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y Info &amp; Citations" sheetId="1" r:id="rId4"/>
    <sheet state="visible" name="Special" sheetId="2" r:id="rId5"/>
    <sheet state="visible" name="Genus List" sheetId="3" r:id="rId6"/>
    <sheet state="visible" name="All Frogs" sheetId="4" r:id="rId7"/>
    <sheet state="visible" name="Katy_Locations" sheetId="5" r:id="rId8"/>
    <sheet state="visible" name="Katy_Temp Calculations" sheetId="6" r:id="rId9"/>
    <sheet state="visible" name="Katy_Rainfall Calculations" sheetId="7" r:id="rId10"/>
    <sheet state="visible" name="Frogs w Full Dev. Style" sheetId="8" r:id="rId11"/>
    <sheet state="visible" name="Full_Locations" sheetId="9" r:id="rId12"/>
    <sheet state="visible" name="Full_Temp Calculations" sheetId="10" r:id="rId13"/>
    <sheet state="visible" name="Full_Rainfall Calculations" sheetId="11" r:id="rId14"/>
    <sheet state="visible" name="Not Updated_Locations" sheetId="12" r:id="rId15"/>
  </sheets>
  <definedNames/>
  <calcPr/>
  <extLst>
    <ext uri="GoogleSheetsCustomDataVersion2">
      <go:sheetsCustomData xmlns:go="http://customooxmlschemas.google.com/" r:id="rId16" roundtripDataChecksum="Drd+yNAmJXH7GcIbNTzr3q8RS8RZnh4oKqDIagoMfRY="/>
    </ext>
  </extLst>
</workbook>
</file>

<file path=xl/sharedStrings.xml><?xml version="1.0" encoding="utf-8"?>
<sst xmlns="http://schemas.openxmlformats.org/spreadsheetml/2006/main" count="16788" uniqueCount="3262">
  <si>
    <t>Frogs</t>
  </si>
  <si>
    <t>Climate Data</t>
  </si>
  <si>
    <t>Egg Style</t>
  </si>
  <si>
    <t>Preferred Habitat</t>
  </si>
  <si>
    <t>Time of Day</t>
  </si>
  <si>
    <t>Modifications:</t>
  </si>
  <si>
    <t>Amphibia Web</t>
  </si>
  <si>
    <t>https://amphibiaweb.org/lists/index.shtml</t>
  </si>
  <si>
    <t>A</t>
  </si>
  <si>
    <t>https://climateknowledgeportal.worldbank.org/</t>
  </si>
  <si>
    <t>No Anguilla, China, French Guiana, Guadeloupe, India, Martinique, Morocco, St. Barthelemy</t>
  </si>
  <si>
    <t>No eggs (live birth)</t>
  </si>
  <si>
    <t>Forest</t>
  </si>
  <si>
    <t>Diurnal</t>
  </si>
  <si>
    <t>Development Style</t>
  </si>
  <si>
    <t>Adding column to easily specify development style</t>
  </si>
  <si>
    <t>Wait until later</t>
  </si>
  <si>
    <t>Trochet</t>
  </si>
  <si>
    <t>B</t>
  </si>
  <si>
    <t>https://www.ncei.noaa.gov/products/land-based-station/us-climate-normals</t>
  </si>
  <si>
    <t>US precipitation and average temp</t>
  </si>
  <si>
    <t>Eggs in water</t>
  </si>
  <si>
    <t>Savanna</t>
  </si>
  <si>
    <t>Nocturnal</t>
  </si>
  <si>
    <t>Temperature</t>
  </si>
  <si>
    <t>Min, Max, Mean, Std. Dev., Median</t>
  </si>
  <si>
    <t>IUCN Redlist</t>
  </si>
  <si>
    <t>https://www.iucnredlist.org/</t>
  </si>
  <si>
    <t>C</t>
  </si>
  <si>
    <t>https://climate.weather.gc.ca/historical_data/search_historic_data_e.html</t>
  </si>
  <si>
    <t>Canada precipitation and average temp</t>
  </si>
  <si>
    <t>Eggs not in water</t>
  </si>
  <si>
    <t>Shrubland</t>
  </si>
  <si>
    <t>Both</t>
  </si>
  <si>
    <t>Rainfall</t>
  </si>
  <si>
    <t>Channing</t>
  </si>
  <si>
    <t>Amphibians of Central and Southern Africa</t>
  </si>
  <si>
    <t>D</t>
  </si>
  <si>
    <t>https://weatherandclimate.com/</t>
  </si>
  <si>
    <t>Used for climate data when A does not have the country</t>
  </si>
  <si>
    <t>Eggs in and not in water</t>
  </si>
  <si>
    <t>Grassland</t>
  </si>
  <si>
    <t>Other</t>
  </si>
  <si>
    <t>Split more?</t>
  </si>
  <si>
    <t>Channing, Howell</t>
  </si>
  <si>
    <t>Amphibians of East Africa</t>
  </si>
  <si>
    <t>E</t>
  </si>
  <si>
    <t>http://www.bom.gov.au/climate/data/index.shtml</t>
  </si>
  <si>
    <t>Australia precipitation and average temp</t>
  </si>
  <si>
    <t>AmphibiaWeb mentions eggs</t>
  </si>
  <si>
    <t>Wetland</t>
  </si>
  <si>
    <t>Citations</t>
  </si>
  <si>
    <t>More room for common</t>
  </si>
  <si>
    <t>Alytes maurus</t>
  </si>
  <si>
    <t>https://www.researchgate.net/profile/Juan-Beltran-4/publication/232243036_Description_of_the_advertisement_call_of_the_Moroccan_midwife_toad_Alytes_maurus_Pasteur_Bons_1962/links/0912f507c6ea528abd000000/Description-of-the-advertisement-call-of-the-Moroccan-midwife-toad-Alytes-maurus-Pasteur-Bons-1962.pdf</t>
  </si>
  <si>
    <t>AA</t>
  </si>
  <si>
    <t>https://www.frontiersin.org/articles/10.3389/fmars.2023.1176350/full#h7</t>
  </si>
  <si>
    <t>Climate risk assessment of the Tangier-Tetouan-Al Hoceima coastal Region (Morocco)</t>
  </si>
  <si>
    <t>Rocky Areas</t>
  </si>
  <si>
    <t>Conservation Status</t>
  </si>
  <si>
    <t>Misc. Behavioral Info</t>
  </si>
  <si>
    <t>Add fertilization type?</t>
  </si>
  <si>
    <t>Not common enough</t>
  </si>
  <si>
    <t>Trichobatrachus robustus</t>
  </si>
  <si>
    <t>Have downloaded</t>
  </si>
  <si>
    <t>AD</t>
  </si>
  <si>
    <t>https://en.climate-data.org/asia/india/karnataka/belagavi-4076/</t>
  </si>
  <si>
    <t>Belagavi, India                                                      Temp and Rainfall</t>
  </si>
  <si>
    <t>Caves/Subterranean</t>
  </si>
  <si>
    <t>Unknown/DD</t>
  </si>
  <si>
    <t>Egg/Larvae</t>
  </si>
  <si>
    <t>Make section for biphasic frogs</t>
  </si>
  <si>
    <t>Reduced overlap
in information</t>
  </si>
  <si>
    <t>Hylorina sylvatica</t>
  </si>
  <si>
    <t>https://www.scielo.br/j/bn/a/jnkrjLvSnwcc6HCBLB9vPNJ/?lang=en</t>
  </si>
  <si>
    <t>Desert</t>
  </si>
  <si>
    <t>Least Concern</t>
  </si>
  <si>
    <t>Egg/Direct Development</t>
  </si>
  <si>
    <t>Make section for uniphasic frogs</t>
  </si>
  <si>
    <t>Duttaphrynus melanostictus</t>
  </si>
  <si>
    <t>Marine Neritic</t>
  </si>
  <si>
    <t>Near Threatened</t>
  </si>
  <si>
    <t>Live bearing</t>
  </si>
  <si>
    <t>Make a section in prep for one of them?</t>
  </si>
  <si>
    <t>Atelopus laetissimus</t>
  </si>
  <si>
    <t xml:space="preserve"> </t>
  </si>
  <si>
    <t>Marine Oceanic</t>
  </si>
  <si>
    <t>Vulnerable</t>
  </si>
  <si>
    <t>Endangerment</t>
  </si>
  <si>
    <t>Add endangerment level?</t>
  </si>
  <si>
    <t>Dendrobates tinctorius</t>
  </si>
  <si>
    <r>
      <rPr>
        <rFont val="Calibri"/>
        <color rgb="FF333333"/>
        <sz val="11.0"/>
      </rPr>
      <t>From habitat use to social behavior: natural history of a voiceless poison frog, </t>
    </r>
    <r>
      <rPr>
        <rFont val="Calibri"/>
        <i/>
        <color rgb="FF333333"/>
        <sz val="11.0"/>
      </rPr>
      <t>Dendrobates tinctorius</t>
    </r>
  </si>
  <si>
    <t>Marine Deep Ocean Floor</t>
  </si>
  <si>
    <t>Endangered</t>
  </si>
  <si>
    <t>Location</t>
  </si>
  <si>
    <t>Split to worksheet, summarize continent</t>
  </si>
  <si>
    <t>Nanorana parkeri</t>
  </si>
  <si>
    <r>
      <rPr>
        <rFont val="Calibri"/>
        <color rgb="FF333333"/>
        <sz val="11.0"/>
      </rPr>
      <t>Reproductive ecology of a Tibetan frog </t>
    </r>
    <r>
      <rPr>
        <rFont val="Calibri"/>
        <i/>
        <color rgb="FF333333"/>
        <sz val="11.0"/>
      </rPr>
      <t>Nanorana parkeri</t>
    </r>
    <r>
      <rPr>
        <rFont val="Calibri"/>
        <color rgb="FF333333"/>
        <sz val="11.0"/>
      </rPr>
      <t> (Anura: Ranidae)</t>
    </r>
  </si>
  <si>
    <t>Marine Intertidal</t>
  </si>
  <si>
    <t>Critically Endangered</t>
  </si>
  <si>
    <t>Longitude</t>
  </si>
  <si>
    <t>Add?</t>
  </si>
  <si>
    <t>Engystomops pustulosus</t>
  </si>
  <si>
    <r>
      <rPr>
        <rFont val="Calibri"/>
        <color rgb="FF1C1D1E"/>
        <sz val="11.0"/>
      </rPr>
      <t>Larval morphology of Amazonia foam-nesting frogs of the genus </t>
    </r>
    <r>
      <rPr>
        <rFont val="Calibri"/>
        <i/>
        <color rgb="FF1C1D1E"/>
        <sz val="11.0"/>
      </rPr>
      <t>Engystomops</t>
    </r>
    <r>
      <rPr>
        <rFont val="Calibri"/>
        <color rgb="FF1C1D1E"/>
        <sz val="11.0"/>
      </rPr>
      <t> (Anura: Leptodactylidae: Leiuperinae)</t>
    </r>
  </si>
  <si>
    <t>Larvae Style</t>
  </si>
  <si>
    <t>Marine Coastal/Supratidal</t>
  </si>
  <si>
    <t>Extinct in Wild</t>
  </si>
  <si>
    <t>Reproduction</t>
  </si>
  <si>
    <t>Months of reproduction/breeding</t>
  </si>
  <si>
    <t>Leptodactylus fallax</t>
  </si>
  <si>
    <t>Catalogue of American Amphibians and Reptiles. n Kaiser, H. 1994. kptodactylus fallax. Leptodactylus fallux Miiller Mountain Chicken, Crapaud</t>
  </si>
  <si>
    <t>No larvae</t>
  </si>
  <si>
    <t>Artificial (Terrestrial)</t>
  </si>
  <si>
    <t>Extinct</t>
  </si>
  <si>
    <t>Best Practice Guidelines for the Mountain Chicken (Leptodactylus fallax)</t>
  </si>
  <si>
    <t>Larvae live in water</t>
  </si>
  <si>
    <t>Artificial (Aquatic)</t>
  </si>
  <si>
    <t>Leptodactylus fuscus</t>
  </si>
  <si>
    <r>
      <rPr>
        <rFont val="Calibri"/>
        <color rgb="FF333333"/>
        <sz val="11.0"/>
      </rPr>
      <t>The reproductive ecology of </t>
    </r>
    <r>
      <rPr>
        <rFont val="Calibri"/>
        <i/>
        <color rgb="FF333333"/>
        <sz val="11.0"/>
      </rPr>
      <t>Leptodactylus fuscus</t>
    </r>
    <r>
      <rPr>
        <rFont val="Calibri"/>
        <color rgb="FF333333"/>
        <sz val="11.0"/>
      </rPr>
      <t> (Anura, Leptodactylidae): new data from natural temporary ponds in the Brazilian Cerrado and a review throughout its distribution</t>
    </r>
  </si>
  <si>
    <t>Larvae live out of water</t>
  </si>
  <si>
    <t>Introduced Vegetation</t>
  </si>
  <si>
    <t>Mixophyes fleayi</t>
  </si>
  <si>
    <r>
      <rPr>
        <rFont val="Calibri"/>
        <color rgb="FF202020"/>
        <sz val="11.0"/>
      </rPr>
      <t>Population Recovery following Decline in an Endangered Stream-Breeding Frog (</t>
    </r>
    <r>
      <rPr>
        <rFont val="Calibri"/>
        <i/>
        <color rgb="FF202020"/>
        <sz val="11.0"/>
      </rPr>
      <t>Mixophyes fleayi</t>
    </r>
    <r>
      <rPr>
        <rFont val="Calibri"/>
        <color rgb="FF202020"/>
        <sz val="11.0"/>
      </rPr>
      <t>) from Subtropical Australia</t>
    </r>
  </si>
  <si>
    <t>AmphibiaWeb mentions larvae</t>
  </si>
  <si>
    <t>Pseudophryne corroboree</t>
  </si>
  <si>
    <t>National Recovery Plan for the Southern Corroboree Frog Pseudophryne corroboree and Northern Corroboree Frog Pseudophryne pengilleyi</t>
  </si>
  <si>
    <t>Unknown</t>
  </si>
  <si>
    <t>Pelobates cultripes</t>
  </si>
  <si>
    <t>Reproductive Biology of Pelobates cultripes (Anura: Pelobatidae) in Central</t>
  </si>
  <si>
    <t>IUCN Numbering of Habitats</t>
  </si>
  <si>
    <t>Hymenochirus boettgeri</t>
  </si>
  <si>
    <t>The Tadpole of Hymenochirus boettgeri OTTO M. SOKOL</t>
  </si>
  <si>
    <t>Evolutionary and developmental morphology of the dwarf African clawed frog, Hymenochirus boettgeri (Amphibia: Aunra: Pipidae)</t>
  </si>
  <si>
    <t>Pyxicephalus adspersus</t>
  </si>
  <si>
    <t>Adaptive Male Parental Care in the Giant Bullfrog, Pyxicephalus adspersus</t>
  </si>
  <si>
    <t>Rana temporaria</t>
  </si>
  <si>
    <t>Growth, maturation and survival of frogs Rana temporaria L</t>
  </si>
  <si>
    <t>Bufo bufo</t>
  </si>
  <si>
    <r>
      <rPr>
        <rFont val="Calibri"/>
        <color rgb="FF1F1F1F"/>
        <sz val="11.0"/>
      </rPr>
      <t>Effects of inter- and intraspecific competition on growth and development of </t>
    </r>
    <r>
      <rPr>
        <rFont val="Calibri"/>
        <i/>
        <color rgb="FF1F1F1F"/>
        <sz val="11.0"/>
      </rPr>
      <t>Bufo viridis</t>
    </r>
    <r>
      <rPr>
        <rFont val="Calibri"/>
        <color rgb="FF1F1F1F"/>
        <sz val="11.0"/>
      </rPr>
      <t> and </t>
    </r>
    <r>
      <rPr>
        <rFont val="Calibri"/>
        <i/>
        <color rgb="FF1F1F1F"/>
        <sz val="11.0"/>
      </rPr>
      <t>Bufo bufo</t>
    </r>
    <r>
      <rPr>
        <rFont val="Calibri"/>
        <color rgb="FF1F1F1F"/>
        <sz val="11.0"/>
      </rPr>
      <t> tadpoles</t>
    </r>
  </si>
  <si>
    <t>Breeding ecology and phenology of two stream breeding myobatrachid frogs (Mixophyes fleayi and M. fasciolatus) in south-east Queensland</t>
  </si>
  <si>
    <t>Limnodynastes dumerilii</t>
  </si>
  <si>
    <t>Environmental watering triggers rapid frog breeding in temporary wetlands within a regulated river system</t>
  </si>
  <si>
    <t>Baseline haematological parameters in three common Australian frog species</t>
  </si>
  <si>
    <t>Taudactylus pleione</t>
  </si>
  <si>
    <t>The Recovery Process for the Kroombit tinkerfrog, Taudactylus pleione</t>
  </si>
  <si>
    <t>Hyla sarda</t>
  </si>
  <si>
    <t>Sexual size dimorphism in the Tyrrhenian tree frog: a life-history perspective</t>
  </si>
  <si>
    <r>
      <rPr>
        <rFont val="Calibri"/>
        <color rgb="FF1F1F1F"/>
        <sz val="11.0"/>
      </rPr>
      <t>Habitat correlates of distribution and local population decline of the endemic Sardinian newt </t>
    </r>
    <r>
      <rPr>
        <rFont val="Calibri"/>
        <i/>
        <color rgb="FF1F1F1F"/>
        <sz val="11.0"/>
      </rPr>
      <t>Euproctus platycephalus</t>
    </r>
  </si>
  <si>
    <t>Platyplectrum ornatum</t>
  </si>
  <si>
    <t>A bird-like genome from a frog: Mechanisms of genome size reduction in the ornate burrowing frog, Platyplectrum ornatum</t>
  </si>
  <si>
    <t xml:space="preserve">Phyllobates vittatus </t>
  </si>
  <si>
    <t>Home range and notes about social interactions in the poison frog Phyllobates vittatus (Anura: Dendrobatidae)</t>
  </si>
  <si>
    <t>Phyllobates lugubris</t>
  </si>
  <si>
    <t>Ecological Assembly of Leaf-Litter Anuran Communities Across a Neotropical Land-Bridge Archipelago</t>
  </si>
  <si>
    <t>Ranitomeya benedicta</t>
  </si>
  <si>
    <t>Revision of the Ranitomeya fantastica species complex with description of two new species from Central Peru (Anura: Dendrobatidae)</t>
  </si>
  <si>
    <t>Allopaa hazarensis</t>
  </si>
  <si>
    <t>Diversity, Abundance, and Distribution of Anurans in Khyber Pakhtunkhwa, Pakistan</t>
  </si>
  <si>
    <t>Chrysopaa sternosignata</t>
  </si>
  <si>
    <t>First Comprehensive Tadpole Description of the Relict and Endemic Mountain Frog Chrysopaa sternosignata (Murray 1885) from Afghanistan</t>
  </si>
  <si>
    <t>Boana geographica</t>
  </si>
  <si>
    <t>Diet composition and coexistence of Boana geographica and Boana raniceps (Anura: Hylidae) from Central Amazonia, Brazil</t>
  </si>
  <si>
    <t>Dendropsophus phlebodes</t>
  </si>
  <si>
    <t>Use of food and spatial resources by two frogs of the genus Dendropsophus (Anura: Hylidae) from La Selva, Costa Rica</t>
  </si>
  <si>
    <t>Hyperolius riggenbachi</t>
  </si>
  <si>
    <t>Email with Dr. David Blackburn</t>
  </si>
  <si>
    <t>Bufotes surdus</t>
  </si>
  <si>
    <t>New Karyological and Morphometric Data on Poorly Known Bufo surdus and Bufo luristanicus in Comparison with Data of Diploid Green Toads of the Bufo viridis Complex from South of Iran</t>
  </si>
  <si>
    <t>Sphaerotheca breviceps</t>
  </si>
  <si>
    <t>Morphometric studies on Sphaerotheca breviceps (Schneider, 1799) from Western Himalaya, Srinagar Garhwal region of Uttarakhand</t>
  </si>
  <si>
    <t>JS</t>
  </si>
  <si>
    <t>Taudactylus pleione: no eggs and larvae known, but ecology is done</t>
  </si>
  <si>
    <t>Not on IUCN &amp; no ecology done</t>
  </si>
  <si>
    <t>No dots on AmphibiaWeb Map (Ecology done)</t>
  </si>
  <si>
    <t>Amnirana parva</t>
  </si>
  <si>
    <t>Allobates brunneus</t>
  </si>
  <si>
    <t>Beduka tigerina (disappeared by 9/19/2024)</t>
  </si>
  <si>
    <t>Breviceps carruthersi</t>
  </si>
  <si>
    <t>Altiphrynoides malcolmi</t>
  </si>
  <si>
    <t>Nyctixalus spinosum</t>
  </si>
  <si>
    <t>Altiphrynoides osgoodi</t>
  </si>
  <si>
    <t>Ptychadena mutinondoensis (disappeared by 10/5/2024)</t>
  </si>
  <si>
    <t>Cornufer vitianus</t>
  </si>
  <si>
    <t>Rhinella schneideri</t>
  </si>
  <si>
    <t>Gastrotheca antoniiochoai</t>
  </si>
  <si>
    <t>Schismaderma branchi</t>
  </si>
  <si>
    <t>Isthmohyla calypsa</t>
  </si>
  <si>
    <t>Oreolalax chuanbeiensis</t>
  </si>
  <si>
    <t>Oreolalax lichuanensis</t>
  </si>
  <si>
    <t>Rana chevronta</t>
  </si>
  <si>
    <t>Classification According to Liedtke</t>
  </si>
  <si>
    <t>Genus</t>
  </si>
  <si>
    <t># on Amphibia Web</t>
  </si>
  <si>
    <t># Usable</t>
  </si>
  <si>
    <t>Development Type According to Liedtke</t>
  </si>
  <si>
    <t>TTL Used</t>
  </si>
  <si>
    <t>% Used</t>
  </si>
  <si>
    <t>Aquatic</t>
  </si>
  <si>
    <t>S.T.</t>
  </si>
  <si>
    <t>Terrestrial</t>
  </si>
  <si>
    <t>D.D.</t>
  </si>
  <si>
    <t>Live-bearing</t>
  </si>
  <si>
    <t>S.L.B.</t>
  </si>
  <si>
    <t>C.D.</t>
  </si>
  <si>
    <t>TTL</t>
  </si>
  <si>
    <t>Allophrynidae</t>
  </si>
  <si>
    <t>Aquatic: eggs and larvae in water</t>
  </si>
  <si>
    <t>Alsodidae</t>
  </si>
  <si>
    <t>Aquatic, Semi-terrestrial</t>
  </si>
  <si>
    <t>S.T.: eggs or larvae in water</t>
  </si>
  <si>
    <t xml:space="preserve">     Alsodes</t>
  </si>
  <si>
    <t>Terrestrial: eggs and larvae not in water</t>
  </si>
  <si>
    <t xml:space="preserve">     Eupsophus</t>
  </si>
  <si>
    <t>D.D.: eggs, but no larvae</t>
  </si>
  <si>
    <t xml:space="preserve">     Limnomedusa</t>
  </si>
  <si>
    <t>Live-bearing: no eggs and larvae</t>
  </si>
  <si>
    <t>Alytidae</t>
  </si>
  <si>
    <t xml:space="preserve">    Alytes</t>
  </si>
  <si>
    <t xml:space="preserve">    Discoglossus</t>
  </si>
  <si>
    <t xml:space="preserve">    Latonia</t>
  </si>
  <si>
    <t>Aromobatidae</t>
  </si>
  <si>
    <t>Semi-terrestrial, Terrestrial</t>
  </si>
  <si>
    <t xml:space="preserve">    Allobates</t>
  </si>
  <si>
    <t xml:space="preserve">    Anomaloglossus</t>
  </si>
  <si>
    <t xml:space="preserve">    Aromobates</t>
  </si>
  <si>
    <t xml:space="preserve">    Mannophryne</t>
  </si>
  <si>
    <t xml:space="preserve">    Rheobates</t>
  </si>
  <si>
    <t>Arthroleptidae</t>
  </si>
  <si>
    <t>Aquatic, Semi-terrestrial, Direct Development</t>
  </si>
  <si>
    <t>Don't Have Info Yet</t>
  </si>
  <si>
    <t xml:space="preserve">    Arthroleptis</t>
  </si>
  <si>
    <t>Don't Have Full Classification Info</t>
  </si>
  <si>
    <t xml:space="preserve">    Astylosternus</t>
  </si>
  <si>
    <t>Mismatch in Data</t>
  </si>
  <si>
    <t xml:space="preserve">    Cardioglossa</t>
  </si>
  <si>
    <t>"Done"</t>
  </si>
  <si>
    <t xml:space="preserve">    Leptodactylodon</t>
  </si>
  <si>
    <t xml:space="preserve">    Leptopelis</t>
  </si>
  <si>
    <t xml:space="preserve">    Nyctibates</t>
  </si>
  <si>
    <t xml:space="preserve">    Scotobleps</t>
  </si>
  <si>
    <t xml:space="preserve">    Trichobatrachus</t>
  </si>
  <si>
    <t>Ascaphidae</t>
  </si>
  <si>
    <t>Batrachylidae</t>
  </si>
  <si>
    <t xml:space="preserve">    Atelognathus</t>
  </si>
  <si>
    <t xml:space="preserve">    Batrachyla</t>
  </si>
  <si>
    <t xml:space="preserve">    Chaltenobatrachus</t>
  </si>
  <si>
    <t xml:space="preserve">    Hylorina</t>
  </si>
  <si>
    <t>Bombinatoridae</t>
  </si>
  <si>
    <t>Unknown, Aquatic</t>
  </si>
  <si>
    <t xml:space="preserve">    Barbourula</t>
  </si>
  <si>
    <t xml:space="preserve">    Bombina</t>
  </si>
  <si>
    <t>Brachycephalidae</t>
  </si>
  <si>
    <t>Direct Development</t>
  </si>
  <si>
    <t xml:space="preserve">    Brachycephalus</t>
  </si>
  <si>
    <t xml:space="preserve">    Ischnocnema</t>
  </si>
  <si>
    <t>Brevicipitidae</t>
  </si>
  <si>
    <t>Actually DD</t>
  </si>
  <si>
    <t xml:space="preserve">    Balebreviceps</t>
  </si>
  <si>
    <t xml:space="preserve">    Breviceps</t>
  </si>
  <si>
    <t xml:space="preserve">    Callulina</t>
  </si>
  <si>
    <t xml:space="preserve">    Probreviceps</t>
  </si>
  <si>
    <t xml:space="preserve">    Spelaeophryne</t>
  </si>
  <si>
    <t>Bufonidae</t>
  </si>
  <si>
    <t>Unknown, Aquatic, Semi-terrestrial, Terrestrial, Direct Development, Live-bearing</t>
  </si>
  <si>
    <t xml:space="preserve">    Adenomus</t>
  </si>
  <si>
    <t xml:space="preserve">    Altiphrynoides</t>
  </si>
  <si>
    <t xml:space="preserve">    Amazophrynella</t>
  </si>
  <si>
    <t xml:space="preserve">    Anaxyrus</t>
  </si>
  <si>
    <t xml:space="preserve">    Ansonia</t>
  </si>
  <si>
    <t xml:space="preserve">    Atelopus</t>
  </si>
  <si>
    <t xml:space="preserve">    Barbarophryne</t>
  </si>
  <si>
    <t xml:space="preserve">    Beduka</t>
  </si>
  <si>
    <t xml:space="preserve">    Blythophryne</t>
  </si>
  <si>
    <t xml:space="preserve">    Bufo</t>
  </si>
  <si>
    <t xml:space="preserve">    Bufoides</t>
  </si>
  <si>
    <t xml:space="preserve">    Bufotes</t>
  </si>
  <si>
    <t xml:space="preserve">    Capensibufo</t>
  </si>
  <si>
    <t xml:space="preserve">    Churamiti</t>
  </si>
  <si>
    <t xml:space="preserve">    Dendrophryniscus</t>
  </si>
  <si>
    <t xml:space="preserve">    Didynamipus</t>
  </si>
  <si>
    <t xml:space="preserve">    Duttaphrynus</t>
  </si>
  <si>
    <t xml:space="preserve">    Epidalea</t>
  </si>
  <si>
    <t xml:space="preserve">    Frostius</t>
  </si>
  <si>
    <t xml:space="preserve">    Ghatophryne</t>
  </si>
  <si>
    <t xml:space="preserve">    Incilius</t>
  </si>
  <si>
    <t xml:space="preserve">    Ingerophrynus</t>
  </si>
  <si>
    <t xml:space="preserve">    Kenyaphrynoides</t>
  </si>
  <si>
    <t xml:space="preserve">    Laurentophryne</t>
  </si>
  <si>
    <t xml:space="preserve">    Leptophryne</t>
  </si>
  <si>
    <t xml:space="preserve">    Melanophryniscus</t>
  </si>
  <si>
    <t xml:space="preserve">    Mertensophryne</t>
  </si>
  <si>
    <t xml:space="preserve">    Metaphryniscus</t>
  </si>
  <si>
    <t xml:space="preserve">    Nannophryne</t>
  </si>
  <si>
    <t xml:space="preserve">    Nectophryne</t>
  </si>
  <si>
    <t xml:space="preserve">    Nectophrynoides</t>
  </si>
  <si>
    <t xml:space="preserve">    Nimbaphrynoides</t>
  </si>
  <si>
    <t xml:space="preserve">    Oreophrynella</t>
  </si>
  <si>
    <t xml:space="preserve">    Osornophryne</t>
  </si>
  <si>
    <t xml:space="preserve">    Parapelophryne</t>
  </si>
  <si>
    <t xml:space="preserve">    Pedostibes</t>
  </si>
  <si>
    <t xml:space="preserve">    Pelophryne</t>
  </si>
  <si>
    <t xml:space="preserve">    Peltophryne</t>
  </si>
  <si>
    <t xml:space="preserve">    Phynoidis</t>
  </si>
  <si>
    <t xml:space="preserve">    Poyntonophrynus</t>
  </si>
  <si>
    <t xml:space="preserve">    Pseudobufo</t>
  </si>
  <si>
    <t xml:space="preserve">    Rentapia</t>
  </si>
  <si>
    <t xml:space="preserve">    Rhaebo</t>
  </si>
  <si>
    <t xml:space="preserve">    Rhinella</t>
  </si>
  <si>
    <t xml:space="preserve">    Sabahphrynus</t>
  </si>
  <si>
    <t xml:space="preserve">    Schismaderma</t>
  </si>
  <si>
    <t xml:space="preserve">    Sclerophrys</t>
  </si>
  <si>
    <t xml:space="preserve">    Sigalegalephrynus</t>
  </si>
  <si>
    <t xml:space="preserve">    Strauchbufo</t>
  </si>
  <si>
    <t xml:space="preserve">    Torrentophryne</t>
  </si>
  <si>
    <t xml:space="preserve">    Truebella</t>
  </si>
  <si>
    <t xml:space="preserve">    Vandijkophrynus</t>
  </si>
  <si>
    <t xml:space="preserve">    Werneria</t>
  </si>
  <si>
    <t xml:space="preserve">    Wolterstorffina</t>
  </si>
  <si>
    <t>Caligophrynidae</t>
  </si>
  <si>
    <t>??</t>
  </si>
  <si>
    <t>Calyptocephalellidae</t>
  </si>
  <si>
    <t xml:space="preserve">    Calyptocephalella</t>
  </si>
  <si>
    <t xml:space="preserve">    Telmatobufo</t>
  </si>
  <si>
    <t>Centrolenidae</t>
  </si>
  <si>
    <t>Semi-terrestrial</t>
  </si>
  <si>
    <t xml:space="preserve">    Centrolene</t>
  </si>
  <si>
    <t xml:space="preserve">    Chimerella</t>
  </si>
  <si>
    <t xml:space="preserve">    Cochranella</t>
  </si>
  <si>
    <t xml:space="preserve">    Espadarana</t>
  </si>
  <si>
    <t xml:space="preserve">    Ikakogi</t>
  </si>
  <si>
    <t xml:space="preserve">    Nymphargus</t>
  </si>
  <si>
    <t xml:space="preserve">    Rulyrana</t>
  </si>
  <si>
    <t xml:space="preserve">    Sachatamia</t>
  </si>
  <si>
    <t xml:space="preserve">    Teratohyla</t>
  </si>
  <si>
    <t xml:space="preserve">    Vitreorana</t>
  </si>
  <si>
    <t xml:space="preserve">    Celsiella</t>
  </si>
  <si>
    <t xml:space="preserve">    Hylalinobatrachium</t>
  </si>
  <si>
    <t>Ceratobatrachidae</t>
  </si>
  <si>
    <t xml:space="preserve">    Alcalus</t>
  </si>
  <si>
    <t xml:space="preserve">    Cornufer</t>
  </si>
  <si>
    <t xml:space="preserve">    Platymantis</t>
  </si>
  <si>
    <t xml:space="preserve">    Liurana</t>
  </si>
  <si>
    <t>Ceratophryidae</t>
  </si>
  <si>
    <t xml:space="preserve">    Ceratophrys</t>
  </si>
  <si>
    <t xml:space="preserve">    Chacophrys</t>
  </si>
  <si>
    <t xml:space="preserve">    Lepidobatrachus</t>
  </si>
  <si>
    <t>Ceuthomantidae</t>
  </si>
  <si>
    <t>Terrestrial/Direct Development??</t>
  </si>
  <si>
    <t>Close ties to Brachycephalidae, Craugastoridae, Eleutherodactylidae, and Strabomantidae</t>
  </si>
  <si>
    <t xml:space="preserve">    Ceuthomantis</t>
  </si>
  <si>
    <t xml:space="preserve">    Dischidodactylus</t>
  </si>
  <si>
    <t>Conrauidae</t>
  </si>
  <si>
    <t>Craugastoridae</t>
  </si>
  <si>
    <t xml:space="preserve">    Craugastor</t>
  </si>
  <si>
    <t xml:space="preserve">    Haddadus</t>
  </si>
  <si>
    <t xml:space="preserve">    Tachiramantis</t>
  </si>
  <si>
    <t>Cycloramphidae</t>
  </si>
  <si>
    <t xml:space="preserve">    Cycloramphus</t>
  </si>
  <si>
    <t xml:space="preserve">    Thoropa</t>
  </si>
  <si>
    <t xml:space="preserve">    Zachaenus</t>
  </si>
  <si>
    <t>Dendrobatidae</t>
  </si>
  <si>
    <t>Aquatic, Semi-terrestrial, Terrestrial</t>
  </si>
  <si>
    <t xml:space="preserve">    Ameerega</t>
  </si>
  <si>
    <t xml:space="preserve">    Colostethus</t>
  </si>
  <si>
    <t xml:space="preserve">    Epipedobates</t>
  </si>
  <si>
    <t xml:space="preserve">    Leucostethus</t>
  </si>
  <si>
    <t xml:space="preserve">    Silverstoneia</t>
  </si>
  <si>
    <t xml:space="preserve">    Adelphobates</t>
  </si>
  <si>
    <t xml:space="preserve">    Andinobates</t>
  </si>
  <si>
    <t xml:space="preserve">    Dendrobates</t>
  </si>
  <si>
    <t xml:space="preserve">    Excidobates</t>
  </si>
  <si>
    <t xml:space="preserve">    Minyobates</t>
  </si>
  <si>
    <t xml:space="preserve">    Oophaga</t>
  </si>
  <si>
    <t xml:space="preserve">    Phyllobates</t>
  </si>
  <si>
    <t xml:space="preserve">    Ranitomeya</t>
  </si>
  <si>
    <t xml:space="preserve">    Ectopoglossus</t>
  </si>
  <si>
    <t xml:space="preserve">    Hyloxalus</t>
  </si>
  <si>
    <t>Dicroglossidae</t>
  </si>
  <si>
    <t>Unknown, Aquatic, Semi-terrestrial, Live-bearing</t>
  </si>
  <si>
    <t xml:space="preserve">    Allopaa</t>
  </si>
  <si>
    <t xml:space="preserve">    Chrysopaa</t>
  </si>
  <si>
    <t xml:space="preserve">    Euphlyctis</t>
  </si>
  <si>
    <t xml:space="preserve">    Fejervarya</t>
  </si>
  <si>
    <t xml:space="preserve">    Hoplobatrachus</t>
  </si>
  <si>
    <t xml:space="preserve">    Limnonectes</t>
  </si>
  <si>
    <t xml:space="preserve">    Minervarya</t>
  </si>
  <si>
    <t xml:space="preserve">    Nannophrys</t>
  </si>
  <si>
    <t xml:space="preserve">    Nanorana</t>
  </si>
  <si>
    <t xml:space="preserve">    Ombrana</t>
  </si>
  <si>
    <t xml:space="preserve">    Quasipaa</t>
  </si>
  <si>
    <t xml:space="preserve">    Sphaerotheca</t>
  </si>
  <si>
    <t xml:space="preserve">    Ingerana</t>
  </si>
  <si>
    <t xml:space="preserve">    Occidozyga</t>
  </si>
  <si>
    <t xml:space="preserve">    Phrynoglossus</t>
  </si>
  <si>
    <t>Eleutherodactylidae</t>
  </si>
  <si>
    <t>Direct Development, Live-bearing</t>
  </si>
  <si>
    <t xml:space="preserve">    Diasporus</t>
  </si>
  <si>
    <t xml:space="preserve">    Eleutherodactylus</t>
  </si>
  <si>
    <t xml:space="preserve">    Adelophryne</t>
  </si>
  <si>
    <t xml:space="preserve">    Phyzelaphryne</t>
  </si>
  <si>
    <t>Heleophrynidae</t>
  </si>
  <si>
    <t xml:space="preserve">    Hadromophryne</t>
  </si>
  <si>
    <t xml:space="preserve">    Heleophryne</t>
  </si>
  <si>
    <t>Hemiphractidae</t>
  </si>
  <si>
    <t>Semi-terrestrial, Direct Development</t>
  </si>
  <si>
    <t xml:space="preserve">    Cryptobatrachus</t>
  </si>
  <si>
    <t xml:space="preserve">    Flectonotus</t>
  </si>
  <si>
    <t xml:space="preserve">    Fritziana</t>
  </si>
  <si>
    <t xml:space="preserve">    Gastrotheca</t>
  </si>
  <si>
    <t xml:space="preserve">    Hemiphractus</t>
  </si>
  <si>
    <t xml:space="preserve">    Stefania</t>
  </si>
  <si>
    <t>Hemisotidae</t>
  </si>
  <si>
    <t>Hylidae</t>
  </si>
  <si>
    <t>Unknown, Aquatic, Semi-terrestrial</t>
  </si>
  <si>
    <t xml:space="preserve">    Atlantihyla</t>
  </si>
  <si>
    <t xml:space="preserve">    Dryophytes</t>
  </si>
  <si>
    <t xml:space="preserve">    Acris</t>
  </si>
  <si>
    <t xml:space="preserve">    Aparasphenodon</t>
  </si>
  <si>
    <t xml:space="preserve">    Aplastodiscus</t>
  </si>
  <si>
    <t xml:space="preserve">    Argenteohyla</t>
  </si>
  <si>
    <t xml:space="preserve">    Boana</t>
  </si>
  <si>
    <t xml:space="preserve">    Bokermannohyla</t>
  </si>
  <si>
    <t xml:space="preserve">    Bromeliohyla</t>
  </si>
  <si>
    <t xml:space="preserve">    Charadrahyla</t>
  </si>
  <si>
    <t xml:space="preserve">    Corythomantis</t>
  </si>
  <si>
    <t xml:space="preserve">    Dendropsophus</t>
  </si>
  <si>
    <t>One frog has two lines</t>
  </si>
  <si>
    <t xml:space="preserve">    Dryaderces</t>
  </si>
  <si>
    <t xml:space="preserve">    Duellmanohyla</t>
  </si>
  <si>
    <t xml:space="preserve">    Ecnomiohyla</t>
  </si>
  <si>
    <t xml:space="preserve">    Exerodonta</t>
  </si>
  <si>
    <t xml:space="preserve">    Hyla</t>
  </si>
  <si>
    <t xml:space="preserve">    Hyloscirtus</t>
  </si>
  <si>
    <t xml:space="preserve">    Isthmohyla</t>
  </si>
  <si>
    <t xml:space="preserve">    Itapotihyla</t>
  </si>
  <si>
    <t xml:space="preserve">    Lysapsus</t>
  </si>
  <si>
    <t xml:space="preserve">    Megastomatohyla</t>
  </si>
  <si>
    <t xml:space="preserve">    Myersiohyla</t>
  </si>
  <si>
    <t xml:space="preserve">    Nesorohyla</t>
  </si>
  <si>
    <t xml:space="preserve">    Nyctimantis</t>
  </si>
  <si>
    <t xml:space="preserve">    Osteocephalus</t>
  </si>
  <si>
    <t xml:space="preserve">    Osteopilus</t>
  </si>
  <si>
    <t xml:space="preserve">    Phyllodytes</t>
  </si>
  <si>
    <t xml:space="preserve">    Plectohyla</t>
  </si>
  <si>
    <t xml:space="preserve">    Pseudacris</t>
  </si>
  <si>
    <t xml:space="preserve">    Pseudis</t>
  </si>
  <si>
    <t xml:space="preserve">    Ptychohyla</t>
  </si>
  <si>
    <t xml:space="preserve">    Sarcohyla</t>
  </si>
  <si>
    <t xml:space="preserve">    Scarthyla</t>
  </si>
  <si>
    <t xml:space="preserve">    Scinax</t>
  </si>
  <si>
    <t xml:space="preserve">    Smilisca</t>
  </si>
  <si>
    <t xml:space="preserve">    Sphaenorhynchus</t>
  </si>
  <si>
    <t xml:space="preserve">    Tepuihyla</t>
  </si>
  <si>
    <t xml:space="preserve">    Tlalocohyla</t>
  </si>
  <si>
    <t xml:space="preserve">    Trachycephalus</t>
  </si>
  <si>
    <t xml:space="preserve">    Triprion</t>
  </si>
  <si>
    <t xml:space="preserve">    Xenohyla</t>
  </si>
  <si>
    <t xml:space="preserve">    Cyclorana</t>
  </si>
  <si>
    <t xml:space="preserve">    Litoria</t>
  </si>
  <si>
    <t xml:space="preserve">    Nyctimystes</t>
  </si>
  <si>
    <t xml:space="preserve">    Agalychnis</t>
  </si>
  <si>
    <t xml:space="preserve">    Cruziohyla</t>
  </si>
  <si>
    <t xml:space="preserve">    Hylomantis</t>
  </si>
  <si>
    <t xml:space="preserve">    Phasmahyla</t>
  </si>
  <si>
    <t xml:space="preserve">    Phrynomedusa</t>
  </si>
  <si>
    <t xml:space="preserve">    Phyllomedusa</t>
  </si>
  <si>
    <t xml:space="preserve">    Pithecopus</t>
  </si>
  <si>
    <t>Hylodidae</t>
  </si>
  <si>
    <t>Hylodes japi?</t>
  </si>
  <si>
    <t xml:space="preserve">    Crossodactylus</t>
  </si>
  <si>
    <t xml:space="preserve">    Hylodes</t>
  </si>
  <si>
    <t xml:space="preserve">    Megaelosia</t>
  </si>
  <si>
    <t xml:space="preserve">    Phantasmarana</t>
  </si>
  <si>
    <t>Hyperoliidae</t>
  </si>
  <si>
    <t xml:space="preserve">    Acanthixalus</t>
  </si>
  <si>
    <t xml:space="preserve">    Afrixalus</t>
  </si>
  <si>
    <t xml:space="preserve">    Arlequinus</t>
  </si>
  <si>
    <t xml:space="preserve">    Callixalus</t>
  </si>
  <si>
    <t xml:space="preserve">    Chrysobatrachus</t>
  </si>
  <si>
    <t xml:space="preserve">    Congolius</t>
  </si>
  <si>
    <t xml:space="preserve">    Cryptothylax</t>
  </si>
  <si>
    <t xml:space="preserve">    Heterixalus</t>
  </si>
  <si>
    <t xml:space="preserve">    Hyperolius</t>
  </si>
  <si>
    <t xml:space="preserve">    Kassina</t>
  </si>
  <si>
    <t xml:space="preserve">    Kassinula</t>
  </si>
  <si>
    <t xml:space="preserve">    Morerella</t>
  </si>
  <si>
    <t xml:space="preserve">    Opisthothylax</t>
  </si>
  <si>
    <t xml:space="preserve">    Paracassina</t>
  </si>
  <si>
    <t xml:space="preserve">    Phlyctimantis</t>
  </si>
  <si>
    <t xml:space="preserve">    Semnodactylus</t>
  </si>
  <si>
    <t xml:space="preserve">    Tachycnemis</t>
  </si>
  <si>
    <t>Leiopelmatidae</t>
  </si>
  <si>
    <t>Leptodactylidae</t>
  </si>
  <si>
    <t>Unknown, Aquatic, Semi-terrestrial, Terrestrial</t>
  </si>
  <si>
    <t xml:space="preserve">    Edalorhina</t>
  </si>
  <si>
    <t xml:space="preserve">    Engystomops</t>
  </si>
  <si>
    <t xml:space="preserve">    Physalaemus</t>
  </si>
  <si>
    <t xml:space="preserve">    Pleurodema</t>
  </si>
  <si>
    <t xml:space="preserve">    Pseudopaludicola</t>
  </si>
  <si>
    <t xml:space="preserve">    Adenomera</t>
  </si>
  <si>
    <t xml:space="preserve">    Hydrolaetare</t>
  </si>
  <si>
    <t xml:space="preserve">    Leptodactylus</t>
  </si>
  <si>
    <t xml:space="preserve">    Lithodytes</t>
  </si>
  <si>
    <t xml:space="preserve">    Crossodactylodes</t>
  </si>
  <si>
    <t xml:space="preserve">    Paratelmatobius</t>
  </si>
  <si>
    <t xml:space="preserve">    Rupirana</t>
  </si>
  <si>
    <t xml:space="preserve">    Scythrophrys</t>
  </si>
  <si>
    <t>Limnodynastidae</t>
  </si>
  <si>
    <t>UNDER MYOBATRACHIDAE</t>
  </si>
  <si>
    <t>Mantellidae</t>
  </si>
  <si>
    <t xml:space="preserve">    Boophis</t>
  </si>
  <si>
    <t xml:space="preserve">    Aglyptodactylus</t>
  </si>
  <si>
    <t xml:space="preserve">    Laliostoma</t>
  </si>
  <si>
    <t xml:space="preserve">    Blommersia</t>
  </si>
  <si>
    <t xml:space="preserve">    Boehmantis</t>
  </si>
  <si>
    <t xml:space="preserve">    Gephyromantis</t>
  </si>
  <si>
    <t xml:space="preserve">    Guibemantis</t>
  </si>
  <si>
    <t xml:space="preserve">    Mantella</t>
  </si>
  <si>
    <t xml:space="preserve">    Mantidactylus</t>
  </si>
  <si>
    <t xml:space="preserve">    Spinomantis</t>
  </si>
  <si>
    <t xml:space="preserve">    Tsingymantis</t>
  </si>
  <si>
    <t xml:space="preserve">    Wakea</t>
  </si>
  <si>
    <t>Megophryidae</t>
  </si>
  <si>
    <t xml:space="preserve">    Leptobrachella</t>
  </si>
  <si>
    <t xml:space="preserve">    Leptobrachium</t>
  </si>
  <si>
    <t xml:space="preserve">    Leptolalax</t>
  </si>
  <si>
    <t xml:space="preserve">    Oreolalax</t>
  </si>
  <si>
    <t xml:space="preserve">    Scutiger</t>
  </si>
  <si>
    <t xml:space="preserve">    Atympanophrys</t>
  </si>
  <si>
    <t xml:space="preserve">    Boulenophrys</t>
  </si>
  <si>
    <t xml:space="preserve">    Brachytarsophrys</t>
  </si>
  <si>
    <t xml:space="preserve">    Jingophrys</t>
  </si>
  <si>
    <t xml:space="preserve">    Megophrys</t>
  </si>
  <si>
    <t xml:space="preserve">    Ophryophryne</t>
  </si>
  <si>
    <t xml:space="preserve">    Pelobatrachus</t>
  </si>
  <si>
    <t xml:space="preserve">    Sarawakiphrys</t>
  </si>
  <si>
    <t xml:space="preserve">    Xenophrys</t>
  </si>
  <si>
    <t>Micrixalidae</t>
  </si>
  <si>
    <t>Microhylidae</t>
  </si>
  <si>
    <t>Unknown, Aquatic, Semi-terrestrial, Terrestrial, Direct Development</t>
  </si>
  <si>
    <t xml:space="preserve">    Nanohyla</t>
  </si>
  <si>
    <t xml:space="preserve">    Adelastes</t>
  </si>
  <si>
    <t xml:space="preserve">    Aphantophryne</t>
  </si>
  <si>
    <t xml:space="preserve">    Asterophrys</t>
  </si>
  <si>
    <t xml:space="preserve">    Austrochaperina</t>
  </si>
  <si>
    <t xml:space="preserve">    Barygenys</t>
  </si>
  <si>
    <t xml:space="preserve">    Callulops</t>
  </si>
  <si>
    <t xml:space="preserve">    Choerophryne</t>
  </si>
  <si>
    <t xml:space="preserve">    Cophixalus</t>
  </si>
  <si>
    <t xml:space="preserve">    Copiula</t>
  </si>
  <si>
    <t xml:space="preserve">    Gastrophrynoides</t>
  </si>
  <si>
    <t xml:space="preserve">    Hylophorbus</t>
  </si>
  <si>
    <t xml:space="preserve">    Mantophryne</t>
  </si>
  <si>
    <t xml:space="preserve">    Oninia</t>
  </si>
  <si>
    <t xml:space="preserve">    Paedophryne</t>
  </si>
  <si>
    <t xml:space="preserve">    Siamophryne</t>
  </si>
  <si>
    <t xml:space="preserve">    Sphenophryne</t>
  </si>
  <si>
    <t xml:space="preserve">    Vietnamophryne</t>
  </si>
  <si>
    <t xml:space="preserve">    Xenorhina</t>
  </si>
  <si>
    <t xml:space="preserve">    Anilany</t>
  </si>
  <si>
    <t xml:space="preserve">    Anodonthyla</t>
  </si>
  <si>
    <t xml:space="preserve">    Cophyla</t>
  </si>
  <si>
    <t xml:space="preserve">    Madecassophryne</t>
  </si>
  <si>
    <t xml:space="preserve">    Mini</t>
  </si>
  <si>
    <t xml:space="preserve">    Platypelis</t>
  </si>
  <si>
    <t xml:space="preserve">    Plethodontohyla</t>
  </si>
  <si>
    <t xml:space="preserve">    Rhombophryne</t>
  </si>
  <si>
    <t xml:space="preserve">    Stumpffia</t>
  </si>
  <si>
    <t xml:space="preserve">    Dyscophus</t>
  </si>
  <si>
    <t xml:space="preserve">    Arcovomer</t>
  </si>
  <si>
    <t xml:space="preserve">    Chiasmocleis</t>
  </si>
  <si>
    <t xml:space="preserve">    Ctenophryne</t>
  </si>
  <si>
    <t xml:space="preserve">    Dasypops</t>
  </si>
  <si>
    <t xml:space="preserve">    Dermatonotus</t>
  </si>
  <si>
    <t xml:space="preserve">    Elachistocleis</t>
  </si>
  <si>
    <t xml:space="preserve">    Gastrophryne</t>
  </si>
  <si>
    <t xml:space="preserve">    Hamptophryne</t>
  </si>
  <si>
    <t xml:space="preserve">    Hypopachus</t>
  </si>
  <si>
    <t xml:space="preserve">    Myersiella</t>
  </si>
  <si>
    <t xml:space="preserve">    Stereocyclops</t>
  </si>
  <si>
    <t xml:space="preserve">    Hoplophryne</t>
  </si>
  <si>
    <t xml:space="preserve">    Parhoplophryne</t>
  </si>
  <si>
    <t xml:space="preserve">    Kalphrynus</t>
  </si>
  <si>
    <t xml:space="preserve">    Melanobatrachus</t>
  </si>
  <si>
    <t xml:space="preserve">    Chaperina</t>
  </si>
  <si>
    <t xml:space="preserve">    Glyphoglossus</t>
  </si>
  <si>
    <t xml:space="preserve">    Kaloula</t>
  </si>
  <si>
    <t xml:space="preserve">    Metaphrynella</t>
  </si>
  <si>
    <t xml:space="preserve">    Microhyla</t>
  </si>
  <si>
    <t xml:space="preserve">    Micryletta</t>
  </si>
  <si>
    <t xml:space="preserve">    Mysticellus</t>
  </si>
  <si>
    <t xml:space="preserve">    Phrynella</t>
  </si>
  <si>
    <t xml:space="preserve">    Uperodon</t>
  </si>
  <si>
    <t xml:space="preserve">    Otophryne</t>
  </si>
  <si>
    <t xml:space="preserve">    Synapturanus</t>
  </si>
  <si>
    <t xml:space="preserve">    Phrynomantis</t>
  </si>
  <si>
    <t xml:space="preserve">    Paradoxophyla</t>
  </si>
  <si>
    <t xml:space="preserve">    Scaphiophryne</t>
  </si>
  <si>
    <t>Myobatrachidae</t>
  </si>
  <si>
    <t>Aquatic, Semi-terrestrial, Terrestrial, Direct Development</t>
  </si>
  <si>
    <t xml:space="preserve">    Mixophyes</t>
  </si>
  <si>
    <t xml:space="preserve">    Adelotus</t>
  </si>
  <si>
    <t xml:space="preserve">    Heleioporus</t>
  </si>
  <si>
    <t xml:space="preserve">    Lechriodus</t>
  </si>
  <si>
    <t xml:space="preserve">    Limnodynastes</t>
  </si>
  <si>
    <t xml:space="preserve">    Neobatrachus</t>
  </si>
  <si>
    <t xml:space="preserve">    Notaden</t>
  </si>
  <si>
    <t xml:space="preserve">    Philoria</t>
  </si>
  <si>
    <t xml:space="preserve">    Platyplectrum</t>
  </si>
  <si>
    <t xml:space="preserve">    Pseudophryne</t>
  </si>
  <si>
    <t xml:space="preserve">    Anstisia</t>
  </si>
  <si>
    <t xml:space="preserve">    Arenophryne</t>
  </si>
  <si>
    <t xml:space="preserve">    Assa</t>
  </si>
  <si>
    <t xml:space="preserve">    Crinia</t>
  </si>
  <si>
    <t xml:space="preserve">    Geocrinia</t>
  </si>
  <si>
    <t xml:space="preserve">    Metacrinia</t>
  </si>
  <si>
    <t xml:space="preserve">    Myobatrachus</t>
  </si>
  <si>
    <t xml:space="preserve">    Paracrinia</t>
  </si>
  <si>
    <t xml:space="preserve">    Rheobatrachus</t>
  </si>
  <si>
    <t xml:space="preserve">    Spicospina</t>
  </si>
  <si>
    <t xml:space="preserve">    Taudactylus</t>
  </si>
  <si>
    <t xml:space="preserve">    Uperoleia</t>
  </si>
  <si>
    <t>Neblinaphrynidae</t>
  </si>
  <si>
    <t>Nasikabatrachidae</t>
  </si>
  <si>
    <t>Nyctibatrachidae</t>
  </si>
  <si>
    <t>Unknown, Semi-terrestrial</t>
  </si>
  <si>
    <t xml:space="preserve">    Astrobatrachus</t>
  </si>
  <si>
    <t xml:space="preserve">    Lankanestes</t>
  </si>
  <si>
    <t xml:space="preserve">    Nyctibatrachus</t>
  </si>
  <si>
    <t>Odontobatrachidae</t>
  </si>
  <si>
    <t>Odontophrynidae</t>
  </si>
  <si>
    <t xml:space="preserve">    Macrogenioglottus</t>
  </si>
  <si>
    <t xml:space="preserve">    Odontophrynus</t>
  </si>
  <si>
    <t xml:space="preserve">    Proceratophys</t>
  </si>
  <si>
    <t>Pelobatidae</t>
  </si>
  <si>
    <t>Pelodryadidae</t>
  </si>
  <si>
    <t>UNDER HYLIDAE</t>
  </si>
  <si>
    <t>Pelodytidae</t>
  </si>
  <si>
    <t>Petropedetidae</t>
  </si>
  <si>
    <t xml:space="preserve">    Arthroleptides</t>
  </si>
  <si>
    <t xml:space="preserve">    Ericabatrachus</t>
  </si>
  <si>
    <t xml:space="preserve">    Petropedetes</t>
  </si>
  <si>
    <t>Phrynobatrachidae</t>
  </si>
  <si>
    <t>Phyllomedusidae</t>
  </si>
  <si>
    <t>Pipidae</t>
  </si>
  <si>
    <t xml:space="preserve">    Hymenochirus</t>
  </si>
  <si>
    <t xml:space="preserve">    Pipa</t>
  </si>
  <si>
    <t xml:space="preserve">    Pseudhymenochirus</t>
  </si>
  <si>
    <t xml:space="preserve">    Xenopus</t>
  </si>
  <si>
    <t>Ptychadenidae</t>
  </si>
  <si>
    <t xml:space="preserve">    Hildebrandtia</t>
  </si>
  <si>
    <t xml:space="preserve">    Lanzarana</t>
  </si>
  <si>
    <t xml:space="preserve">    Ptychadena</t>
  </si>
  <si>
    <t>Pyxicephalidae</t>
  </si>
  <si>
    <t xml:space="preserve">    Amietia</t>
  </si>
  <si>
    <t xml:space="preserve">    Anhydrophryne</t>
  </si>
  <si>
    <t xml:space="preserve">    Arthroleptella</t>
  </si>
  <si>
    <t xml:space="preserve">    Cacosternum</t>
  </si>
  <si>
    <t xml:space="preserve">    Microbatrachella</t>
  </si>
  <si>
    <t xml:space="preserve">    Natalobatrachus</t>
  </si>
  <si>
    <t xml:space="preserve">    Nothophryne</t>
  </si>
  <si>
    <t xml:space="preserve">    Poyntonia</t>
  </si>
  <si>
    <t xml:space="preserve">    Strongylopus</t>
  </si>
  <si>
    <t xml:space="preserve">    Tomopterna</t>
  </si>
  <si>
    <t xml:space="preserve">    Aubria</t>
  </si>
  <si>
    <t xml:space="preserve">    Pyxicephalus</t>
  </si>
  <si>
    <t>Ranidae</t>
  </si>
  <si>
    <t xml:space="preserve">    Abavorana</t>
  </si>
  <si>
    <t xml:space="preserve">    Amnirana</t>
  </si>
  <si>
    <t xml:space="preserve">    Amolops</t>
  </si>
  <si>
    <t xml:space="preserve">    Babina</t>
  </si>
  <si>
    <t xml:space="preserve">    Chalcorana</t>
  </si>
  <si>
    <t xml:space="preserve">    Clinotarsus</t>
  </si>
  <si>
    <t xml:space="preserve">    Glandirana</t>
  </si>
  <si>
    <t xml:space="preserve">    Huia</t>
  </si>
  <si>
    <t xml:space="preserve">    Humerana</t>
  </si>
  <si>
    <t xml:space="preserve">    Hydrophylax</t>
  </si>
  <si>
    <t xml:space="preserve">    Hylarana</t>
  </si>
  <si>
    <t xml:space="preserve">    Indosylvirana</t>
  </si>
  <si>
    <t xml:space="preserve">    Meristogenys</t>
  </si>
  <si>
    <t xml:space="preserve">    Nidirana</t>
  </si>
  <si>
    <t xml:space="preserve">    Odorrana</t>
  </si>
  <si>
    <t xml:space="preserve">    Papurana</t>
  </si>
  <si>
    <t xml:space="preserve">    Pelophylax</t>
  </si>
  <si>
    <t xml:space="preserve">    Pterorana</t>
  </si>
  <si>
    <t xml:space="preserve">    Pulchrana</t>
  </si>
  <si>
    <t xml:space="preserve">    Rana</t>
  </si>
  <si>
    <t xml:space="preserve">    Sanguirana</t>
  </si>
  <si>
    <t xml:space="preserve">    Staurois</t>
  </si>
  <si>
    <t xml:space="preserve">    Sumaterana</t>
  </si>
  <si>
    <t xml:space="preserve">    Sylvirana</t>
  </si>
  <si>
    <t xml:space="preserve">    Wijayarana</t>
  </si>
  <si>
    <t>Ranixalidae</t>
  </si>
  <si>
    <t xml:space="preserve">    Indirana</t>
  </si>
  <si>
    <t xml:space="preserve">    Sallywalkerana</t>
  </si>
  <si>
    <t>Rhacophoridae</t>
  </si>
  <si>
    <t xml:space="preserve">    Chirixalus</t>
  </si>
  <si>
    <t xml:space="preserve">    Buergeria</t>
  </si>
  <si>
    <t xml:space="preserve">    Beddomixalus</t>
  </si>
  <si>
    <t xml:space="preserve">    Chiromantis</t>
  </si>
  <si>
    <t xml:space="preserve">    Feihyla</t>
  </si>
  <si>
    <t xml:space="preserve">    Ghatixalus</t>
  </si>
  <si>
    <t xml:space="preserve">    Gracixalus</t>
  </si>
  <si>
    <t xml:space="preserve">    Kurixalus</t>
  </si>
  <si>
    <t xml:space="preserve">    Leptomantis</t>
  </si>
  <si>
    <t xml:space="preserve">    Liuixalus</t>
  </si>
  <si>
    <t xml:space="preserve">    Mercurana</t>
  </si>
  <si>
    <t xml:space="preserve">    Nasutixalus</t>
  </si>
  <si>
    <t xml:space="preserve">    Nyctixalus</t>
  </si>
  <si>
    <t xml:space="preserve">    Philautus</t>
  </si>
  <si>
    <t xml:space="preserve">    Polypedates</t>
  </si>
  <si>
    <t xml:space="preserve">    Pseudophilautus</t>
  </si>
  <si>
    <t xml:space="preserve">    Raorchestes</t>
  </si>
  <si>
    <t xml:space="preserve">    Rhacophorus</t>
  </si>
  <si>
    <t xml:space="preserve">    Rohanixalus</t>
  </si>
  <si>
    <t xml:space="preserve">    Taruga</t>
  </si>
  <si>
    <t xml:space="preserve">    Theloderma</t>
  </si>
  <si>
    <t xml:space="preserve">    Zhangixalus</t>
  </si>
  <si>
    <t>Rhinodermatidae</t>
  </si>
  <si>
    <t>Aquatic, Terrestrial</t>
  </si>
  <si>
    <t xml:space="preserve">    Insuetophrynus</t>
  </si>
  <si>
    <t xml:space="preserve">    Rhinoderma</t>
  </si>
  <si>
    <t>Rhinophrynidae</t>
  </si>
  <si>
    <t>Scaphiopodidae</t>
  </si>
  <si>
    <t xml:space="preserve">    Scaphiopus</t>
  </si>
  <si>
    <t xml:space="preserve">    Spea</t>
  </si>
  <si>
    <t>Sooglossidae</t>
  </si>
  <si>
    <t>Terrestrial, Direct Development</t>
  </si>
  <si>
    <t xml:space="preserve">    Sechellophryne</t>
  </si>
  <si>
    <t xml:space="preserve">    Sooglossus</t>
  </si>
  <si>
    <t>Strabomantidae</t>
  </si>
  <si>
    <t>Direct Development?</t>
  </si>
  <si>
    <t xml:space="preserve">    Atopophrynus</t>
  </si>
  <si>
    <t xml:space="preserve">    Bahius</t>
  </si>
  <si>
    <t xml:space="preserve">    Barycholos</t>
  </si>
  <si>
    <t xml:space="preserve">    Bryophryne</t>
  </si>
  <si>
    <t xml:space="preserve">    Euparkerella</t>
  </si>
  <si>
    <t xml:space="preserve">    Geobatrachus</t>
  </si>
  <si>
    <t xml:space="preserve">    Holoaden</t>
  </si>
  <si>
    <t xml:space="preserve">    Lynchius</t>
  </si>
  <si>
    <t xml:space="preserve">    Microkayla</t>
  </si>
  <si>
    <t xml:space="preserve">    Niceforonia</t>
  </si>
  <si>
    <t xml:space="preserve">    Noblella</t>
  </si>
  <si>
    <t xml:space="preserve">    Oreobates</t>
  </si>
  <si>
    <t xml:space="preserve">    Phrynopus</t>
  </si>
  <si>
    <t xml:space="preserve">    Pristimantis</t>
  </si>
  <si>
    <t xml:space="preserve">    Psychrophrynella</t>
  </si>
  <si>
    <t xml:space="preserve">    Qosqophryne</t>
  </si>
  <si>
    <t xml:space="preserve">    Strabomantis</t>
  </si>
  <si>
    <t xml:space="preserve">    Yunganastes</t>
  </si>
  <si>
    <t xml:space="preserve">    Serranobatrachus</t>
  </si>
  <si>
    <t>Telmatobiidae</t>
  </si>
  <si>
    <t>Name Stuff</t>
  </si>
  <si>
    <t>Altitude (m)</t>
  </si>
  <si>
    <r>
      <rPr>
        <rFont val="Calibri"/>
        <color theme="1"/>
        <sz val="11.0"/>
      </rPr>
      <t>Annual Temperature (</t>
    </r>
    <r>
      <rPr>
        <rFont val="Calibri"/>
        <color theme="1"/>
        <sz val="11.0"/>
      </rPr>
      <t>°C)</t>
    </r>
  </si>
  <si>
    <r>
      <rPr>
        <rFont val="Calibri"/>
        <color theme="1"/>
        <sz val="11.0"/>
      </rPr>
      <t>Annual Rainfall (mm</t>
    </r>
    <r>
      <rPr>
        <rFont val="Calibri"/>
        <color theme="1"/>
        <sz val="11.0"/>
      </rPr>
      <t>)</t>
    </r>
  </si>
  <si>
    <t>Latitude</t>
  </si>
  <si>
    <t>Preferred Habitat (IUCN Habitat Categories)</t>
  </si>
  <si>
    <t>Misc. Info</t>
  </si>
  <si>
    <t>Adult Frog Info</t>
  </si>
  <si>
    <t>Egg Info</t>
  </si>
  <si>
    <t>Larvae Info</t>
  </si>
  <si>
    <t>ph 1 Subcat</t>
  </si>
  <si>
    <t>ph 2 Subcat</t>
  </si>
  <si>
    <t>ph 3 Subcat</t>
  </si>
  <si>
    <t>ph 4 Subcat</t>
  </si>
  <si>
    <t>ph 5 Subcat</t>
  </si>
  <si>
    <t>ph 7 Subcat</t>
  </si>
  <si>
    <t>ph 8 Subcat</t>
  </si>
  <si>
    <t>ph 9 Subcat</t>
  </si>
  <si>
    <t>ph 13 Subcat</t>
  </si>
  <si>
    <t>ph 14 Subcat</t>
  </si>
  <si>
    <t>ph 15 Subcat</t>
  </si>
  <si>
    <t>Name</t>
  </si>
  <si>
    <t>Min</t>
  </si>
  <si>
    <t>Max</t>
  </si>
  <si>
    <t>Mean</t>
  </si>
  <si>
    <t>Std. Dev.</t>
  </si>
  <si>
    <t>Lower</t>
  </si>
  <si>
    <t>Upper</t>
  </si>
  <si>
    <t>Left</t>
  </si>
  <si>
    <t>Right</t>
  </si>
  <si>
    <t>SVL Male (mm)</t>
  </si>
  <si>
    <t>+/- SVL Male (mm)</t>
  </si>
  <si>
    <t>SVL Female (mm)</t>
  </si>
  <si>
    <t>+/- SVL Female (mm)</t>
  </si>
  <si>
    <t>Avg SVL Adult (mm)</t>
  </si>
  <si>
    <t>+/- SVL Adult (mm)</t>
  </si>
  <si>
    <t>Min Egg Clutch</t>
  </si>
  <si>
    <t>Max Egg Clutch</t>
  </si>
  <si>
    <t>Avg Egg Diameter (mm)</t>
  </si>
  <si>
    <t>+/- Egg Diameter (mm)</t>
  </si>
  <si>
    <t>Avg Hatch Time (wks)</t>
  </si>
  <si>
    <t>+/- Hatch Time (wks)</t>
  </si>
  <si>
    <t>Avg Larvae Hatch Length (mm)</t>
  </si>
  <si>
    <t>+/- Larvae Hatch Length (mm)</t>
  </si>
  <si>
    <t>Avg Larvae Full Length (mm)</t>
  </si>
  <si>
    <t>+/- Larvae Full Length (mm)</t>
  </si>
  <si>
    <t>Avg Development Time (wks)</t>
  </si>
  <si>
    <t>+/- Development Time (wks)</t>
  </si>
  <si>
    <t>Avg Hatchling Length (mm)</t>
  </si>
  <si>
    <t>+/- Hatchling Length (mm)</t>
  </si>
  <si>
    <t>5..10</t>
  </si>
  <si>
    <t>9.8.1</t>
  </si>
  <si>
    <t>9.8.2</t>
  </si>
  <si>
    <t>9.8.3</t>
  </si>
  <si>
    <t>9.8.4</t>
  </si>
  <si>
    <t>9.8.5</t>
  </si>
  <si>
    <t>9.8.6</t>
  </si>
  <si>
    <t>9..10</t>
  </si>
  <si>
    <t>15..10</t>
  </si>
  <si>
    <t>Main Continent</t>
  </si>
  <si>
    <t>Notes</t>
  </si>
  <si>
    <t>Allophryne relicta</t>
  </si>
  <si>
    <t>South America</t>
  </si>
  <si>
    <t>Allophryne resplendens</t>
  </si>
  <si>
    <t>Allophryne ruthveni</t>
  </si>
  <si>
    <t>Alsodes cantillanensis</t>
  </si>
  <si>
    <t>Missing egg style info, but AmphibiaWeb contained good data</t>
  </si>
  <si>
    <t>Alsodes hugoi</t>
  </si>
  <si>
    <t>Alsodes norae</t>
  </si>
  <si>
    <t>30.6-61.4</t>
  </si>
  <si>
    <t>Missing all reproductive info, but AmphibiaWeb contained good data</t>
  </si>
  <si>
    <t>Alsodes valdiviensis</t>
  </si>
  <si>
    <t>1,3,A</t>
  </si>
  <si>
    <t>Alsodes vanzolinii</t>
  </si>
  <si>
    <t>Eupsophus migueli</t>
  </si>
  <si>
    <t>Limnomedusa macroglossa</t>
  </si>
  <si>
    <t>Frog Name</t>
  </si>
  <si>
    <t>Country</t>
  </si>
  <si>
    <t>Internal Region</t>
  </si>
  <si>
    <r>
      <rPr>
        <rFont val="Calibri"/>
        <color theme="1"/>
        <sz val="11.0"/>
      </rPr>
      <t>Temp (</t>
    </r>
    <r>
      <rPr>
        <rFont val="Calibri"/>
        <color theme="1"/>
        <sz val="11.0"/>
      </rPr>
      <t>°C)</t>
    </r>
  </si>
  <si>
    <t>Rainfall (mm)</t>
  </si>
  <si>
    <t>Australia</t>
  </si>
  <si>
    <t>Agnes Water</t>
  </si>
  <si>
    <r>
      <rPr>
        <rFont val="Calibri"/>
        <color theme="1"/>
      </rPr>
      <t>Temp (</t>
    </r>
    <r>
      <rPr>
        <rFont val="Aptos Narrow"/>
        <color theme="1"/>
        <sz val="11.0"/>
      </rPr>
      <t>˚</t>
    </r>
    <r>
      <rPr>
        <rFont val="Calibri"/>
        <color theme="1"/>
        <sz val="11.0"/>
      </rPr>
      <t>C)</t>
    </r>
  </si>
  <si>
    <t>Rain (mm)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</si>
  <si>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</si>
  <si>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</si>
  <si>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</si>
  <si>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</si>
  <si>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</si>
  <si>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</si>
  <si>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</si>
  <si>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</si>
  <si>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</si>
  <si>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</si>
  <si>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</si>
  <si>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</si>
  <si>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&lt;- Rain (mm)</t>
  </si>
  <si>
    <t>Count</t>
  </si>
  <si>
    <t>Min Temp</t>
  </si>
  <si>
    <t>Max Temp</t>
  </si>
  <si>
    <t>Mean Temp</t>
  </si>
  <si>
    <t>Datas</t>
  </si>
  <si>
    <t>Min Rain</t>
  </si>
  <si>
    <t>Max Rain</t>
  </si>
  <si>
    <t>Mean Rain</t>
  </si>
  <si>
    <r>
      <rPr>
        <rFont val="Calibri"/>
        <color theme="1"/>
        <sz val="11.0"/>
      </rPr>
      <t>Annual Temperature (</t>
    </r>
    <r>
      <rPr>
        <rFont val="Calibri"/>
        <color theme="1"/>
        <sz val="11.0"/>
      </rPr>
      <t>°C)</t>
    </r>
  </si>
  <si>
    <t>Annual Rainfall (mm)</t>
  </si>
  <si>
    <t>Direct Development Info</t>
  </si>
  <si>
    <t>Lower Latitude</t>
  </si>
  <si>
    <t>Upper Latitude</t>
  </si>
  <si>
    <t>Left Longitude</t>
  </si>
  <si>
    <t>Right Longitude</t>
  </si>
  <si>
    <t>Avg SVL Male (mm)</t>
  </si>
  <si>
    <t>Avg SVL Female (mm)</t>
  </si>
  <si>
    <t>Alytes cisternasii</t>
  </si>
  <si>
    <t>Europe</t>
  </si>
  <si>
    <t>1,2,3,A</t>
  </si>
  <si>
    <t>Africa</t>
  </si>
  <si>
    <t>1,3,30,AA,D</t>
  </si>
  <si>
    <t>Alytes obstetricans</t>
  </si>
  <si>
    <t>Discoglossus pictus</t>
  </si>
  <si>
    <t>Europe, Africa</t>
  </si>
  <si>
    <t>1,2,3,A,D</t>
  </si>
  <si>
    <t>Allobates femoralis</t>
  </si>
  <si>
    <t>Allobates myersi</t>
  </si>
  <si>
    <t>Allobates paleovarzensis</t>
  </si>
  <si>
    <t>Allobates wayuu</t>
  </si>
  <si>
    <t>Allobates zaparo</t>
  </si>
  <si>
    <t>Arthroleptis poecilonotus</t>
  </si>
  <si>
    <t>Arthroleptis stenodactylus</t>
  </si>
  <si>
    <t>1,3,4,A</t>
  </si>
  <si>
    <t>Leptopelis brevirostris</t>
  </si>
  <si>
    <t>Leptopelis mossambicus</t>
  </si>
  <si>
    <t>Do more research, not much known about frogs</t>
  </si>
  <si>
    <t>Leptopelis natalensis</t>
  </si>
  <si>
    <t>1,3,31,A</t>
  </si>
  <si>
    <t>31: To know that larvae live in water</t>
  </si>
  <si>
    <t>Ascaphus truei</t>
  </si>
  <si>
    <t>North America</t>
  </si>
  <si>
    <t>1,3,B,C</t>
  </si>
  <si>
    <t>Atelognathus patagonicus</t>
  </si>
  <si>
    <t>1,32,A</t>
  </si>
  <si>
    <t>Bombina bombina</t>
  </si>
  <si>
    <t>Bombina variegata</t>
  </si>
  <si>
    <t>Brachycephalus bufonoides</t>
  </si>
  <si>
    <t>Brachycephalus ephippium</t>
  </si>
  <si>
    <t>Brachycephalus pitanga</t>
  </si>
  <si>
    <t>Breviceps fuscus</t>
  </si>
  <si>
    <t>Breviceps rosei</t>
  </si>
  <si>
    <t>Breviceps sylvestris</t>
  </si>
  <si>
    <t>Amazophrynella minuta</t>
  </si>
  <si>
    <t>Anaxyrus boreas</t>
  </si>
  <si>
    <t>1,3,A,B,C</t>
  </si>
  <si>
    <t>Anaxyrus cognatus</t>
  </si>
  <si>
    <t>Anaxyrus debilis</t>
  </si>
  <si>
    <t>1,3,A,B</t>
  </si>
  <si>
    <t>Anaxyrus houstonensis</t>
  </si>
  <si>
    <t>1,3,B</t>
  </si>
  <si>
    <t>Anaxyrus retiformis</t>
  </si>
  <si>
    <t>Anaxyrus woodhousii</t>
  </si>
  <si>
    <t>Atelopus coynei</t>
  </si>
  <si>
    <t>Atelopus cruciger</t>
  </si>
  <si>
    <t>1,34,3,A</t>
  </si>
  <si>
    <t>Atelopus oxyrhynchus</t>
  </si>
  <si>
    <t>Atelopus spumarius</t>
  </si>
  <si>
    <t>1,3,A,D</t>
  </si>
  <si>
    <t>Atelopus zeteki</t>
  </si>
  <si>
    <t>1,2,3,48,A</t>
  </si>
  <si>
    <t>Bufo gargarizans</t>
  </si>
  <si>
    <t>Asia</t>
  </si>
  <si>
    <t>Bufotes boulengeri</t>
  </si>
  <si>
    <t>1,3,64,A</t>
  </si>
  <si>
    <t>Bufotes viridis</t>
  </si>
  <si>
    <t>Capensibufo rosei</t>
  </si>
  <si>
    <t>Duttaphrynus himalayanus</t>
  </si>
  <si>
    <t>1,3,33,A</t>
  </si>
  <si>
    <t>Incilius fastidiosus</t>
  </si>
  <si>
    <t>Ingerophrynus divergens</t>
  </si>
  <si>
    <t>Nectophrynoides asperginis</t>
  </si>
  <si>
    <t>1,3,5,A</t>
  </si>
  <si>
    <t>FINALLY A LIVE BEARING FROG!!!!!!!!!!</t>
  </si>
  <si>
    <t>Nectophrynoides laticeps</t>
  </si>
  <si>
    <t>Pedostibes tuberculosus</t>
  </si>
  <si>
    <t>1,3,D</t>
  </si>
  <si>
    <t>Peltophryne longinasus</t>
  </si>
  <si>
    <t>Phrynoidis asper</t>
  </si>
  <si>
    <t>Rhinella granulosa</t>
  </si>
  <si>
    <t>1,3,A,AD</t>
  </si>
  <si>
    <t>Rentapia hosii</t>
  </si>
  <si>
    <t>Rhinella magnussoni</t>
  </si>
  <si>
    <t>Rhinella marina</t>
  </si>
  <si>
    <t>North America, Oceania</t>
  </si>
  <si>
    <t>1,3,A,B,D,E</t>
  </si>
  <si>
    <t>Sclerophrys pentoni</t>
  </si>
  <si>
    <t>Calyptocephalella gayi</t>
  </si>
  <si>
    <t>Centrolene heloderma</t>
  </si>
  <si>
    <t>Cochranella mache</t>
  </si>
  <si>
    <t>Espadarana prosoblepon</t>
  </si>
  <si>
    <t>SA, NA</t>
  </si>
  <si>
    <t>Teratohyla midas</t>
  </si>
  <si>
    <t>Vitreorana baliomma</t>
  </si>
  <si>
    <t>Vitreorana eurygnatha</t>
  </si>
  <si>
    <t>Hyalinobatrachium cappellei</t>
  </si>
  <si>
    <t>Hyalinobatrachium talamancae</t>
  </si>
  <si>
    <t>Cornufer papuensis</t>
  </si>
  <si>
    <t>Asia, Oceania</t>
  </si>
  <si>
    <t>Cornufer pelewensis</t>
  </si>
  <si>
    <t>Oceania</t>
  </si>
  <si>
    <t>Cornufer vitiensis</t>
  </si>
  <si>
    <t>Platymantis negrosensis</t>
  </si>
  <si>
    <t>Ceratophrys cranwelli</t>
  </si>
  <si>
    <t>Ceratophrys ornata</t>
  </si>
  <si>
    <t>Conraua goliath</t>
  </si>
  <si>
    <t>Craugastor augusti</t>
  </si>
  <si>
    <t>Craugastor fitzingeri</t>
  </si>
  <si>
    <t>SA,NA</t>
  </si>
  <si>
    <t>Ameerega altamazonica</t>
  </si>
  <si>
    <t>Ameerega braccata</t>
  </si>
  <si>
    <t>Ameerega pepperi</t>
  </si>
  <si>
    <t>Ameerega shihuemoy</t>
  </si>
  <si>
    <t>Ameerega trivittata</t>
  </si>
  <si>
    <t>Colostethus panamansis</t>
  </si>
  <si>
    <t>Epipedobates anthonyi</t>
  </si>
  <si>
    <t>Epipedobates machalilla</t>
  </si>
  <si>
    <t>Andinobates fulguritus</t>
  </si>
  <si>
    <t>Dendrobates auratus</t>
  </si>
  <si>
    <t>Left Hawaii out of lat, long, locations, temp, and rain data</t>
  </si>
  <si>
    <t>1,3,35,A,E</t>
  </si>
  <si>
    <t>Oophaga granulifera</t>
  </si>
  <si>
    <t>Oophaga lehmanni</t>
  </si>
  <si>
    <t>Oophaga pumilio</t>
  </si>
  <si>
    <t>Oophaga sylvatica</t>
  </si>
  <si>
    <t>Oophaga vicentei</t>
  </si>
  <si>
    <t>1,3,57,A</t>
  </si>
  <si>
    <t>Phyllobates terribilis</t>
  </si>
  <si>
    <t>Phyllobates vittatus</t>
  </si>
  <si>
    <t>1,3,56,A</t>
  </si>
  <si>
    <t>Ranitomeya fantastica</t>
  </si>
  <si>
    <t>Ranitomeya imitator</t>
  </si>
  <si>
    <t>Ranitomeya variabilis</t>
  </si>
  <si>
    <t>1,3,59,A</t>
  </si>
  <si>
    <t>1,3,60,A</t>
  </si>
  <si>
    <t>Hoplobatrachus occipitalis</t>
  </si>
  <si>
    <t>Hoplobatrachus tigerinus</t>
  </si>
  <si>
    <t>Limnonectes blythii</t>
  </si>
  <si>
    <t>Limnonectes larvaepartus</t>
  </si>
  <si>
    <t>1,3,36,A</t>
  </si>
  <si>
    <t>Nanorana yunnanensis</t>
  </si>
  <si>
    <t>1,3,65,A</t>
  </si>
  <si>
    <t>Eleutherodactylus adelus</t>
  </si>
  <si>
    <t>Eleutherodactylus blairhedgesi</t>
  </si>
  <si>
    <t>Eleutherodactylus coqui</t>
  </si>
  <si>
    <t>Eleutherodactylus cystignathoides</t>
  </si>
  <si>
    <t>Eleutherodactylus jasperi</t>
  </si>
  <si>
    <t>Eleutherodactylus marnockii</t>
  </si>
  <si>
    <t>Eleutherodactylus martinicensis</t>
  </si>
  <si>
    <t>Eleutherodactylus planirostris</t>
  </si>
  <si>
    <t>1,3,A,B,D</t>
  </si>
  <si>
    <t>Eleutherodactylus portoricensis</t>
  </si>
  <si>
    <t>Eleutherodactylus wightmanae</t>
  </si>
  <si>
    <t>Adelophryne maranguapensis</t>
  </si>
  <si>
    <t>Fritziana mitus</t>
  </si>
  <si>
    <t>Gastrotheca cornuta</t>
  </si>
  <si>
    <t>Gastrotheca riobambae</t>
  </si>
  <si>
    <t>Hemiphractus proboscideus</t>
  </si>
  <si>
    <t>Hemisus guttatus</t>
  </si>
  <si>
    <t>Hemisus marmoratus</t>
  </si>
  <si>
    <t>Acris crepitans</t>
  </si>
  <si>
    <t>Aplastodiscus leucopygius</t>
  </si>
  <si>
    <t>Boana boans</t>
  </si>
  <si>
    <t>Boana cinerascens</t>
  </si>
  <si>
    <t>1,3,61,A,D</t>
  </si>
  <si>
    <t>Dendropsophus brevifrons</t>
  </si>
  <si>
    <t>Dendropsophus ebraccatus</t>
  </si>
  <si>
    <t>Dendropsophus leucophyllatus</t>
  </si>
  <si>
    <t>1,3,62,A</t>
  </si>
  <si>
    <t>Dendropsophus rubicundulus</t>
  </si>
  <si>
    <t>1,2,3,53,54,A</t>
  </si>
  <si>
    <t>Isthmohyla pseudopuma</t>
  </si>
  <si>
    <t>Osteocephalus buckleyi</t>
  </si>
  <si>
    <t>Osteopilus wilderi</t>
  </si>
  <si>
    <t>Pseudis paradoxa</t>
  </si>
  <si>
    <t>Scinax boulengeri</t>
  </si>
  <si>
    <t>Scinax ruber</t>
  </si>
  <si>
    <t>Smilisca sordida</t>
  </si>
  <si>
    <t>Tlalocohyla celeste</t>
  </si>
  <si>
    <t>Litoria iris</t>
  </si>
  <si>
    <t>Oceania, Asia</t>
  </si>
  <si>
    <t>Phasmahyla cochranae</t>
  </si>
  <si>
    <t>Phyllomedusa bicolor</t>
  </si>
  <si>
    <t>Phyllomedusa tarsius</t>
  </si>
  <si>
    <t>Hylodes japi</t>
  </si>
  <si>
    <t>Afrixalus delicatus</t>
  </si>
  <si>
    <t>Afrixalus dorsalis</t>
  </si>
  <si>
    <t>Heterixalus betsileo</t>
  </si>
  <si>
    <t>Hyperolius frontalis</t>
  </si>
  <si>
    <t>Hyperolius mitchelli</t>
  </si>
  <si>
    <t>1,3,4,5,A</t>
  </si>
  <si>
    <t>Hyperolius mosaicus</t>
  </si>
  <si>
    <t>Hyperolius pictus</t>
  </si>
  <si>
    <t>1,3,63,A</t>
  </si>
  <si>
    <t>Hyperolius spinigularis</t>
  </si>
  <si>
    <t>Morerella cyanophthalma</t>
  </si>
  <si>
    <t>Opisthothylax immaculatus</t>
  </si>
  <si>
    <t>1,3,37,A</t>
  </si>
  <si>
    <t>Physalaemus centralis</t>
  </si>
  <si>
    <t>Pleurodema somuncurense</t>
  </si>
  <si>
    <t>Pseudopaludicola ameghini</t>
  </si>
  <si>
    <t>1,3,38,39,D</t>
  </si>
  <si>
    <t>1,3,40,A</t>
  </si>
  <si>
    <t>Paratelmatobius poecilogaster</t>
  </si>
  <si>
    <t>Boophis goudotii</t>
  </si>
  <si>
    <t>Boophis lichenoides</t>
  </si>
  <si>
    <t>Boophis madagascariensis</t>
  </si>
  <si>
    <t>Boophis tephraeomystax</t>
  </si>
  <si>
    <t>Aglyptodactylus madagascariensis</t>
  </si>
  <si>
    <t>Blommersia angolafa</t>
  </si>
  <si>
    <t>Blommersia blommersae</t>
  </si>
  <si>
    <t>Guibemantis annulatus</t>
  </si>
  <si>
    <t>Guibemantis liber</t>
  </si>
  <si>
    <t>Guibemantis tornieri</t>
  </si>
  <si>
    <t>Guibemantis wattersoni</t>
  </si>
  <si>
    <t>Mantella aurantiaca</t>
  </si>
  <si>
    <t>Mantella betsileo</t>
  </si>
  <si>
    <t>Mantella haraldmeieri</t>
  </si>
  <si>
    <t>Mantella manery</t>
  </si>
  <si>
    <t>Mantella milotympanum</t>
  </si>
  <si>
    <t>Mantidactylus ulcerosus</t>
  </si>
  <si>
    <t>Spinomantis aglavei</t>
  </si>
  <si>
    <t>Leptobrachella bidoupensis</t>
  </si>
  <si>
    <t>Oreolalax schmidti</t>
  </si>
  <si>
    <t>Scutiger chintingensis</t>
  </si>
  <si>
    <t>Gastrophryne carolinensis</t>
  </si>
  <si>
    <t>Dermatonotus muelleri</t>
  </si>
  <si>
    <t>Myersiella microps</t>
  </si>
  <si>
    <t>Microhyla arboricola</t>
  </si>
  <si>
    <t>Microhyla fissipes</t>
  </si>
  <si>
    <t>Microhyla mihintalei</t>
  </si>
  <si>
    <t>Phrynomantis microps</t>
  </si>
  <si>
    <t>Scaphiophryne brevis</t>
  </si>
  <si>
    <t>1,3,41,49,E</t>
  </si>
  <si>
    <t>Adelotus brevis</t>
  </si>
  <si>
    <t>1,3,E</t>
  </si>
  <si>
    <t>1,3,50,51,E</t>
  </si>
  <si>
    <t>1,3,55,E</t>
  </si>
  <si>
    <t>1,3,42,E</t>
  </si>
  <si>
    <t>Arenophryne rotunda</t>
  </si>
  <si>
    <t>Assa wollumbin</t>
  </si>
  <si>
    <t>Crinia flindersensis</t>
  </si>
  <si>
    <t>Crinia riparia</t>
  </si>
  <si>
    <t>Rheobatrachus silus</t>
  </si>
  <si>
    <t>Nasikabatrachus sahyadrensis</t>
  </si>
  <si>
    <t>Nyctibatrachus humayuni</t>
  </si>
  <si>
    <t>Nyctibatrachus kumbara</t>
  </si>
  <si>
    <t>Nyctibatrachus petraeus</t>
  </si>
  <si>
    <t>Proceratophrys boiei</t>
  </si>
  <si>
    <t>Proceratophrys cristiceps</t>
  </si>
  <si>
    <t>1,2,3,43,A</t>
  </si>
  <si>
    <t>Pelobates fuscus</t>
  </si>
  <si>
    <t>Pelobates syriacus</t>
  </si>
  <si>
    <t>Europe, Asia</t>
  </si>
  <si>
    <t>Pelodytes ibericus</t>
  </si>
  <si>
    <t>Phrynobatrachus latifrons</t>
  </si>
  <si>
    <t>Phrynobatrachus natalensis</t>
  </si>
  <si>
    <t>1,3,44,45,A</t>
  </si>
  <si>
    <t>Pipa carvalhoi</t>
  </si>
  <si>
    <t>Pipa myersi</t>
  </si>
  <si>
    <t>Pipa parva</t>
  </si>
  <si>
    <t>Xenopus laevis</t>
  </si>
  <si>
    <t>1,3,4,A,D</t>
  </si>
  <si>
    <t>Xenopus tropicalis</t>
  </si>
  <si>
    <t>Ptychadena bibroni</t>
  </si>
  <si>
    <t>Ptychadena oxyrhynchus</t>
  </si>
  <si>
    <t>1,A</t>
  </si>
  <si>
    <t>Arthroleptella drewesii</t>
  </si>
  <si>
    <t>Cacosternum karooicum</t>
  </si>
  <si>
    <t>Microbatrachella capensis</t>
  </si>
  <si>
    <t>Tomopterna cryptotis</t>
  </si>
  <si>
    <t>1,3,46,A</t>
  </si>
  <si>
    <t>Pyxicephalus edulis</t>
  </si>
  <si>
    <t>Amolops marmoratus</t>
  </si>
  <si>
    <t>Glandirana rugosa</t>
  </si>
  <si>
    <t>Odorrana supranarina</t>
  </si>
  <si>
    <t>Pelophylax bedriagae</t>
  </si>
  <si>
    <t>Pelophylax lessonae</t>
  </si>
  <si>
    <t>Pelophylax ridibundus</t>
  </si>
  <si>
    <t>Rana arvalis</t>
  </si>
  <si>
    <t>Rana aurora</t>
  </si>
  <si>
    <t>Rana cascadae</t>
  </si>
  <si>
    <t>Rana catesbeiana</t>
  </si>
  <si>
    <t>Rana draytonii</t>
  </si>
  <si>
    <t>1,3,B,D</t>
  </si>
  <si>
    <t>Rana muscosa</t>
  </si>
  <si>
    <t>Rana pretiosa</t>
  </si>
  <si>
    <t>1,3,47,A</t>
  </si>
  <si>
    <t>Staurois guttatus</t>
  </si>
  <si>
    <t>Chiromantis rufescens</t>
  </si>
  <si>
    <t>Chiromantis xerampelina</t>
  </si>
  <si>
    <t>Ghatixalus asterops</t>
  </si>
  <si>
    <t>Kurixalus eiffingeri</t>
  </si>
  <si>
    <t>Kurixalus idiootocus</t>
  </si>
  <si>
    <t>Liuixalus romeri</t>
  </si>
  <si>
    <t>Polypedates leucomystax</t>
  </si>
  <si>
    <t>Polypedates otilophus</t>
  </si>
  <si>
    <t>Pseudophilautus decoris</t>
  </si>
  <si>
    <t>Raorchestes chalazodes</t>
  </si>
  <si>
    <t>Raorchestes resplendens</t>
  </si>
  <si>
    <t>Rhacophorus helenae</t>
  </si>
  <si>
    <t>Rhacophorus nigropalmatus</t>
  </si>
  <si>
    <t>Zhangixalus arboreus</t>
  </si>
  <si>
    <t>Rhinoderma darwinii</t>
  </si>
  <si>
    <t>Rhinoderma rufum</t>
  </si>
  <si>
    <t>Rhinophrynus dorsalis</t>
  </si>
  <si>
    <t>Scaphiopus couchii</t>
  </si>
  <si>
    <t>Scaphiopus holbrookii</t>
  </si>
  <si>
    <t>Spea bombifrons</t>
  </si>
  <si>
    <t>Spea hammondii</t>
  </si>
  <si>
    <t>Spea intermontana</t>
  </si>
  <si>
    <t>Spea multiplicata</t>
  </si>
  <si>
    <t>Sechellophryne gardineri</t>
  </si>
  <si>
    <t>Sooglossus sechellensis</t>
  </si>
  <si>
    <t>Pristimantis caryophyllaceus</t>
  </si>
  <si>
    <t>Pristimantis fenestratus</t>
  </si>
  <si>
    <t>Pristimantis leopardus</t>
  </si>
  <si>
    <t>Pristimantis zimmermanae</t>
  </si>
  <si>
    <t>Psychrophrynella chirihampatu</t>
  </si>
  <si>
    <r>
      <rPr>
        <rFont val="Calibri"/>
        <color theme="1"/>
        <sz val="11.0"/>
      </rPr>
      <t>Temp (</t>
    </r>
    <r>
      <rPr>
        <rFont val="Calibri"/>
        <color theme="1"/>
        <sz val="11.0"/>
      </rPr>
      <t>°C)</t>
    </r>
  </si>
  <si>
    <t>Chile</t>
  </si>
  <si>
    <t>Los Lagos</t>
  </si>
  <si>
    <t>Los Rios</t>
  </si>
  <si>
    <t>Uruguay</t>
  </si>
  <si>
    <t>Maldonado</t>
  </si>
  <si>
    <t>Colonia</t>
  </si>
  <si>
    <t>Argentina</t>
  </si>
  <si>
    <t>Misiones</t>
  </si>
  <si>
    <t>Brazil</t>
  </si>
  <si>
    <t>Rio Grande Do Sol</t>
  </si>
  <si>
    <t>Portugal</t>
  </si>
  <si>
    <t>Aviero</t>
  </si>
  <si>
    <t>Setubal</t>
  </si>
  <si>
    <t>Beja</t>
  </si>
  <si>
    <t>Braganca</t>
  </si>
  <si>
    <t>Spain</t>
  </si>
  <si>
    <t>Andalucía</t>
  </si>
  <si>
    <t xml:space="preserve"> Communidad de Madrid</t>
  </si>
  <si>
    <t>Catilla y León</t>
  </si>
  <si>
    <t>Morocco</t>
  </si>
  <si>
    <t>Tanger-Tetouan-Al Hoceima</t>
  </si>
  <si>
    <t>Fés-Meknés</t>
  </si>
  <si>
    <t>Braga</t>
  </si>
  <si>
    <t>Principado de Asturias</t>
  </si>
  <si>
    <t>Communidad Foral de Navarra</t>
  </si>
  <si>
    <t>France</t>
  </si>
  <si>
    <t>Aquitaine</t>
  </si>
  <si>
    <t>Languedoc-Rousillon</t>
  </si>
  <si>
    <t>Bourgogne</t>
  </si>
  <si>
    <t>Picardie</t>
  </si>
  <si>
    <t>Netherlands</t>
  </si>
  <si>
    <t>Limburg</t>
  </si>
  <si>
    <t>Noord-holland</t>
  </si>
  <si>
    <t>Germany</t>
  </si>
  <si>
    <t>Hessen</t>
  </si>
  <si>
    <t>Hamburg</t>
  </si>
  <si>
    <t>Rep. of the Congo</t>
  </si>
  <si>
    <t>Kouilou</t>
  </si>
  <si>
    <t>Gabon</t>
  </si>
  <si>
    <t>Oogue-Maritime</t>
  </si>
  <si>
    <t>Oogue-Ivindo</t>
  </si>
  <si>
    <t>Cameroon</t>
  </si>
  <si>
    <t>Est</t>
  </si>
  <si>
    <t>Centre</t>
  </si>
  <si>
    <t>Sub-Ouest</t>
  </si>
  <si>
    <t>Nigeria</t>
  </si>
  <si>
    <t>Ondo</t>
  </si>
  <si>
    <t>Ghana</t>
  </si>
  <si>
    <t>Eastern</t>
  </si>
  <si>
    <t>Central</t>
  </si>
  <si>
    <t>Western North</t>
  </si>
  <si>
    <t>Cote d'Ivoire</t>
  </si>
  <si>
    <t>Yamoussoukro</t>
  </si>
  <si>
    <t>Liberia</t>
  </si>
  <si>
    <t>Grand Gedeh</t>
  </si>
  <si>
    <t>Sierra Leone</t>
  </si>
  <si>
    <t>South Africa</t>
  </si>
  <si>
    <t>KwaZulu-Natal</t>
  </si>
  <si>
    <t>Limpopo</t>
  </si>
  <si>
    <t>Zimbabwe</t>
  </si>
  <si>
    <t>Manicaland</t>
  </si>
  <si>
    <t>Harare</t>
  </si>
  <si>
    <t>Mashonaland Central</t>
  </si>
  <si>
    <t>Mozambique</t>
  </si>
  <si>
    <t>Inhambane</t>
  </si>
  <si>
    <t>Manica</t>
  </si>
  <si>
    <t>Sofala</t>
  </si>
  <si>
    <t>Nampula</t>
  </si>
  <si>
    <t>Tete</t>
  </si>
  <si>
    <t>Zambia</t>
  </si>
  <si>
    <t>Lusaka</t>
  </si>
  <si>
    <t>Copperbelt</t>
  </si>
  <si>
    <t>Muchinga</t>
  </si>
  <si>
    <t>Luapula</t>
  </si>
  <si>
    <t>DRC</t>
  </si>
  <si>
    <t>Haut-Katanga</t>
  </si>
  <si>
    <r>
      <rPr>
        <rFont val="Calibri"/>
        <color theme="1"/>
        <sz val="11.0"/>
      </rPr>
      <t>Haut-U</t>
    </r>
    <r>
      <rPr>
        <rFont val="Calibri"/>
        <color theme="1"/>
        <sz val="11.0"/>
      </rPr>
      <t>élé</t>
    </r>
  </si>
  <si>
    <t>Tanzania</t>
  </si>
  <si>
    <t>Ruvuma</t>
  </si>
  <si>
    <t>Lindi</t>
  </si>
  <si>
    <t>Morogoro</t>
  </si>
  <si>
    <t>Pwani</t>
  </si>
  <si>
    <t>Kusini-Unguja</t>
  </si>
  <si>
    <t>Kilimanjaro</t>
  </si>
  <si>
    <t>Kenya</t>
  </si>
  <si>
    <t>Kwale</t>
  </si>
  <si>
    <t>Kilifi</t>
  </si>
  <si>
    <t>Mpumalanga</t>
  </si>
  <si>
    <t>Eswatini</t>
  </si>
  <si>
    <t>Lubombo</t>
  </si>
  <si>
    <t>Maputo</t>
  </si>
  <si>
    <t>Cabo Delgado</t>
  </si>
  <si>
    <t>Masvingo</t>
  </si>
  <si>
    <t>Eastern Cape</t>
  </si>
  <si>
    <t>Nyanga</t>
  </si>
  <si>
    <t>Oogooue-lolo</t>
  </si>
  <si>
    <t>Sud</t>
  </si>
  <si>
    <t>Littoral</t>
  </si>
  <si>
    <t>California, USA</t>
  </si>
  <si>
    <t>Caspar</t>
  </si>
  <si>
    <t>Miranda</t>
  </si>
  <si>
    <t>Eureka</t>
  </si>
  <si>
    <t>Callahan</t>
  </si>
  <si>
    <t>Orick</t>
  </si>
  <si>
    <t>Smith River</t>
  </si>
  <si>
    <t>Oregon, USA</t>
  </si>
  <si>
    <t>Cave Junction</t>
  </si>
  <si>
    <t>Port Orford</t>
  </si>
  <si>
    <t>Aslea</t>
  </si>
  <si>
    <t>Vernonia</t>
  </si>
  <si>
    <t>Washington, USA</t>
  </si>
  <si>
    <t>Forks</t>
  </si>
  <si>
    <t>Port Angles</t>
  </si>
  <si>
    <t>British Columbia, Canada</t>
  </si>
  <si>
    <t>Quilcene</t>
  </si>
  <si>
    <t>Vancouver</t>
  </si>
  <si>
    <t>Chilliwack</t>
  </si>
  <si>
    <t>Pemberton</t>
  </si>
  <si>
    <t>Bella Coola</t>
  </si>
  <si>
    <t>Kitimat</t>
  </si>
  <si>
    <t>Neuquen</t>
  </si>
  <si>
    <r>
      <rPr>
        <rFont val="Calibri"/>
        <color theme="1"/>
        <sz val="11.0"/>
      </rPr>
      <t>Aisen del Gal. Carlos Iba</t>
    </r>
    <r>
      <rPr>
        <rFont val="Calibri"/>
        <color theme="1"/>
        <sz val="11.0"/>
      </rPr>
      <t>ñez del Campo</t>
    </r>
  </si>
  <si>
    <t>Biobio</t>
  </si>
  <si>
    <t>Franche-Comte</t>
  </si>
  <si>
    <t>Lorraine</t>
  </si>
  <si>
    <t>Nordrhein-Westfalen</t>
  </si>
  <si>
    <t>Baden-Wuertternberg</t>
  </si>
  <si>
    <t>Bayern</t>
  </si>
  <si>
    <t>Austria</t>
  </si>
  <si>
    <t>Oberosterreich</t>
  </si>
  <si>
    <t>Italy</t>
  </si>
  <si>
    <t>Veneto</t>
  </si>
  <si>
    <t>Slovenia</t>
  </si>
  <si>
    <t>Goriska</t>
  </si>
  <si>
    <t>Notranjsko-kraska</t>
  </si>
  <si>
    <t>Poland</t>
  </si>
  <si>
    <t>Malopolske</t>
  </si>
  <si>
    <t>Slaskie</t>
  </si>
  <si>
    <t>Romania</t>
  </si>
  <si>
    <t>Brasor</t>
  </si>
  <si>
    <t>Caras-severin</t>
  </si>
  <si>
    <t>Croatia</t>
  </si>
  <si>
    <t>Primorje-gorski Kota</t>
  </si>
  <si>
    <t>Dubrovnik-neretva</t>
  </si>
  <si>
    <t>Serbia</t>
  </si>
  <si>
    <t>Kolubarski</t>
  </si>
  <si>
    <t>Albania</t>
  </si>
  <si>
    <t>Malesi E Madhe</t>
  </si>
  <si>
    <t>Pogradec</t>
  </si>
  <si>
    <t>Greece</t>
  </si>
  <si>
    <t>Dytiki Makedonia</t>
  </si>
  <si>
    <t>Kentriki Makedonia</t>
  </si>
  <si>
    <t>Anatoliki Makedonia Kai Thraki</t>
  </si>
  <si>
    <t>Bulgaria</t>
  </si>
  <si>
    <t>Blagoevgrad</t>
  </si>
  <si>
    <t>Kardzhali</t>
  </si>
  <si>
    <t>Rio De Janeiro</t>
  </si>
  <si>
    <t>Sao Paulo</t>
  </si>
  <si>
    <t>Western Cape</t>
  </si>
  <si>
    <t>Ethopia</t>
  </si>
  <si>
    <t>Sidama</t>
  </si>
  <si>
    <t>SNNP</t>
  </si>
  <si>
    <t>Amazonas</t>
  </si>
  <si>
    <t>Amapa</t>
  </si>
  <si>
    <t>Mexico</t>
  </si>
  <si>
    <t>Sonora</t>
  </si>
  <si>
    <t>Chihuahua</t>
  </si>
  <si>
    <t>Coahuila de Zaragoza</t>
  </si>
  <si>
    <t>Durango</t>
  </si>
  <si>
    <t>Zacatecas</t>
  </si>
  <si>
    <t>Nuevo Leon</t>
  </si>
  <si>
    <t>San Luis Potosi</t>
  </si>
  <si>
    <t>Palm Springs</t>
  </si>
  <si>
    <t>Blythe</t>
  </si>
  <si>
    <t>Arizona, USA</t>
  </si>
  <si>
    <t>Lake Havasu City</t>
  </si>
  <si>
    <t>Seligman</t>
  </si>
  <si>
    <t>Prescott</t>
  </si>
  <si>
    <t>Phoenix</t>
  </si>
  <si>
    <t>Ajo</t>
  </si>
  <si>
    <t>Tuscon</t>
  </si>
  <si>
    <t>Willcox</t>
  </si>
  <si>
    <t>Holbrook</t>
  </si>
  <si>
    <t>New Mexico, USA</t>
  </si>
  <si>
    <t>Animas</t>
  </si>
  <si>
    <t>Faywood</t>
  </si>
  <si>
    <t>Las Cruces</t>
  </si>
  <si>
    <t>Alamogordo</t>
  </si>
  <si>
    <t>Roswell</t>
  </si>
  <si>
    <t>Portales</t>
  </si>
  <si>
    <t>Albuquerque</t>
  </si>
  <si>
    <t>Texas, USA</t>
  </si>
  <si>
    <t>Valentine</t>
  </si>
  <si>
    <t>El Paso</t>
  </si>
  <si>
    <t>Andrews</t>
  </si>
  <si>
    <t>Lubbock</t>
  </si>
  <si>
    <t>Turkey</t>
  </si>
  <si>
    <t>Amarillo</t>
  </si>
  <si>
    <t>Wichita Falls</t>
  </si>
  <si>
    <t>Oklahoma, USA</t>
  </si>
  <si>
    <t>Hooker</t>
  </si>
  <si>
    <t>Oklahoma City</t>
  </si>
  <si>
    <t>Enid</t>
  </si>
  <si>
    <t>Kansas, USA</t>
  </si>
  <si>
    <t>Wichita</t>
  </si>
  <si>
    <t>Hutchinson</t>
  </si>
  <si>
    <t>Abilene</t>
  </si>
  <si>
    <t>Great Bend</t>
  </si>
  <si>
    <t>Oakley</t>
  </si>
  <si>
    <t>Colorado, USA</t>
  </si>
  <si>
    <t>Alamosa</t>
  </si>
  <si>
    <t>La Junta</t>
  </si>
  <si>
    <t>Burlington</t>
  </si>
  <si>
    <t>Briggsdale</t>
  </si>
  <si>
    <t>Nebraska, USA</t>
  </si>
  <si>
    <t>Kearney</t>
  </si>
  <si>
    <t>Omaha</t>
  </si>
  <si>
    <t>Big Springs</t>
  </si>
  <si>
    <t>Wyoming, USA</t>
  </si>
  <si>
    <t>Wright</t>
  </si>
  <si>
    <t>Gillette</t>
  </si>
  <si>
    <t>South Dakota, USA</t>
  </si>
  <si>
    <t>Interior</t>
  </si>
  <si>
    <t>Chamberlain</t>
  </si>
  <si>
    <t>Yankton</t>
  </si>
  <si>
    <t>Huron</t>
  </si>
  <si>
    <t>Aberdeen</t>
  </si>
  <si>
    <t>North Dakota, USA</t>
  </si>
  <si>
    <t>Medora</t>
  </si>
  <si>
    <t>Watford City</t>
  </si>
  <si>
    <t>Carrington</t>
  </si>
  <si>
    <t>Valley City</t>
  </si>
  <si>
    <t>Fargo</t>
  </si>
  <si>
    <t>Montana, USA</t>
  </si>
  <si>
    <t>Billings</t>
  </si>
  <si>
    <t>Roundup</t>
  </si>
  <si>
    <t>Manitoba, Canada</t>
  </si>
  <si>
    <t>Melita</t>
  </si>
  <si>
    <t>Saskatchewan, Canada</t>
  </si>
  <si>
    <t>Leader</t>
  </si>
  <si>
    <t>Alberta, Canada</t>
  </si>
  <si>
    <t>Medicine Hat</t>
  </si>
  <si>
    <t>Brooks</t>
  </si>
  <si>
    <t>Fincastle</t>
  </si>
  <si>
    <t>Tamaulipas</t>
  </si>
  <si>
    <t>Safford</t>
  </si>
  <si>
    <t>McNeal</t>
  </si>
  <si>
    <t>Portal</t>
  </si>
  <si>
    <t>Deming</t>
  </si>
  <si>
    <t>Carlsbad</t>
  </si>
  <si>
    <t>Rio Grande City</t>
  </si>
  <si>
    <t>Mathis</t>
  </si>
  <si>
    <t>Crystal City</t>
  </si>
  <si>
    <t>Del Rio</t>
  </si>
  <si>
    <t>Marathon</t>
  </si>
  <si>
    <t>San Angelo</t>
  </si>
  <si>
    <t>Paducah</t>
  </si>
  <si>
    <t>Sharon Springs</t>
  </si>
  <si>
    <t>Campo</t>
  </si>
  <si>
    <t>Elgin</t>
  </si>
  <si>
    <t>Smithville</t>
  </si>
  <si>
    <t>Gila Bend</t>
  </si>
  <si>
    <t>Venezula</t>
  </si>
  <si>
    <t>Carabobo</t>
  </si>
  <si>
    <t>Aragua</t>
  </si>
  <si>
    <t>Vargas</t>
  </si>
  <si>
    <t>Merida</t>
  </si>
  <si>
    <t>Peru</t>
  </si>
  <si>
    <t>Loreto</t>
  </si>
  <si>
    <t>Ecuador</t>
  </si>
  <si>
    <t>Morona Santiago</t>
  </si>
  <si>
    <t>Pastaza</t>
  </si>
  <si>
    <t>Sucumbios</t>
  </si>
  <si>
    <t>Suriname</t>
  </si>
  <si>
    <t>Brokopondo</t>
  </si>
  <si>
    <t>French Guiana</t>
  </si>
  <si>
    <t>Saul</t>
  </si>
  <si>
    <t>Panama</t>
  </si>
  <si>
    <r>
      <rPr>
        <rFont val="Calibri"/>
        <color theme="1"/>
        <sz val="11.0"/>
      </rPr>
      <t>Cocl</t>
    </r>
    <r>
      <rPr>
        <rFont val="Calibri"/>
        <color theme="1"/>
        <sz val="11.0"/>
      </rPr>
      <t>é</t>
    </r>
  </si>
  <si>
    <t>Beduka tigerina</t>
  </si>
  <si>
    <t>India</t>
  </si>
  <si>
    <t>Belagavi</t>
  </si>
  <si>
    <t>Uttarakhand</t>
  </si>
  <si>
    <t>Sikkim</t>
  </si>
  <si>
    <t>Nepal</t>
  </si>
  <si>
    <t>Three</t>
  </si>
  <si>
    <t>One</t>
  </si>
  <si>
    <t>Bhutan</t>
  </si>
  <si>
    <t>Paro</t>
  </si>
  <si>
    <t>Punakha</t>
  </si>
  <si>
    <t>Wangduephodrang</t>
  </si>
  <si>
    <t>Trongsa</t>
  </si>
  <si>
    <t>Tsirang</t>
  </si>
  <si>
    <t>Trashiyangtse</t>
  </si>
  <si>
    <t>Costa Rica</t>
  </si>
  <si>
    <t>Limon</t>
  </si>
  <si>
    <t>Puntarenas</t>
  </si>
  <si>
    <t>Bocas del Toro</t>
  </si>
  <si>
    <t>Indonesia</t>
  </si>
  <si>
    <t>Sumatera Barat</t>
  </si>
  <si>
    <t>Kalimantan Barat</t>
  </si>
  <si>
    <t>Kalimantan Tengah</t>
  </si>
  <si>
    <t>Kalimantan Timur</t>
  </si>
  <si>
    <t>Kepulauan-riau</t>
  </si>
  <si>
    <t>Malaysia</t>
  </si>
  <si>
    <t>Sarawak</t>
  </si>
  <si>
    <t>Sabah</t>
  </si>
  <si>
    <t>Maharashtra</t>
  </si>
  <si>
    <t>Karnataka</t>
  </si>
  <si>
    <t>Thailand</t>
  </si>
  <si>
    <t>Mae Hong Son</t>
  </si>
  <si>
    <t>Kanchanaburi</t>
  </si>
  <si>
    <t>Ratchaburi</t>
  </si>
  <si>
    <t>Prachuap Khilikhan</t>
  </si>
  <si>
    <t>Chumphon</t>
  </si>
  <si>
    <t>Ranong</t>
  </si>
  <si>
    <t>Surat Thani</t>
  </si>
  <si>
    <t>Krabi</t>
  </si>
  <si>
    <t>Nakhon Si Thammarat</t>
  </si>
  <si>
    <t>Trang</t>
  </si>
  <si>
    <t>Satun</t>
  </si>
  <si>
    <t>Songkhla</t>
  </si>
  <si>
    <t>Yala</t>
  </si>
  <si>
    <t>Narathiwat</t>
  </si>
  <si>
    <t>Kedah</t>
  </si>
  <si>
    <t>Selangor</t>
  </si>
  <si>
    <t>Pahang</t>
  </si>
  <si>
    <t>Nangroe Aceh Darussalam</t>
  </si>
  <si>
    <t>Sumatera Utara</t>
  </si>
  <si>
    <t>Raiu</t>
  </si>
  <si>
    <t>Colombia</t>
  </si>
  <si>
    <t>Casanare</t>
  </si>
  <si>
    <t>Sipaliwini</t>
  </si>
  <si>
    <t>Ceara</t>
  </si>
  <si>
    <t>Rio Grande Do Norte</t>
  </si>
  <si>
    <t>Paraiba</t>
  </si>
  <si>
    <t>Pernambuco</t>
  </si>
  <si>
    <t>Alagoas</t>
  </si>
  <si>
    <t>Bahia</t>
  </si>
  <si>
    <t>Minas Gerais</t>
  </si>
  <si>
    <t>Espirito Santo</t>
  </si>
  <si>
    <t>Coquimbo</t>
  </si>
  <si>
    <t>Valparaiso</t>
  </si>
  <si>
    <t>Metropolitana</t>
  </si>
  <si>
    <t>Libertador Gral. Bernardo O'Higgins</t>
  </si>
  <si>
    <t>Maule</t>
  </si>
  <si>
    <t>Araucania</t>
  </si>
  <si>
    <t>Risaralda</t>
  </si>
  <si>
    <t>Pichincha</t>
  </si>
  <si>
    <t>Manabi</t>
  </si>
  <si>
    <t>Esmeraldas</t>
  </si>
  <si>
    <t>El Oro</t>
  </si>
  <si>
    <t>Santo Domingo de los Tsachilas</t>
  </si>
  <si>
    <t>Imbabura</t>
  </si>
  <si>
    <t>Carchi</t>
  </si>
  <si>
    <t>Orellana</t>
  </si>
  <si>
    <t>Quindio</t>
  </si>
  <si>
    <t>Tolima</t>
  </si>
  <si>
    <t>Caldas</t>
  </si>
  <si>
    <t>Antioquia</t>
  </si>
  <si>
    <r>
      <rPr>
        <rFont val="Calibri"/>
        <color theme="1"/>
        <sz val="11.0"/>
      </rPr>
      <t>Choc</t>
    </r>
    <r>
      <rPr>
        <rFont val="Calibri"/>
        <color theme="1"/>
        <sz val="11.0"/>
      </rPr>
      <t>ó</t>
    </r>
  </si>
  <si>
    <r>
      <rPr>
        <rFont val="Calibri"/>
        <color theme="1"/>
        <sz val="11.0"/>
      </rPr>
      <t>Col</t>
    </r>
    <r>
      <rPr>
        <rFont val="Calibri"/>
        <color theme="1"/>
        <sz val="11.0"/>
      </rPr>
      <t>ón</t>
    </r>
  </si>
  <si>
    <r>
      <rPr>
        <rFont val="Calibri"/>
        <color theme="1"/>
        <sz val="11.0"/>
      </rPr>
      <t>Panam</t>
    </r>
    <r>
      <rPr>
        <rFont val="Calibri"/>
        <color theme="1"/>
        <sz val="11.0"/>
      </rPr>
      <t>á</t>
    </r>
  </si>
  <si>
    <r>
      <rPr>
        <rFont val="Calibri"/>
        <color theme="1"/>
        <sz val="11.0"/>
      </rPr>
      <t>Panam</t>
    </r>
    <r>
      <rPr>
        <rFont val="Calibri"/>
        <color theme="1"/>
        <sz val="11.0"/>
      </rPr>
      <t>á Oeste</t>
    </r>
  </si>
  <si>
    <r>
      <rPr>
        <rFont val="Calibri"/>
        <color theme="1"/>
        <sz val="11.0"/>
      </rPr>
      <t>Chiriqu</t>
    </r>
    <r>
      <rPr>
        <rFont val="Calibri"/>
        <color theme="1"/>
        <sz val="11.0"/>
      </rPr>
      <t>í</t>
    </r>
  </si>
  <si>
    <t>San Jose</t>
  </si>
  <si>
    <t>Cartago</t>
  </si>
  <si>
    <t>Heredia</t>
  </si>
  <si>
    <t>Alajuela</t>
  </si>
  <si>
    <r>
      <rPr>
        <rFont val="Calibri"/>
        <color theme="1"/>
        <sz val="11.0"/>
      </rPr>
      <t>Caquet</t>
    </r>
    <r>
      <rPr>
        <rFont val="Calibri"/>
        <color theme="1"/>
        <sz val="11.0"/>
      </rPr>
      <t>á</t>
    </r>
  </si>
  <si>
    <t>Putumayo</t>
  </si>
  <si>
    <t>Napo</t>
  </si>
  <si>
    <t>Acre</t>
  </si>
  <si>
    <t>Mato Grosso</t>
  </si>
  <si>
    <t>Guanacaste</t>
  </si>
  <si>
    <t>Palau</t>
  </si>
  <si>
    <t>Fiji</t>
  </si>
  <si>
    <t>Northern</t>
  </si>
  <si>
    <t>Philippines</t>
  </si>
  <si>
    <t>Region 7</t>
  </si>
  <si>
    <t>Region 6</t>
  </si>
  <si>
    <t>Mendoza</t>
  </si>
  <si>
    <t>San Luis</t>
  </si>
  <si>
    <t>La Rioja</t>
  </si>
  <si>
    <t>Cordoba</t>
  </si>
  <si>
    <t>Santa Fe</t>
  </si>
  <si>
    <t>Santiago Del Estero</t>
  </si>
  <si>
    <t>Chaco</t>
  </si>
  <si>
    <t>Salta</t>
  </si>
  <si>
    <t>Bolivia</t>
  </si>
  <si>
    <t>Santa Cruz</t>
  </si>
  <si>
    <t>Mato Grosso Do Sul</t>
  </si>
  <si>
    <t>Buenos Aires</t>
  </si>
  <si>
    <t>La Pampa</t>
  </si>
  <si>
    <t>Sinaloa</t>
  </si>
  <si>
    <r>
      <rPr>
        <rFont val="Calibri"/>
        <color theme="1"/>
        <sz val="11.0"/>
      </rPr>
      <t>Nuevo Le</t>
    </r>
    <r>
      <rPr>
        <rFont val="Calibri"/>
        <color theme="1"/>
        <sz val="11.0"/>
      </rPr>
      <t>ón</t>
    </r>
  </si>
  <si>
    <t>Aguascalientes</t>
  </si>
  <si>
    <t>Nayarit</t>
  </si>
  <si>
    <t>Jalisco</t>
  </si>
  <si>
    <t>Guanajuato</t>
  </si>
  <si>
    <t>Michoac n de Ocampo</t>
  </si>
  <si>
    <t>Guerrero</t>
  </si>
  <si>
    <t>Puebla</t>
  </si>
  <si>
    <t>Oaxaca</t>
  </si>
  <si>
    <t>Artesia</t>
  </si>
  <si>
    <t>White Sands</t>
  </si>
  <si>
    <t>Carta Valley</t>
  </si>
  <si>
    <t>Rocksprings</t>
  </si>
  <si>
    <t>Camp Wood</t>
  </si>
  <si>
    <t>Medina</t>
  </si>
  <si>
    <t>Kerrville</t>
  </si>
  <si>
    <t>Honduras</t>
  </si>
  <si>
    <t>Colon</t>
  </si>
  <si>
    <t>Olancho</t>
  </si>
  <si>
    <t>Gracias A Dios</t>
  </si>
  <si>
    <t>Nicaragua</t>
  </si>
  <si>
    <t>Jinotega</t>
  </si>
  <si>
    <t>Granada</t>
  </si>
  <si>
    <t>Rivas</t>
  </si>
  <si>
    <r>
      <rPr>
        <rFont val="Calibri"/>
        <color theme="1"/>
        <sz val="11.0"/>
      </rPr>
      <t>Regi</t>
    </r>
    <r>
      <rPr>
        <rFont val="Calibri"/>
        <color theme="1"/>
        <sz val="11.0"/>
      </rPr>
      <t>ón Autónoma del Caribe Sur</t>
    </r>
  </si>
  <si>
    <t>Rio San Juan</t>
  </si>
  <si>
    <r>
      <rPr>
        <rFont val="Calibri"/>
        <color theme="1"/>
        <sz val="11.0"/>
      </rPr>
      <t>Chiriqu</t>
    </r>
    <r>
      <rPr>
        <rFont val="Calibri"/>
        <color theme="1"/>
        <sz val="11.0"/>
      </rPr>
      <t>í</t>
    </r>
  </si>
  <si>
    <r>
      <rPr>
        <rFont val="Calibri"/>
        <color theme="1"/>
        <sz val="11.0"/>
      </rPr>
      <t>Ng</t>
    </r>
    <r>
      <rPr>
        <rFont val="Calibri"/>
        <color theme="1"/>
        <sz val="11.0"/>
      </rPr>
      <t>äle Buglé</t>
    </r>
  </si>
  <si>
    <t>Veraguas</t>
  </si>
  <si>
    <t>Herrera</t>
  </si>
  <si>
    <r>
      <rPr>
        <rFont val="Calibri"/>
        <color theme="1"/>
        <sz val="11.0"/>
      </rPr>
      <t>Cocl</t>
    </r>
    <r>
      <rPr>
        <rFont val="Calibri"/>
        <color theme="1"/>
        <sz val="11.0"/>
      </rPr>
      <t>é</t>
    </r>
  </si>
  <si>
    <r>
      <rPr>
        <rFont val="Calibri"/>
        <color theme="1"/>
        <sz val="11.0"/>
      </rPr>
      <t>Col</t>
    </r>
    <r>
      <rPr>
        <rFont val="Calibri"/>
        <color theme="1"/>
        <sz val="11.0"/>
      </rPr>
      <t>ón</t>
    </r>
  </si>
  <si>
    <r>
      <rPr>
        <rFont val="Calibri"/>
        <color theme="1"/>
        <sz val="11.0"/>
      </rPr>
      <t>Panam</t>
    </r>
    <r>
      <rPr>
        <rFont val="Calibri"/>
        <color theme="1"/>
        <sz val="11.0"/>
      </rPr>
      <t>á</t>
    </r>
  </si>
  <si>
    <r>
      <rPr>
        <rFont val="Calibri"/>
        <color theme="1"/>
        <sz val="11.0"/>
      </rPr>
      <t>Dari</t>
    </r>
    <r>
      <rPr>
        <rFont val="Calibri"/>
        <color theme="1"/>
        <sz val="11.0"/>
      </rPr>
      <t>én</t>
    </r>
  </si>
  <si>
    <r>
      <rPr>
        <rFont val="Calibri"/>
        <color theme="1"/>
        <sz val="11.0"/>
      </rPr>
      <t>Choc</t>
    </r>
    <r>
      <rPr>
        <rFont val="Calibri"/>
        <color theme="1"/>
        <sz val="11.0"/>
      </rPr>
      <t>ó</t>
    </r>
  </si>
  <si>
    <t>Vichada</t>
  </si>
  <si>
    <t>Meta</t>
  </si>
  <si>
    <t>Venezuela</t>
  </si>
  <si>
    <t>Piaui</t>
  </si>
  <si>
    <t>Parana</t>
  </si>
  <si>
    <t>San Martin</t>
  </si>
  <si>
    <t>Madre de Dios</t>
  </si>
  <si>
    <t>Cusco</t>
  </si>
  <si>
    <t>Ucayali</t>
  </si>
  <si>
    <t>Huanuco</t>
  </si>
  <si>
    <t>Pasco</t>
  </si>
  <si>
    <t>Para</t>
  </si>
  <si>
    <t>Pando</t>
  </si>
  <si>
    <t>Guyana</t>
  </si>
  <si>
    <t>Upper Takutu</t>
  </si>
  <si>
    <t>Marowijne</t>
  </si>
  <si>
    <t>Panama Oeste</t>
  </si>
  <si>
    <t>Darien</t>
  </si>
  <si>
    <t>Azuay</t>
  </si>
  <si>
    <t>Loja</t>
  </si>
  <si>
    <t>Tumbes</t>
  </si>
  <si>
    <t>Piura</t>
  </si>
  <si>
    <t>Santa Elena</t>
  </si>
  <si>
    <t>Guayas</t>
  </si>
  <si>
    <t>Kuna Yala</t>
  </si>
  <si>
    <t>Choco</t>
  </si>
  <si>
    <t>Embera</t>
  </si>
  <si>
    <t>Cocle</t>
  </si>
  <si>
    <t>Los Santos</t>
  </si>
  <si>
    <t>Ngaba Bugle</t>
  </si>
  <si>
    <t>Chiriqui</t>
  </si>
  <si>
    <t>Region Autonoma del Caribe Sur</t>
  </si>
  <si>
    <t>Bocos del Toro</t>
  </si>
  <si>
    <t>Valle del Cauca</t>
  </si>
  <si>
    <t>Ngabe Bugle</t>
  </si>
  <si>
    <t>Caqueta</t>
  </si>
  <si>
    <t>Mbeya</t>
  </si>
  <si>
    <t>Rukwa</t>
  </si>
  <si>
    <t>Kigoma</t>
  </si>
  <si>
    <t>Tabora</t>
  </si>
  <si>
    <t>Arusha</t>
  </si>
  <si>
    <t>Narok</t>
  </si>
  <si>
    <t>Kisumu</t>
  </si>
  <si>
    <t>Kakamega</t>
  </si>
  <si>
    <t>Busia</t>
  </si>
  <si>
    <t>Baringo</t>
  </si>
  <si>
    <t>Kinshasa</t>
  </si>
  <si>
    <t>Sud-Kivu</t>
  </si>
  <si>
    <t>Haut-Uele</t>
  </si>
  <si>
    <t>Bas-Uele</t>
  </si>
  <si>
    <t>Congo</t>
  </si>
  <si>
    <t>Ogooue-Maritime</t>
  </si>
  <si>
    <t>Haut-Ogooue</t>
  </si>
  <si>
    <t>Ethiopia</t>
  </si>
  <si>
    <t>Gambela</t>
  </si>
  <si>
    <t>Uganda</t>
  </si>
  <si>
    <t>Wakiso</t>
  </si>
  <si>
    <t>Nwoya</t>
  </si>
  <si>
    <t>Masindi</t>
  </si>
  <si>
    <t>South Sudan</t>
  </si>
  <si>
    <t>Unity</t>
  </si>
  <si>
    <t>Chad</t>
  </si>
  <si>
    <t>Salamat</t>
  </si>
  <si>
    <t>Ennedi Est</t>
  </si>
  <si>
    <t>Jigawa</t>
  </si>
  <si>
    <t>Bauchi</t>
  </si>
  <si>
    <t>Cross River</t>
  </si>
  <si>
    <t>Benue</t>
  </si>
  <si>
    <t>Edo</t>
  </si>
  <si>
    <t>Lagos</t>
  </si>
  <si>
    <t>Niger</t>
  </si>
  <si>
    <t>Zinder</t>
  </si>
  <si>
    <t>Niamey</t>
  </si>
  <si>
    <t>Benin</t>
  </si>
  <si>
    <t>Atakora</t>
  </si>
  <si>
    <t>Western</t>
  </si>
  <si>
    <t>Ashanti</t>
  </si>
  <si>
    <t>Volta</t>
  </si>
  <si>
    <t>Burkina Faso</t>
  </si>
  <si>
    <t>Hauts-bassins</t>
  </si>
  <si>
    <t>Cascades</t>
  </si>
  <si>
    <t>Sud-ouest</t>
  </si>
  <si>
    <t>Comoe</t>
  </si>
  <si>
    <t>Bas-Sassandra</t>
  </si>
  <si>
    <t>Montagnes</t>
  </si>
  <si>
    <t>Grand Cape Mount</t>
  </si>
  <si>
    <t>Gbarpolu</t>
  </si>
  <si>
    <t>Southern</t>
  </si>
  <si>
    <t>North West</t>
  </si>
  <si>
    <t>Mali</t>
  </si>
  <si>
    <t>Bamako</t>
  </si>
  <si>
    <t>Guinea</t>
  </si>
  <si>
    <t>Kindia</t>
  </si>
  <si>
    <t>Guinea-Bissau</t>
  </si>
  <si>
    <t>Tombali</t>
  </si>
  <si>
    <t>Cacheu</t>
  </si>
  <si>
    <t>The Gambia</t>
  </si>
  <si>
    <t>Kanifing Municipal Council</t>
  </si>
  <si>
    <t>West Coast</t>
  </si>
  <si>
    <t>Central River</t>
  </si>
  <si>
    <t>Senegal</t>
  </si>
  <si>
    <t>Ziguinchor</t>
  </si>
  <si>
    <t>Kolda</t>
  </si>
  <si>
    <t>Tambacounda</t>
  </si>
  <si>
    <t>Kedougou</t>
  </si>
  <si>
    <t>Thies</t>
  </si>
  <si>
    <t>Saint-Louis</t>
  </si>
  <si>
    <t>Mauritania</t>
  </si>
  <si>
    <t>Trarza</t>
  </si>
  <si>
    <t>Brakna</t>
  </si>
  <si>
    <t>Gorgol</t>
  </si>
  <si>
    <t>Guidimakha</t>
  </si>
  <si>
    <t>Assaba</t>
  </si>
  <si>
    <t>Hodh El Gharbi</t>
  </si>
  <si>
    <t>Tagant</t>
  </si>
  <si>
    <t>Adrar</t>
  </si>
  <si>
    <t>Gorontalo</t>
  </si>
  <si>
    <t>Sulawesi Utara</t>
  </si>
  <si>
    <t>Chiang Mai</t>
  </si>
  <si>
    <t>Puerto Rico</t>
  </si>
  <si>
    <t>Mayaguez</t>
  </si>
  <si>
    <t>Aguadilla</t>
  </si>
  <si>
    <t>Arecibo</t>
  </si>
  <si>
    <t>Ponce</t>
  </si>
  <si>
    <t>Bayamon</t>
  </si>
  <si>
    <t>Guayama</t>
  </si>
  <si>
    <t>San Juan</t>
  </si>
  <si>
    <t>Humacao</t>
  </si>
  <si>
    <t>Hawaii, USA</t>
  </si>
  <si>
    <t>Princeville</t>
  </si>
  <si>
    <t>Lihue</t>
  </si>
  <si>
    <t>Honolulu</t>
  </si>
  <si>
    <t>Kahului</t>
  </si>
  <si>
    <t>Kailua Kona</t>
  </si>
  <si>
    <t>Paauilo</t>
  </si>
  <si>
    <t>Torrance</t>
  </si>
  <si>
    <t>Florida, USA</t>
  </si>
  <si>
    <t>Miami</t>
  </si>
  <si>
    <t>Queretaro</t>
  </si>
  <si>
    <t>Alpine</t>
  </si>
  <si>
    <t>Terlingua</t>
  </si>
  <si>
    <t>Sanderson</t>
  </si>
  <si>
    <t>Sheffield</t>
  </si>
  <si>
    <t>Pandale</t>
  </si>
  <si>
    <t>Brackettville</t>
  </si>
  <si>
    <t>Boerne</t>
  </si>
  <si>
    <t>San Antonio</t>
  </si>
  <si>
    <t>San Marcos</t>
  </si>
  <si>
    <t>Dripping Springs</t>
  </si>
  <si>
    <t>Austin</t>
  </si>
  <si>
    <t>Georgetown</t>
  </si>
  <si>
    <t>Dominica</t>
  </si>
  <si>
    <t>St. Andew</t>
  </si>
  <si>
    <t>St. Paul</t>
  </si>
  <si>
    <t>St. David</t>
  </si>
  <si>
    <t>St. Patrick</t>
  </si>
  <si>
    <t>St. Luke</t>
  </si>
  <si>
    <t>St. Barthelemy</t>
  </si>
  <si>
    <t>Gustavia</t>
  </si>
  <si>
    <t>Guadeloupe</t>
  </si>
  <si>
    <t>Le Moule</t>
  </si>
  <si>
    <t>Les Abymes</t>
  </si>
  <si>
    <t>Bouillante</t>
  </si>
  <si>
    <t>Martinique</t>
  </si>
  <si>
    <t>Macouba</t>
  </si>
  <si>
    <t>Le Carbet</t>
  </si>
  <si>
    <t>Le Francois</t>
  </si>
  <si>
    <t>Santa Catarina</t>
  </si>
  <si>
    <t>Cotopaxi</t>
  </si>
  <si>
    <t>Tungurahua</t>
  </si>
  <si>
    <t>Chimborazo</t>
  </si>
  <si>
    <t>Bolivar</t>
  </si>
  <si>
    <t>Botswana</t>
  </si>
  <si>
    <t>Chobe</t>
  </si>
  <si>
    <t>Ngamiland</t>
  </si>
  <si>
    <t>Matabeleland North</t>
  </si>
  <si>
    <t>Mashonaland East</t>
  </si>
  <si>
    <t>Mashonaland West</t>
  </si>
  <si>
    <t>Niassa</t>
  </si>
  <si>
    <t>Malawi</t>
  </si>
  <si>
    <t>Southern Region</t>
  </si>
  <si>
    <t>Central Region</t>
  </si>
  <si>
    <t>Northern Region</t>
  </si>
  <si>
    <t>Taita Taveta</t>
  </si>
  <si>
    <t>Kajiado</t>
  </si>
  <si>
    <t>Meru</t>
  </si>
  <si>
    <t>Kiambu</t>
  </si>
  <si>
    <t>Zou</t>
  </si>
  <si>
    <t>Cote d-Ivoire</t>
  </si>
  <si>
    <t>Zanzan</t>
  </si>
  <si>
    <t>Mississippi, USA</t>
  </si>
  <si>
    <t>McComb</t>
  </si>
  <si>
    <t>Alabama, USA</t>
  </si>
  <si>
    <t>Huntsville</t>
  </si>
  <si>
    <t>Scottsboro</t>
  </si>
  <si>
    <t>Fort Payne</t>
  </si>
  <si>
    <t>Gadsden</t>
  </si>
  <si>
    <t>Alabaster</t>
  </si>
  <si>
    <t>Selma</t>
  </si>
  <si>
    <t>Gainesville</t>
  </si>
  <si>
    <t>Camden</t>
  </si>
  <si>
    <t>Jackson</t>
  </si>
  <si>
    <t>Auburn</t>
  </si>
  <si>
    <t>Montgomery</t>
  </si>
  <si>
    <t>Troy</t>
  </si>
  <si>
    <t>Crestview</t>
  </si>
  <si>
    <t>Quincy</t>
  </si>
  <si>
    <t>Georgia, USA</t>
  </si>
  <si>
    <t>Atlanta</t>
  </si>
  <si>
    <t>Athens</t>
  </si>
  <si>
    <t>Milledgeville</t>
  </si>
  <si>
    <t>Dublin</t>
  </si>
  <si>
    <t>Augusta</t>
  </si>
  <si>
    <t>Rome</t>
  </si>
  <si>
    <t>Chickamauga</t>
  </si>
  <si>
    <t>Jasper</t>
  </si>
  <si>
    <t>Tennessee, USA</t>
  </si>
  <si>
    <t>Union City</t>
  </si>
  <si>
    <t>Milan</t>
  </si>
  <si>
    <t>Dickson</t>
  </si>
  <si>
    <t>Clarksville</t>
  </si>
  <si>
    <t>Franklin</t>
  </si>
  <si>
    <t>Fayetteville</t>
  </si>
  <si>
    <t>Manchester</t>
  </si>
  <si>
    <t>Murfreesboro</t>
  </si>
  <si>
    <t>Lebanon</t>
  </si>
  <si>
    <t>Cookeville</t>
  </si>
  <si>
    <t>Sparta</t>
  </si>
  <si>
    <t>Dayton</t>
  </si>
  <si>
    <t>Crossville</t>
  </si>
  <si>
    <t>Greeneville</t>
  </si>
  <si>
    <t>Kentucky, USA</t>
  </si>
  <si>
    <t>Murray</t>
  </si>
  <si>
    <t>Hopkinsville</t>
  </si>
  <si>
    <t>Henderson</t>
  </si>
  <si>
    <t>Beaver Dam</t>
  </si>
  <si>
    <t>Elizabethtown</t>
  </si>
  <si>
    <t>Glasgow</t>
  </si>
  <si>
    <t>Monticello</t>
  </si>
  <si>
    <t>Lexington</t>
  </si>
  <si>
    <t>South Carolina, USA</t>
  </si>
  <si>
    <t>Clemson</t>
  </si>
  <si>
    <t>Greenwood</t>
  </si>
  <si>
    <t>Greenville</t>
  </si>
  <si>
    <t>Spartanburg</t>
  </si>
  <si>
    <t>Rock Hill</t>
  </si>
  <si>
    <t>Columbia</t>
  </si>
  <si>
    <t>North Carolina, USA</t>
  </si>
  <si>
    <t>Gastonia</t>
  </si>
  <si>
    <t>Charlotte</t>
  </si>
  <si>
    <t>Concord</t>
  </si>
  <si>
    <t>Statesville</t>
  </si>
  <si>
    <t>Salisbury</t>
  </si>
  <si>
    <t>Wadesboro</t>
  </si>
  <si>
    <t>Albermarle</t>
  </si>
  <si>
    <t>High Point</t>
  </si>
  <si>
    <t>Greensboro</t>
  </si>
  <si>
    <t>Clayton</t>
  </si>
  <si>
    <t>Raleigh</t>
  </si>
  <si>
    <t>Dunn</t>
  </si>
  <si>
    <t>Williamston</t>
  </si>
  <si>
    <t>Virginia, USA</t>
  </si>
  <si>
    <t>Cape Charles</t>
  </si>
  <si>
    <t>Williamsburg</t>
  </si>
  <si>
    <t>Emporia</t>
  </si>
  <si>
    <t>Petersburg</t>
  </si>
  <si>
    <t>Richmond</t>
  </si>
  <si>
    <t>Roanoke</t>
  </si>
  <si>
    <t>Danville</t>
  </si>
  <si>
    <t>Lynchburg</t>
  </si>
  <si>
    <t>Farmville</t>
  </si>
  <si>
    <t>Charlotesville</t>
  </si>
  <si>
    <t>Waynesboro</t>
  </si>
  <si>
    <t>Fredericksburg</t>
  </si>
  <si>
    <t>Manassas</t>
  </si>
  <si>
    <t>Washington D.C.</t>
  </si>
  <si>
    <t>Maryland, USA</t>
  </si>
  <si>
    <t>Annapolis</t>
  </si>
  <si>
    <t>Upper Marlboro</t>
  </si>
  <si>
    <t>Chestertown</t>
  </si>
  <si>
    <t>Delaware, USA</t>
  </si>
  <si>
    <t>Lewes</t>
  </si>
  <si>
    <t>Dover</t>
  </si>
  <si>
    <t>Newark</t>
  </si>
  <si>
    <t>New Jersey, USA</t>
  </si>
  <si>
    <t>Cape May</t>
  </si>
  <si>
    <t>Millville</t>
  </si>
  <si>
    <t>Hammonton</t>
  </si>
  <si>
    <t>Wanica</t>
  </si>
  <si>
    <t>Potaro</t>
  </si>
  <si>
    <t>La Paz</t>
  </si>
  <si>
    <t>Trinidad and Tobago</t>
  </si>
  <si>
    <t>Sangre Grande</t>
  </si>
  <si>
    <t>Tunapuna</t>
  </si>
  <si>
    <t>Arima</t>
  </si>
  <si>
    <t>Diego Martin</t>
  </si>
  <si>
    <t>Port of Spain</t>
  </si>
  <si>
    <t>Santander</t>
  </si>
  <si>
    <t>Boyaca</t>
  </si>
  <si>
    <t>Rondonia</t>
  </si>
  <si>
    <t>Roraima</t>
  </si>
  <si>
    <t>Upper Takatu</t>
  </si>
  <si>
    <t>Barima Waini</t>
  </si>
  <si>
    <t>Zamora Chinchipe</t>
  </si>
  <si>
    <t>Morana Santiago</t>
  </si>
  <si>
    <t>Beni</t>
  </si>
  <si>
    <t>Upper Demerara</t>
  </si>
  <si>
    <t>Goias</t>
  </si>
  <si>
    <t>Jamaica</t>
  </si>
  <si>
    <t>Trelawny</t>
  </si>
  <si>
    <t>Siparia</t>
  </si>
  <si>
    <t>Rio Claro</t>
  </si>
  <si>
    <t>Chaguanas</t>
  </si>
  <si>
    <t>Yaracuy</t>
  </si>
  <si>
    <t>Portuguesa</t>
  </si>
  <si>
    <t>La Guajira</t>
  </si>
  <si>
    <t>Magdalena</t>
  </si>
  <si>
    <t>Atlantico</t>
  </si>
  <si>
    <t>Sucre</t>
  </si>
  <si>
    <t>Region Autonoma del Caribe Norte</t>
  </si>
  <si>
    <t>Papua New Guinea</t>
  </si>
  <si>
    <t>Western Highlands</t>
  </si>
  <si>
    <t>Hela</t>
  </si>
  <si>
    <t>Puno</t>
  </si>
  <si>
    <t>Dar-es-salaam</t>
  </si>
  <si>
    <t>Kaskazini Unguja</t>
  </si>
  <si>
    <t>Tanga</t>
  </si>
  <si>
    <t>Delta</t>
  </si>
  <si>
    <t>Abidjan</t>
  </si>
  <si>
    <t>Lagunes</t>
  </si>
  <si>
    <t>Madagascar</t>
  </si>
  <si>
    <t>Haute Matsiatra</t>
  </si>
  <si>
    <t>Vakinankaratra</t>
  </si>
  <si>
    <t>Analamanga</t>
  </si>
  <si>
    <t>Alaotra Mangoro</t>
  </si>
  <si>
    <t>Nord-Kivu</t>
  </si>
  <si>
    <t>Iringa</t>
  </si>
  <si>
    <t>Zambezia</t>
  </si>
  <si>
    <t>Rio de Janeiro</t>
  </si>
  <si>
    <t>Sofia</t>
  </si>
  <si>
    <t>Vatovavy Fitovinany</t>
  </si>
  <si>
    <t>Anosy</t>
  </si>
  <si>
    <t>Diana</t>
  </si>
  <si>
    <t>Sava</t>
  </si>
  <si>
    <t>Analanjirofo</t>
  </si>
  <si>
    <t>Atsinanana</t>
  </si>
  <si>
    <t>Boeny</t>
  </si>
  <si>
    <t>Melaky</t>
  </si>
  <si>
    <t>Menabe</t>
  </si>
  <si>
    <t>Amoron I Mania</t>
  </si>
  <si>
    <t>Ihorombe</t>
  </si>
  <si>
    <t>China</t>
  </si>
  <si>
    <t>Mianyang</t>
  </si>
  <si>
    <t>Bijie</t>
  </si>
  <si>
    <t>Chongqing</t>
  </si>
  <si>
    <t>Zhangjiajie</t>
  </si>
  <si>
    <t>Yichang</t>
  </si>
  <si>
    <t>Leshan</t>
  </si>
  <si>
    <t>Maranhao</t>
  </si>
  <si>
    <t>Penambuco</t>
  </si>
  <si>
    <t>Tarija</t>
  </si>
  <si>
    <t>Paraguay</t>
  </si>
  <si>
    <t>Boqueron</t>
  </si>
  <si>
    <t>Sri Lanka</t>
  </si>
  <si>
    <t>North Western</t>
  </si>
  <si>
    <t>Uva</t>
  </si>
  <si>
    <t>Atsimo Andrefana</t>
  </si>
  <si>
    <t>Kalbarri</t>
  </si>
  <si>
    <t>Carnarvon</t>
  </si>
  <si>
    <t>Murwillumbah</t>
  </si>
  <si>
    <t>Hawker</t>
  </si>
  <si>
    <t>Parachilna</t>
  </si>
  <si>
    <t>Arkaroola</t>
  </si>
  <si>
    <t>Stirling North</t>
  </si>
  <si>
    <t>Port Pirie</t>
  </si>
  <si>
    <t>Thrissur</t>
  </si>
  <si>
    <t>Pollachi</t>
  </si>
  <si>
    <t>Alappuzha</t>
  </si>
  <si>
    <t>Navi Mumbai</t>
  </si>
  <si>
    <t>Pune</t>
  </si>
  <si>
    <t>Satara</t>
  </si>
  <si>
    <t>Panaji</t>
  </si>
  <si>
    <t>Udupi</t>
  </si>
  <si>
    <t>Amboli</t>
  </si>
  <si>
    <t>Ponda</t>
  </si>
  <si>
    <t>Catarina</t>
  </si>
  <si>
    <t>Alsace</t>
  </si>
  <si>
    <t>Drenthe</t>
  </si>
  <si>
    <t>Overijssel</t>
  </si>
  <si>
    <t>Gelderland</t>
  </si>
  <si>
    <t>Noord-Brabant</t>
  </si>
  <si>
    <t>Niedersachsen</t>
  </si>
  <si>
    <t>Baden-Wuerttermberg</t>
  </si>
  <si>
    <t>Sachsen</t>
  </si>
  <si>
    <t>Thueringen</t>
  </si>
  <si>
    <t>Sachsen-Anhalt</t>
  </si>
  <si>
    <t>Brandenburg</t>
  </si>
  <si>
    <t>Berlin</t>
  </si>
  <si>
    <t>Mecklenburg-Vorpommern</t>
  </si>
  <si>
    <t>Schleswig-Holstein</t>
  </si>
  <si>
    <t>Denmark</t>
  </si>
  <si>
    <t>South Denmark</t>
  </si>
  <si>
    <t>Central Jutland</t>
  </si>
  <si>
    <t>North Jutland</t>
  </si>
  <si>
    <t>Zealand</t>
  </si>
  <si>
    <t>Sweden</t>
  </si>
  <si>
    <t>Skaane Laen</t>
  </si>
  <si>
    <t>Czech Republic</t>
  </si>
  <si>
    <t>Praha</t>
  </si>
  <si>
    <t>Jihocesky</t>
  </si>
  <si>
    <t>Niederosterreich</t>
  </si>
  <si>
    <t>Burgenland</t>
  </si>
  <si>
    <t>Hungary</t>
  </si>
  <si>
    <t>Pest</t>
  </si>
  <si>
    <t>Bacs-kiskun</t>
  </si>
  <si>
    <t>Csongrad</t>
  </si>
  <si>
    <t>Jasz-nagykun-szolnok</t>
  </si>
  <si>
    <t>Hajdu-bihar</t>
  </si>
  <si>
    <t>Borsod-abauj-zemplen</t>
  </si>
  <si>
    <t>Osijek-baranja</t>
  </si>
  <si>
    <t>Sisak-moslavina</t>
  </si>
  <si>
    <t>Lubuskie</t>
  </si>
  <si>
    <t>Wielkopolskie</t>
  </si>
  <si>
    <t>Kujawsko-Pomorskie</t>
  </si>
  <si>
    <t>Mazowieckie</t>
  </si>
  <si>
    <t>Podlaskie</t>
  </si>
  <si>
    <t>Lithuania</t>
  </si>
  <si>
    <t>Klaipedos</t>
  </si>
  <si>
    <t>Taurages</t>
  </si>
  <si>
    <t>Vilniaus</t>
  </si>
  <si>
    <t>Belarus</t>
  </si>
  <si>
    <t>Minsk</t>
  </si>
  <si>
    <t>Ukraine</t>
  </si>
  <si>
    <t>Ternopil's'ka</t>
  </si>
  <si>
    <t>Zhytomyrs'ka</t>
  </si>
  <si>
    <t>Kyyivs'ka</t>
  </si>
  <si>
    <t>Chernihivs'ka</t>
  </si>
  <si>
    <t>Mykolayivs'ka</t>
  </si>
  <si>
    <t>Dnipropetrovs'ka</t>
  </si>
  <si>
    <t>Sums'ka</t>
  </si>
  <si>
    <t>Russia</t>
  </si>
  <si>
    <t>Pskovskaya Oblast</t>
  </si>
  <si>
    <t>Moskovskaya Oblast</t>
  </si>
  <si>
    <t>Vladimiskaya Oblast</t>
  </si>
  <si>
    <t>Ivanovskaya Oblast</t>
  </si>
  <si>
    <t>Yaroslavskaya Oblast</t>
  </si>
  <si>
    <t>Bryanskaya Oblast</t>
  </si>
  <si>
    <t>Kurskaya Oblast</t>
  </si>
  <si>
    <t>Voronezhskaya Oblast</t>
  </si>
  <si>
    <t>Lipetskaya Oblast</t>
  </si>
  <si>
    <t>Tulcea</t>
  </si>
  <si>
    <t>Constanta</t>
  </si>
  <si>
    <t>Dobrich</t>
  </si>
  <si>
    <t>Burgas</t>
  </si>
  <si>
    <t>Dytiki Ellada</t>
  </si>
  <si>
    <t>Voreio Aigaio</t>
  </si>
  <si>
    <t>Sinop</t>
  </si>
  <si>
    <t>Igdir</t>
  </si>
  <si>
    <t>Armenia</t>
  </si>
  <si>
    <t>Ararat</t>
  </si>
  <si>
    <t>Tavush</t>
  </si>
  <si>
    <t>Israel</t>
  </si>
  <si>
    <t>Central District</t>
  </si>
  <si>
    <t>Southern District</t>
  </si>
  <si>
    <t>Porto</t>
  </si>
  <si>
    <t>Aveiro</t>
  </si>
  <si>
    <t>Coimbra</t>
  </si>
  <si>
    <t>Leiria</t>
  </si>
  <si>
    <t>Lisboa</t>
  </si>
  <si>
    <t>Santarem</t>
  </si>
  <si>
    <t>Castelo Branco</t>
  </si>
  <si>
    <t>Guarda</t>
  </si>
  <si>
    <t>Portalegre</t>
  </si>
  <si>
    <t>Evora</t>
  </si>
  <si>
    <t>Faro</t>
  </si>
  <si>
    <t>Andalucia</t>
  </si>
  <si>
    <t>Extremadura</t>
  </si>
  <si>
    <t>Castilla-La Mancha</t>
  </si>
  <si>
    <t>Lofa</t>
  </si>
  <si>
    <t>Lower River</t>
  </si>
  <si>
    <t>Ptychadena mutinondoensis</t>
  </si>
  <si>
    <t>Gulu</t>
  </si>
  <si>
    <t>Matabelelnd South</t>
  </si>
  <si>
    <t>Laikipia</t>
  </si>
  <si>
    <t>Mandera</t>
  </si>
  <si>
    <t>Bangledesh</t>
  </si>
  <si>
    <t>Chattogram</t>
  </si>
  <si>
    <t>Kampaeng Phet</t>
  </si>
  <si>
    <t>Japan</t>
  </si>
  <si>
    <t>Okinawa</t>
  </si>
  <si>
    <t>Pays-de-la-Loire</t>
  </si>
  <si>
    <t>Belgium</t>
  </si>
  <si>
    <t>Vlaams Gewest</t>
  </si>
  <si>
    <t>Malta</t>
  </si>
  <si>
    <t>Sannat</t>
  </si>
  <si>
    <t>Kustendil</t>
  </si>
  <si>
    <t>Istanbul</t>
  </si>
  <si>
    <t>Canakkale</t>
  </si>
  <si>
    <t>Izmir</t>
  </si>
  <si>
    <t>Manisa</t>
  </si>
  <si>
    <t>Denizli</t>
  </si>
  <si>
    <t>Mugla</t>
  </si>
  <si>
    <t>Antalya</t>
  </si>
  <si>
    <t>Konya</t>
  </si>
  <si>
    <t>Icel</t>
  </si>
  <si>
    <t>Adana</t>
  </si>
  <si>
    <t>Gaziantep</t>
  </si>
  <si>
    <t>Adiyaman</t>
  </si>
  <si>
    <t>Diyarbakir</t>
  </si>
  <si>
    <t>Mardin</t>
  </si>
  <si>
    <t>Sirnak</t>
  </si>
  <si>
    <t>Bitlis</t>
  </si>
  <si>
    <t>Syria</t>
  </si>
  <si>
    <t>Latakia</t>
  </si>
  <si>
    <t>Tartus</t>
  </si>
  <si>
    <t>Iran</t>
  </si>
  <si>
    <t>West Azarbayejan</t>
  </si>
  <si>
    <t>Kermanshah</t>
  </si>
  <si>
    <t>Lorestan</t>
  </si>
  <si>
    <t>UK</t>
  </si>
  <si>
    <t>England</t>
  </si>
  <si>
    <t>Ile-de-France</t>
  </si>
  <si>
    <t>Auvergne</t>
  </si>
  <si>
    <t>Champagne-Ardenne</t>
  </si>
  <si>
    <t>Nord-Pas-de-Calais</t>
  </si>
  <si>
    <t>Piemonte</t>
  </si>
  <si>
    <t>Zuid-holland</t>
  </si>
  <si>
    <t>Noord-brabant</t>
  </si>
  <si>
    <t>Friesland</t>
  </si>
  <si>
    <t>Groningen</t>
  </si>
  <si>
    <t>Salzburg</t>
  </si>
  <si>
    <t>Karnten</t>
  </si>
  <si>
    <t>Slovakia</t>
  </si>
  <si>
    <t>Zilna</t>
  </si>
  <si>
    <t>Srednje-banatski</t>
  </si>
  <si>
    <t>Brest</t>
  </si>
  <si>
    <t>Vitebsk</t>
  </si>
  <si>
    <t>Novgorodskaya Oblast</t>
  </si>
  <si>
    <t>Tverskaya Oblast</t>
  </si>
  <si>
    <t>Nizhegorodskaya Oblast</t>
  </si>
  <si>
    <t>Chuvashiya Rep.</t>
  </si>
  <si>
    <t>Mariy-el Rep.</t>
  </si>
  <si>
    <t>Gyor-moson-sopron</t>
  </si>
  <si>
    <t>Jihomoravsky</t>
  </si>
  <si>
    <t>Severomoravsky</t>
  </si>
  <si>
    <t>Georgia</t>
  </si>
  <si>
    <t>Guria</t>
  </si>
  <si>
    <t>Abkhazia Aut. Rep.</t>
  </si>
  <si>
    <t>Orenburgskaya Oblast</t>
  </si>
  <si>
    <t>Chelyabinskaya Oblast</t>
  </si>
  <si>
    <t>Omskaya Oblast</t>
  </si>
  <si>
    <t>Khakasiya Rep.</t>
  </si>
  <si>
    <t>Steiermark</t>
  </si>
  <si>
    <t>Czechia</t>
  </si>
  <si>
    <t>Vychodocesky</t>
  </si>
  <si>
    <t>Skaane</t>
  </si>
  <si>
    <t>Laen</t>
  </si>
  <si>
    <t>Vaestra Goetalands Laen</t>
  </si>
  <si>
    <t>Kalmar Laen</t>
  </si>
  <si>
    <t>Stockholms Laen</t>
  </si>
  <si>
    <t>Uppsala Laen</t>
  </si>
  <si>
    <t>Gaevleborgs Laen</t>
  </si>
  <si>
    <t>Jaemtlands Laen</t>
  </si>
  <si>
    <t>Vaesterbottens Laen</t>
  </si>
  <si>
    <t>Norrbottens Laen</t>
  </si>
  <si>
    <t>Khakasiya Rep</t>
  </si>
  <si>
    <t>Irkutskaya Oblast</t>
  </si>
  <si>
    <t>Sakha Rep</t>
  </si>
  <si>
    <t>Fort Bragg</t>
  </si>
  <si>
    <t>Klamath</t>
  </si>
  <si>
    <t>Crescent City</t>
  </si>
  <si>
    <t>Gold Beach</t>
  </si>
  <si>
    <t>Coos Bay</t>
  </si>
  <si>
    <t>Florence</t>
  </si>
  <si>
    <t>Eugene</t>
  </si>
  <si>
    <t>Salem</t>
  </si>
  <si>
    <t>Portland</t>
  </si>
  <si>
    <t>Longview</t>
  </si>
  <si>
    <t>Olympia</t>
  </si>
  <si>
    <t>Port Angeles</t>
  </si>
  <si>
    <t>Seattle</t>
  </si>
  <si>
    <t>Bellingham</t>
  </si>
  <si>
    <t>Canada</t>
  </si>
  <si>
    <t>Victoria</t>
  </si>
  <si>
    <t>Cape Mudge</t>
  </si>
  <si>
    <t>Camp Hardy</t>
  </si>
  <si>
    <t>Port Mellon</t>
  </si>
  <si>
    <t>Abbotsford</t>
  </si>
  <si>
    <t>Mineral</t>
  </si>
  <si>
    <t>Chester</t>
  </si>
  <si>
    <t>Weaverville</t>
  </si>
  <si>
    <t>Dunsmuir</t>
  </si>
  <si>
    <t>Klamath Falls</t>
  </si>
  <si>
    <t>Chiloquin</t>
  </si>
  <si>
    <t>Chemult</t>
  </si>
  <si>
    <t>Oakridge</t>
  </si>
  <si>
    <t>Sunriver</t>
  </si>
  <si>
    <t>Sisters</t>
  </si>
  <si>
    <t>Hood River</t>
  </si>
  <si>
    <t>Goldendale</t>
  </si>
  <si>
    <t>Kent</t>
  </si>
  <si>
    <t>Wenatchee</t>
  </si>
  <si>
    <t>Renton</t>
  </si>
  <si>
    <t>Arlington</t>
  </si>
  <si>
    <t>Mazama</t>
  </si>
  <si>
    <t>Emeishan</t>
  </si>
  <si>
    <t>Bodega</t>
  </si>
  <si>
    <t>Grass Valley</t>
  </si>
  <si>
    <t>Vacaville</t>
  </si>
  <si>
    <t>Napa</t>
  </si>
  <si>
    <t>Santa Rosa</t>
  </si>
  <si>
    <t>San Francisco</t>
  </si>
  <si>
    <t>Fremont</t>
  </si>
  <si>
    <t>Gilroy</t>
  </si>
  <si>
    <t>Monterey</t>
  </si>
  <si>
    <t>San Luis Obispo</t>
  </si>
  <si>
    <t>Santa Barbara</t>
  </si>
  <si>
    <t>Santa Monica</t>
  </si>
  <si>
    <t>Vicente Guerrero</t>
  </si>
  <si>
    <t>Bend</t>
  </si>
  <si>
    <t>Centralia</t>
  </si>
  <si>
    <t>Agassiz</t>
  </si>
  <si>
    <t>Singkawang</t>
  </si>
  <si>
    <t>Sintang</t>
  </si>
  <si>
    <t>Amuntai</t>
  </si>
  <si>
    <t>Balikpapan</t>
  </si>
  <si>
    <t>Ilebo</t>
  </si>
  <si>
    <t>Mbomo</t>
  </si>
  <si>
    <t>Mayoko</t>
  </si>
  <si>
    <t>Libreville</t>
  </si>
  <si>
    <t>Massingir</t>
  </si>
  <si>
    <t>Chipata</t>
  </si>
  <si>
    <t>Ruwuma</t>
  </si>
  <si>
    <t>Dodoma</t>
  </si>
  <si>
    <t>Singida</t>
  </si>
  <si>
    <t>Lamu</t>
  </si>
  <si>
    <t>Dindigul</t>
  </si>
  <si>
    <t>Madurai</t>
  </si>
  <si>
    <t>Ishigaki</t>
  </si>
  <si>
    <t>Taiwan</t>
  </si>
  <si>
    <t>Hsinchu</t>
  </si>
  <si>
    <t>Taichung</t>
  </si>
  <si>
    <t>Douliu</t>
  </si>
  <si>
    <t>Kaohsiung</t>
  </si>
  <si>
    <t>Taitung</t>
  </si>
  <si>
    <t>Governor Generoso</t>
  </si>
  <si>
    <t>Bangladesh</t>
  </si>
  <si>
    <t>Dhaka</t>
  </si>
  <si>
    <t>Mymensingh</t>
  </si>
  <si>
    <t>Silchar</t>
  </si>
  <si>
    <t>Tinsukia</t>
  </si>
  <si>
    <t>Pagudpud</t>
  </si>
  <si>
    <t>Manila</t>
  </si>
  <si>
    <t>Batangas</t>
  </si>
  <si>
    <t>Sorsogon</t>
  </si>
  <si>
    <t>Tagbilaran</t>
  </si>
  <si>
    <t>Davao</t>
  </si>
  <si>
    <t>Nakhon Ratchasima</t>
  </si>
  <si>
    <t>Phang Nga</t>
  </si>
  <si>
    <t>Phatthalung</t>
  </si>
  <si>
    <t>Kelantan</t>
  </si>
  <si>
    <t>Johor</t>
  </si>
  <si>
    <t>Timor-Leste</t>
  </si>
  <si>
    <t>Lospalos</t>
  </si>
  <si>
    <t>Jambi</t>
  </si>
  <si>
    <t>Bali</t>
  </si>
  <si>
    <t>Kalimantan Selatan</t>
  </si>
  <si>
    <t>Sumatera Selatan</t>
  </si>
  <si>
    <t>Jakarta</t>
  </si>
  <si>
    <t>Bandung</t>
  </si>
  <si>
    <t>Semarang</t>
  </si>
  <si>
    <t>Surabaya</t>
  </si>
  <si>
    <t>Ratnapura</t>
  </si>
  <si>
    <t>Thiruvananthapuram</t>
  </si>
  <si>
    <t>Nagercoil</t>
  </si>
  <si>
    <t>Vietnam</t>
  </si>
  <si>
    <t>Dong Nai</t>
  </si>
  <si>
    <t>Aomori</t>
  </si>
  <si>
    <t>Kanazawa</t>
  </si>
  <si>
    <t>Tokyo</t>
  </si>
  <si>
    <t>Hamamatsu</t>
  </si>
  <si>
    <t>Osaka</t>
  </si>
  <si>
    <t>Himeji</t>
  </si>
  <si>
    <t>Green River</t>
  </si>
  <si>
    <t>Rawlins</t>
  </si>
  <si>
    <t>Grand Junction</t>
  </si>
  <si>
    <t>Page</t>
  </si>
  <si>
    <t>Utah, USA</t>
  </si>
  <si>
    <t>St. George</t>
  </si>
  <si>
    <t>Hite</t>
  </si>
  <si>
    <t>Moab</t>
  </si>
  <si>
    <t>Richfield</t>
  </si>
  <si>
    <t>Provo</t>
  </si>
  <si>
    <t>Nevada, USA</t>
  </si>
  <si>
    <t>Baker</t>
  </si>
  <si>
    <t>Reno</t>
  </si>
  <si>
    <t>Mammoth Lakes</t>
  </si>
  <si>
    <t>Bishop</t>
  </si>
  <si>
    <t>McDermitt</t>
  </si>
  <si>
    <t>Burns</t>
  </si>
  <si>
    <t>Hermiston</t>
  </si>
  <si>
    <t>Idaho, USA</t>
  </si>
  <si>
    <t>Boise</t>
  </si>
  <si>
    <t>Burley</t>
  </si>
  <si>
    <t>Pocatello</t>
  </si>
  <si>
    <t>Rexburg</t>
  </si>
  <si>
    <t>Walla Walla</t>
  </si>
  <si>
    <t>Richland</t>
  </si>
  <si>
    <t>Spokane</t>
  </si>
  <si>
    <t>Omak</t>
  </si>
  <si>
    <t>Osoyoos</t>
  </si>
  <si>
    <t>Naramata</t>
  </si>
  <si>
    <t>Vernon</t>
  </si>
  <si>
    <t>Kamloops</t>
  </si>
  <si>
    <t>Seychelles</t>
  </si>
  <si>
    <t>Anse Royale</t>
  </si>
  <si>
    <t>Beau Vallon</t>
  </si>
  <si>
    <t>Silhouette</t>
  </si>
  <si>
    <t>La Digue</t>
  </si>
  <si>
    <r>
      <rPr>
        <rFont val="Calibri"/>
        <color theme="1"/>
        <sz val="11.0"/>
      </rPr>
      <t>Ng</t>
    </r>
    <r>
      <rPr>
        <rFont val="Calibri"/>
        <color theme="1"/>
        <sz val="11.0"/>
      </rPr>
      <t>äle Buglé</t>
    </r>
  </si>
  <si>
    <r>
      <rPr>
        <rFont val="Calibri"/>
        <color theme="1"/>
        <sz val="11.0"/>
      </rPr>
      <t>Panam</t>
    </r>
    <r>
      <rPr>
        <rFont val="Calibri"/>
        <color theme="1"/>
        <sz val="11.0"/>
      </rPr>
      <t>á</t>
    </r>
  </si>
  <si>
    <r>
      <rPr>
        <rFont val="Calibri"/>
        <color theme="1"/>
        <sz val="11.0"/>
      </rPr>
      <t>Dari</t>
    </r>
    <r>
      <rPr>
        <rFont val="Calibri"/>
        <color theme="1"/>
        <sz val="11.0"/>
      </rPr>
      <t>én</t>
    </r>
  </si>
  <si>
    <t>Ngounie</t>
  </si>
  <si>
    <t>Texas,  USA</t>
  </si>
  <si>
    <t>Kingsville</t>
  </si>
  <si>
    <t>Monahans</t>
  </si>
  <si>
    <t>Stephenville</t>
  </si>
  <si>
    <t>Weatherford</t>
  </si>
  <si>
    <t>Burleson</t>
  </si>
  <si>
    <t>Denton</t>
  </si>
  <si>
    <t>Sherman</t>
  </si>
  <si>
    <t>Boise City</t>
  </si>
  <si>
    <t>Beaver</t>
  </si>
  <si>
    <t>Lawton</t>
  </si>
  <si>
    <t>Clinton</t>
  </si>
  <si>
    <t>Tulsa</t>
  </si>
  <si>
    <t>Ponca City</t>
  </si>
  <si>
    <t>Garden City</t>
  </si>
  <si>
    <t>WaKeeney</t>
  </si>
  <si>
    <t>Russell</t>
  </si>
  <si>
    <t>Topeka</t>
  </si>
  <si>
    <t>Leavenworth</t>
  </si>
  <si>
    <t>Beatrice</t>
  </si>
  <si>
    <t>Ogallala</t>
  </si>
  <si>
    <t>Bridgeport</t>
  </si>
  <si>
    <t>Chadron</t>
  </si>
  <si>
    <t>Ainsworth</t>
  </si>
  <si>
    <t>Vermillion</t>
  </si>
  <si>
    <t>Pierre</t>
  </si>
  <si>
    <t>Custer</t>
  </si>
  <si>
    <t>Mobridge</t>
  </si>
  <si>
    <t>Mandan</t>
  </si>
  <si>
    <t>Glendive</t>
  </si>
  <si>
    <t>Geraldine</t>
  </si>
  <si>
    <t>Connell</t>
  </si>
  <si>
    <t>Clearmont</t>
  </si>
  <si>
    <t>Guernsey</t>
  </si>
  <si>
    <t>Loveland</t>
  </si>
  <si>
    <t>Lakewood</t>
  </si>
  <si>
    <t>Colorado Springs</t>
  </si>
  <si>
    <t>Cortez</t>
  </si>
  <si>
    <t>Salt Lake City</t>
  </si>
  <si>
    <t>Bullfrog Basin</t>
  </si>
  <si>
    <t>Hanksville</t>
  </si>
  <si>
    <t>Castle Valley</t>
  </si>
  <si>
    <t>Maxwell</t>
  </si>
  <si>
    <t>Las Vegas</t>
  </si>
  <si>
    <t>Tombstone</t>
  </si>
  <si>
    <t>Grand Canyon</t>
  </si>
  <si>
    <t>Death Valley</t>
  </si>
  <si>
    <t>Egypt</t>
  </si>
  <si>
    <t>New Valley</t>
  </si>
  <si>
    <t>Matrouh</t>
  </si>
  <si>
    <t>Alexandria</t>
  </si>
  <si>
    <t>Tunisia</t>
  </si>
  <si>
    <t>Kebili</t>
  </si>
  <si>
    <t>Gabes</t>
  </si>
  <si>
    <t>Gafsa</t>
  </si>
  <si>
    <t>Nabeul</t>
  </si>
  <si>
    <t>Ariana</t>
  </si>
  <si>
    <t>Medenine</t>
  </si>
  <si>
    <t>Algeria</t>
  </si>
  <si>
    <t>Ouargla</t>
  </si>
  <si>
    <t>Laghouat</t>
  </si>
  <si>
    <t>Tizi Ouzou</t>
  </si>
  <si>
    <t>Mascara</t>
  </si>
  <si>
    <t>Tiznit</t>
  </si>
  <si>
    <t>Marrakesh</t>
  </si>
  <si>
    <t>Midelt</t>
  </si>
  <si>
    <t>Rabat</t>
  </si>
  <si>
    <t>Sicilia</t>
  </si>
  <si>
    <t>Papua Barat</t>
  </si>
  <si>
    <t>Maluku Utara</t>
  </si>
  <si>
    <t>Sulawesi Tengah</t>
  </si>
  <si>
    <t>Jawa Timur</t>
  </si>
  <si>
    <t>Jawa Barat</t>
  </si>
  <si>
    <t>Riau</t>
  </si>
  <si>
    <t>Perak</t>
  </si>
  <si>
    <t>Region 3</t>
  </si>
  <si>
    <t>Udon Thani</t>
  </si>
  <si>
    <t>Binh Thuan</t>
  </si>
  <si>
    <t>Quang Nam</t>
  </si>
  <si>
    <t>Thanh Hoa</t>
  </si>
  <si>
    <t>Haikou</t>
  </si>
  <si>
    <t>Hong Kong</t>
  </si>
  <si>
    <t>Fuzhou</t>
  </si>
  <si>
    <t>Kunming</t>
  </si>
  <si>
    <t>Kolkata</t>
  </si>
  <si>
    <t>Bengaluru</t>
  </si>
  <si>
    <t>Mumbai</t>
  </si>
  <si>
    <t>New Delhi</t>
  </si>
  <si>
    <t>Cuba</t>
  </si>
  <si>
    <t>Pinar Del Rio</t>
  </si>
  <si>
    <t>La Habana</t>
  </si>
  <si>
    <t>Villa Clara</t>
  </si>
  <si>
    <t>Guantanamo</t>
  </si>
  <si>
    <t>Dakhlet-Nouadhibou</t>
  </si>
  <si>
    <t>Tillaberi</t>
  </si>
  <si>
    <t>Ennedi Ouest</t>
  </si>
  <si>
    <t>Chontales</t>
  </si>
  <si>
    <t>Matagalpa</t>
  </si>
  <si>
    <t>Cauca</t>
  </si>
  <si>
    <t>Pakistan</t>
  </si>
  <si>
    <t>Sindh</t>
  </si>
  <si>
    <t>Punjab</t>
  </si>
  <si>
    <t>Khyber Pakhtunkhwa</t>
  </si>
  <si>
    <t>Khulna</t>
  </si>
  <si>
    <t>Assam</t>
  </si>
  <si>
    <t>Patna</t>
  </si>
  <si>
    <t>Visakhapatnam</t>
  </si>
  <si>
    <t>Myanmar</t>
  </si>
  <si>
    <t>Tanintharyi</t>
  </si>
  <si>
    <t>Phetchaburi</t>
  </si>
  <si>
    <t>Veracruz de Ignacio de la Llave</t>
  </si>
  <si>
    <t>National Capitol Region</t>
  </si>
  <si>
    <t>Region 8</t>
  </si>
  <si>
    <t>Region 11</t>
  </si>
  <si>
    <t>Hana</t>
  </si>
  <si>
    <t>Hilo</t>
  </si>
  <si>
    <t>Kailua-Kona</t>
  </si>
  <si>
    <t>Corpus Christi</t>
  </si>
  <si>
    <t>Galveston</t>
  </si>
  <si>
    <t>Houston</t>
  </si>
  <si>
    <t>Louisiana, USA</t>
  </si>
  <si>
    <t>Lafayette</t>
  </si>
  <si>
    <t>Baton Rouge</t>
  </si>
  <si>
    <t>New Orleans</t>
  </si>
  <si>
    <t>Slidell</t>
  </si>
  <si>
    <t>Mobile</t>
  </si>
  <si>
    <t>Dothan</t>
  </si>
  <si>
    <t>Charleston</t>
  </si>
  <si>
    <t>Savannah</t>
  </si>
  <si>
    <t>Brunswick</t>
  </si>
  <si>
    <t>Valdosta</t>
  </si>
  <si>
    <t>Pensacola</t>
  </si>
  <si>
    <t>Tallahassee</t>
  </si>
  <si>
    <t>Jacksonville</t>
  </si>
  <si>
    <t>St. Petersburg</t>
  </si>
  <si>
    <t>Fort Myers</t>
  </si>
  <si>
    <t>Key West</t>
  </si>
  <si>
    <t>Chiapas</t>
  </si>
  <si>
    <t>Tabasco</t>
  </si>
  <si>
    <t>Yucatan</t>
  </si>
  <si>
    <t>Quintana Roo</t>
  </si>
  <si>
    <t>Cortes</t>
  </si>
  <si>
    <t>Francisco Morazan</t>
  </si>
  <si>
    <t>Copan</t>
  </si>
  <si>
    <t>Intibuca</t>
  </si>
  <si>
    <t>Saint James</t>
  </si>
  <si>
    <t>Saint Catherine</t>
  </si>
  <si>
    <t>Cryptobatrachus pedroruizi</t>
  </si>
  <si>
    <t>Zuila</t>
  </si>
  <si>
    <t>Gastrotheca andaquiensis</t>
  </si>
  <si>
    <t>Leiopelma hamiltoni</t>
  </si>
  <si>
    <t>New Zealand</t>
  </si>
  <si>
    <t>Nelson-marlborough</t>
  </si>
  <si>
    <t>Wellington</t>
  </si>
  <si>
    <t>Adenomera andreae</t>
  </si>
  <si>
    <t>Cayenne</t>
  </si>
  <si>
    <t>Camopi</t>
  </si>
  <si>
    <t>Gephyromantis eiselti</t>
  </si>
  <si>
    <t>Conondale</t>
  </si>
  <si>
    <t>Raorchestes ghatei</t>
  </si>
  <si>
    <t>Cataluna</t>
  </si>
  <si>
    <t>Jendouba</t>
  </si>
  <si>
    <t>El-Tarf</t>
  </si>
  <si>
    <t>Bejaia</t>
  </si>
  <si>
    <t>Bordj Bou Arrer</t>
  </si>
  <si>
    <t>Oran</t>
  </si>
  <si>
    <t>Tetouan</t>
  </si>
  <si>
    <t>Errachidia</t>
  </si>
  <si>
    <t>Ouarzazate</t>
  </si>
  <si>
    <t>Huila</t>
  </si>
  <si>
    <t>United Kingdom</t>
  </si>
  <si>
    <t>Hallands Laen</t>
  </si>
  <si>
    <t>Dolnoslaskie</t>
  </si>
  <si>
    <t>Severocesky</t>
  </si>
  <si>
    <t>Fejer</t>
  </si>
  <si>
    <t>Nograd</t>
  </si>
  <si>
    <t>Marijampoles</t>
  </si>
  <si>
    <t>Gomel</t>
  </si>
  <si>
    <t>Odes'ka</t>
  </si>
  <si>
    <t>Khersons'ka</t>
  </si>
  <si>
    <t>Zhytomrys'ka</t>
  </si>
  <si>
    <t>Kharkivs'ka</t>
  </si>
  <si>
    <t>Kalmykiya Rep.</t>
  </si>
  <si>
    <t>Volgogradskaya Oblast</t>
  </si>
  <si>
    <t>Belgorodskaya Oblast</t>
  </si>
  <si>
    <t>Orlovskaya Oblast</t>
  </si>
  <si>
    <t>Penzenskaya Oblast</t>
  </si>
  <si>
    <t>Vladimirskaya Oblast</t>
  </si>
  <si>
    <t>Baja California</t>
  </si>
  <si>
    <t>San Diego</t>
  </si>
  <si>
    <t>Irvine</t>
  </si>
  <si>
    <t>Long Beach</t>
  </si>
  <si>
    <t>Bakersfield</t>
  </si>
  <si>
    <t>Fresno</t>
  </si>
  <si>
    <t>Sacramento</t>
  </si>
  <si>
    <t>Chino</t>
  </si>
  <si>
    <t>Elko</t>
  </si>
  <si>
    <t>Ashland</t>
  </si>
  <si>
    <t>Baker City</t>
  </si>
  <si>
    <t>British Colombia, Canada</t>
  </si>
  <si>
    <t>Revelstoke</t>
  </si>
  <si>
    <t>Athabasca</t>
  </si>
  <si>
    <t>Alaska, USA</t>
  </si>
  <si>
    <t>Ketchikan</t>
  </si>
  <si>
    <t>Sitka</t>
  </si>
  <si>
    <t>Sierra Vista</t>
  </si>
  <si>
    <t>Cedar City</t>
  </si>
  <si>
    <t>Denver</t>
  </si>
  <si>
    <t>Casper</t>
  </si>
  <si>
    <t>Bismarck</t>
  </si>
  <si>
    <t>Rapid City</t>
  </si>
  <si>
    <t>North Platte</t>
  </si>
  <si>
    <t>Lincoln</t>
  </si>
  <si>
    <t>Dodge City</t>
  </si>
  <si>
    <t>Manhattan</t>
  </si>
  <si>
    <t>Olathe</t>
  </si>
  <si>
    <t>Dallas</t>
  </si>
  <si>
    <t>Odessa</t>
  </si>
  <si>
    <t>Waco</t>
  </si>
  <si>
    <t>Wales</t>
  </si>
  <si>
    <t>Scotland</t>
  </si>
  <si>
    <t>Norway</t>
  </si>
  <si>
    <t>Hordaland</t>
  </si>
  <si>
    <t>Vaesternorrlands Laen</t>
  </si>
  <si>
    <t>Finland</t>
  </si>
  <si>
    <t>Oulu</t>
  </si>
  <si>
    <t>Western Finalnd</t>
  </si>
  <si>
    <t>Leningradskaya Oblast</t>
  </si>
  <si>
    <t>Kirovskaya Oblast</t>
  </si>
  <si>
    <t>Komi Rep.</t>
  </si>
  <si>
    <t>Bashkortostan Rep.</t>
  </si>
  <si>
    <t>Novosibirskaya Oblast</t>
  </si>
  <si>
    <t>Kemerovskaya Oblast</t>
  </si>
  <si>
    <t>Estonia</t>
  </si>
  <si>
    <t>Tartu maakond</t>
  </si>
  <si>
    <t>Vinnyts'ka</t>
  </si>
  <si>
    <t>Zakarpats'ka</t>
  </si>
  <si>
    <t>Pomorskie</t>
  </si>
  <si>
    <t>Podkarpackie</t>
  </si>
  <si>
    <t>Presov</t>
  </si>
  <si>
    <t>Banska Bystrica</t>
  </si>
  <si>
    <t>Campania</t>
  </si>
  <si>
    <t>Lazio</t>
  </si>
  <si>
    <t>Toscana</t>
  </si>
  <si>
    <t>Emilia-romagna</t>
  </si>
  <si>
    <t>Liguria</t>
  </si>
  <si>
    <t>Lombardia</t>
  </si>
  <si>
    <t>Trentino-alto Adige</t>
  </si>
  <si>
    <t>Midi-Pyrenees</t>
  </si>
  <si>
    <t>Provence-Alpes-Cote-d'Azur</t>
  </si>
  <si>
    <t>Rhone-Alpes</t>
  </si>
  <si>
    <t>France-Comte</t>
  </si>
  <si>
    <t>Haute-Normandie</t>
  </si>
  <si>
    <t>Bretagne</t>
  </si>
  <si>
    <t>Baden-Wuettemberg</t>
  </si>
  <si>
    <t>Rheinland-Pfalz</t>
  </si>
  <si>
    <t>Neidersachsen</t>
  </si>
  <si>
    <t>Schelswig-Holstein</t>
  </si>
  <si>
    <t>Neiderosterreich</t>
  </si>
  <si>
    <t>Khabarovskiy Kray</t>
  </si>
  <si>
    <t>Primorskiy Kray</t>
  </si>
  <si>
    <t>Yunnan Sheng</t>
  </si>
  <si>
    <t>Guangxi Zhuangzu Zizhiqu</t>
  </si>
  <si>
    <t>Guangdong Sheng</t>
  </si>
  <si>
    <t>Fujian Sheng</t>
  </si>
  <si>
    <t>Hunan Sheng</t>
  </si>
  <si>
    <t>Sichuan Sheng</t>
  </si>
  <si>
    <t>Hubei Sheng</t>
  </si>
  <si>
    <t>Anhui Sheng</t>
  </si>
  <si>
    <t>Zhejiang Sheng</t>
  </si>
  <si>
    <t>Jiangsu Sheng</t>
  </si>
  <si>
    <t>Henan Sheng</t>
  </si>
  <si>
    <t>Gansu Sheng</t>
  </si>
  <si>
    <t>Shanxi Sheng</t>
  </si>
  <si>
    <t>Shandong Sheng</t>
  </si>
  <si>
    <t>Beijing Shi</t>
  </si>
  <si>
    <t>Liaoning Sheng</t>
  </si>
  <si>
    <t>Sousse</t>
  </si>
  <si>
    <t>Setif</t>
  </si>
  <si>
    <t>Bouira</t>
  </si>
  <si>
    <t>El Bayadh</t>
  </si>
  <si>
    <t>Ghardaia</t>
  </si>
  <si>
    <t>Berkane</t>
  </si>
  <si>
    <t>Meknes</t>
  </si>
  <si>
    <t>Corse</t>
  </si>
  <si>
    <t>Capital</t>
  </si>
  <si>
    <t>Split-dalmatija</t>
  </si>
  <si>
    <t>Swietokrzyskie</t>
  </si>
  <si>
    <t>Region 5</t>
  </si>
  <si>
    <t>Region 12</t>
  </si>
  <si>
    <t>Kununurra</t>
  </si>
  <si>
    <t>Darwin</t>
  </si>
  <si>
    <t>Katherine</t>
  </si>
  <si>
    <t>Elliot</t>
  </si>
  <si>
    <t>Burketown</t>
  </si>
  <si>
    <t>Mission River</t>
  </si>
  <si>
    <t>Cooktown</t>
  </si>
  <si>
    <t>Townsville City</t>
  </si>
  <si>
    <t>Moranbah</t>
  </si>
  <si>
    <t>Brisbane</t>
  </si>
  <si>
    <t>Tampa</t>
  </si>
  <si>
    <t>West Palm Beach</t>
  </si>
  <si>
    <t>Fort Lauderdale</t>
  </si>
  <si>
    <t>Homestead</t>
  </si>
  <si>
    <t>Dominican Republic</t>
  </si>
  <si>
    <t>Espaillat</t>
  </si>
  <si>
    <t>Tunapuna/Piarco</t>
  </si>
  <si>
    <t>Couva/Tabaquite/Talparo</t>
  </si>
  <si>
    <t>Rio Claro/Mayaro</t>
  </si>
  <si>
    <t>Kourou</t>
  </si>
  <si>
    <t>Apatou</t>
  </si>
  <si>
    <t>Potaro/Siparuni</t>
  </si>
  <si>
    <t>Narino</t>
  </si>
  <si>
    <t>San Matin</t>
  </si>
  <si>
    <t>Xizang Zizhiqu</t>
  </si>
  <si>
    <t>Himachal Pradesh</t>
  </si>
  <si>
    <t>Six</t>
  </si>
  <si>
    <t>Four</t>
  </si>
  <si>
    <t>Sardegna</t>
  </si>
  <si>
    <t>Campeche</t>
  </si>
  <si>
    <t>Guatemala</t>
  </si>
  <si>
    <t>Peten</t>
  </si>
  <si>
    <t>Escuintla</t>
  </si>
  <si>
    <t>Jalapa</t>
  </si>
  <si>
    <t>El Salvador</t>
  </si>
  <si>
    <t>Santa Ana</t>
  </si>
  <si>
    <t>Ahuachapan</t>
  </si>
  <si>
    <t>La Libertad</t>
  </si>
  <si>
    <t>Cabanas</t>
  </si>
  <si>
    <t>Morazan</t>
  </si>
  <si>
    <t>Chinandega</t>
  </si>
  <si>
    <t>Leon</t>
  </si>
  <si>
    <t>Cesar</t>
  </si>
  <si>
    <t>Cundinamarca</t>
  </si>
  <si>
    <t>Guarico</t>
  </si>
  <si>
    <t>Anzoategui</t>
  </si>
  <si>
    <t>Princes Town</t>
  </si>
  <si>
    <t>Tobago</t>
  </si>
  <si>
    <t>Montserrat</t>
  </si>
  <si>
    <t>Plymouth</t>
  </si>
  <si>
    <t>Jujuy</t>
  </si>
  <si>
    <t>Formosa</t>
  </si>
  <si>
    <t>Corrientes</t>
  </si>
  <si>
    <t>Chuquisaca</t>
  </si>
  <si>
    <t>Cochabamba</t>
  </si>
  <si>
    <t>Mato Grosso do Sol</t>
  </si>
  <si>
    <t>Rio Grande do Sul</t>
  </si>
  <si>
    <t>Tocantins</t>
  </si>
  <si>
    <t>Essequibo Islands/West Demerara</t>
  </si>
  <si>
    <t>Sugar Land</t>
  </si>
  <si>
    <t>College Station</t>
  </si>
  <si>
    <t>Beaumont</t>
  </si>
  <si>
    <t>Tyler</t>
  </si>
  <si>
    <t>Shreveport</t>
  </si>
  <si>
    <t>Monroe</t>
  </si>
  <si>
    <t>Lake Charles</t>
  </si>
  <si>
    <t>New Iberia</t>
  </si>
  <si>
    <t>Meridian</t>
  </si>
  <si>
    <t>Hattiesburg</t>
  </si>
  <si>
    <t>Biloxi</t>
  </si>
  <si>
    <t>Decatur</t>
  </si>
  <si>
    <t>Birmingham</t>
  </si>
  <si>
    <t>Tuscaloosa</t>
  </si>
  <si>
    <t>Destin</t>
  </si>
  <si>
    <t>Daytona Beach</t>
  </si>
  <si>
    <t>Orlando</t>
  </si>
  <si>
    <t>Sarasota</t>
  </si>
  <si>
    <t>Tifton</t>
  </si>
  <si>
    <t>Macon</t>
  </si>
  <si>
    <t>Rocky Mount</t>
  </si>
  <si>
    <t>Wilmington</t>
  </si>
  <si>
    <t>New Bern</t>
  </si>
  <si>
    <t>Norfolk</t>
  </si>
  <si>
    <t>Knoxville</t>
  </si>
  <si>
    <t>Chattanooga</t>
  </si>
  <si>
    <t>Nashville</t>
  </si>
  <si>
    <t>Memphis</t>
  </si>
  <si>
    <t>Arkansas, USA</t>
  </si>
  <si>
    <t>Hot Springs</t>
  </si>
  <si>
    <t>Conway</t>
  </si>
  <si>
    <t>Russellville</t>
  </si>
  <si>
    <t>Jonesboro</t>
  </si>
  <si>
    <t>Missouri, USA</t>
  </si>
  <si>
    <t>Joplin</t>
  </si>
  <si>
    <t>Rolla</t>
  </si>
  <si>
    <t>St. Louis</t>
  </si>
  <si>
    <t>Caboolture</t>
  </si>
  <si>
    <t>Warwick</t>
  </si>
  <si>
    <t>Gold Coast</t>
  </si>
  <si>
    <t>Tweed Heads</t>
  </si>
  <si>
    <t>Byron Bay</t>
  </si>
  <si>
    <t>Adelaide</t>
  </si>
  <si>
    <t>Mount Barker</t>
  </si>
  <si>
    <t>Mildura</t>
  </si>
  <si>
    <t>Shepparton</t>
  </si>
  <si>
    <t>Melbourne</t>
  </si>
  <si>
    <t>Geelong</t>
  </si>
  <si>
    <t>Hobart</t>
  </si>
  <si>
    <t>Devonport</t>
  </si>
  <si>
    <t>Canberra</t>
  </si>
  <si>
    <t>Dubbo</t>
  </si>
  <si>
    <t>Sydney</t>
  </si>
  <si>
    <t>Wollongong</t>
  </si>
  <si>
    <t>Newcastle</t>
  </si>
  <si>
    <t>Coffs Harbour</t>
  </si>
  <si>
    <t>Bourke</t>
  </si>
  <si>
    <t>Windorah</t>
  </si>
  <si>
    <t>Barcaldine</t>
  </si>
  <si>
    <t>Blackwater</t>
  </si>
  <si>
    <t>Nhulunbuy</t>
  </si>
  <si>
    <t>Cooma</t>
  </si>
  <si>
    <t>Galicia</t>
  </si>
  <si>
    <t>Castilla y Leon</t>
  </si>
  <si>
    <t>Comunidad de Madrid</t>
  </si>
  <si>
    <t>Aragon</t>
  </si>
  <si>
    <t>Cataluna/Catalunya</t>
  </si>
  <si>
    <t>Poitou-Charentes</t>
  </si>
  <si>
    <t>Republic of the Congo</t>
  </si>
  <si>
    <t>Niari</t>
  </si>
  <si>
    <t>Cuvette-Ouest</t>
  </si>
  <si>
    <t>Rio Grande do Norte</t>
  </si>
  <si>
    <t>Rheinland-Pfaiz</t>
  </si>
  <si>
    <t>Katavi</t>
  </si>
  <si>
    <t>Matabelelend South</t>
  </si>
  <si>
    <t>Namibia</t>
  </si>
  <si>
    <t>Otjozondjupa</t>
  </si>
  <si>
    <t>Erongo</t>
  </si>
  <si>
    <t>Khomas</t>
  </si>
  <si>
    <t>Hardap</t>
  </si>
  <si>
    <t>Northern Cape</t>
  </si>
  <si>
    <t>Free State</t>
  </si>
  <si>
    <t>Guateng</t>
  </si>
  <si>
    <t>Tucson</t>
  </si>
  <si>
    <t>Los Angeles</t>
  </si>
  <si>
    <t>Marsabit</t>
  </si>
  <si>
    <t>Manyara</t>
  </si>
  <si>
    <t>Caprivi</t>
  </si>
  <si>
    <t>Kavango</t>
  </si>
  <si>
    <t>Oshikoto</t>
  </si>
  <si>
    <t>Ghanzi</t>
  </si>
  <si>
    <t>Gauteng</t>
  </si>
  <si>
    <t>Hokkaidoo</t>
  </si>
  <si>
    <t>Miyagi</t>
  </si>
  <si>
    <t>Hukusima</t>
  </si>
  <si>
    <t>Niigata</t>
  </si>
  <si>
    <t>Saitama</t>
  </si>
  <si>
    <t>Sizouka</t>
  </si>
  <si>
    <t>Isikawa</t>
  </si>
  <si>
    <t>Gifu</t>
  </si>
  <si>
    <t>Mie</t>
  </si>
  <si>
    <t>Tokusima</t>
  </si>
  <si>
    <t>Kooti</t>
  </si>
  <si>
    <t>Tottori</t>
  </si>
  <si>
    <t>Hirosima</t>
  </si>
  <si>
    <t>Yamaguti</t>
  </si>
  <si>
    <t>Ooita</t>
  </si>
  <si>
    <t>Kagosima</t>
  </si>
  <si>
    <t>Tacoma</t>
  </si>
  <si>
    <t>Bearverton</t>
  </si>
  <si>
    <t>Corvallis</t>
  </si>
  <si>
    <t>Roseburg</t>
  </si>
  <si>
    <t>Chico</t>
  </si>
  <si>
    <t>Santa Rose</t>
  </si>
  <si>
    <t>Visalia</t>
  </si>
  <si>
    <t>Logan</t>
  </si>
  <si>
    <t>Boulder</t>
  </si>
  <si>
    <t>Farmington</t>
  </si>
  <si>
    <t>Midland</t>
  </si>
  <si>
    <t>Rockport</t>
  </si>
  <si>
    <t>Laredo</t>
  </si>
  <si>
    <t>Stillwater</t>
  </si>
  <si>
    <t>Bartlesville</t>
  </si>
  <si>
    <t>Hugoton</t>
  </si>
  <si>
    <t>Pittsburg</t>
  </si>
  <si>
    <t>Iowa, USA</t>
  </si>
  <si>
    <t>Des Moines</t>
  </si>
  <si>
    <t>Bentonville</t>
  </si>
  <si>
    <t>Pine Bluff</t>
  </si>
  <si>
    <t>Bowling Green</t>
  </si>
  <si>
    <t>Illinois, USA</t>
  </si>
  <si>
    <t>Champaign</t>
  </si>
  <si>
    <t>Bloomington</t>
  </si>
  <si>
    <t>Rockford</t>
  </si>
  <si>
    <t>Chicago</t>
  </si>
  <si>
    <t>Wisconsin, USA</t>
  </si>
  <si>
    <t>Madison</t>
  </si>
  <si>
    <t>Kenosha</t>
  </si>
  <si>
    <t>Milwaukee</t>
  </si>
  <si>
    <t>Michigan, USA</t>
  </si>
  <si>
    <t>Lansing</t>
  </si>
  <si>
    <t>Detroit</t>
  </si>
  <si>
    <t>Ohio, USA</t>
  </si>
  <si>
    <t>Cleveland</t>
  </si>
  <si>
    <t>Akron</t>
  </si>
  <si>
    <t>Columbus</t>
  </si>
  <si>
    <t>Lancaster</t>
  </si>
  <si>
    <t>Indiana, USA</t>
  </si>
  <si>
    <t>Indianapolis</t>
  </si>
  <si>
    <t>Maine, USA</t>
  </si>
  <si>
    <t>Millnocket</t>
  </si>
  <si>
    <t>Waterville</t>
  </si>
  <si>
    <t>Lewiston</t>
  </si>
  <si>
    <t>Vermont, USA</t>
  </si>
  <si>
    <t>Massachusetts, USA</t>
  </si>
  <si>
    <t>Boston</t>
  </si>
  <si>
    <t>Rhode Island, USA</t>
  </si>
  <si>
    <t>Providence</t>
  </si>
  <si>
    <t>Connecticut, USA</t>
  </si>
  <si>
    <t>Hartford</t>
  </si>
  <si>
    <t>New Haven</t>
  </si>
  <si>
    <t>New York, USA</t>
  </si>
  <si>
    <t>Watertown</t>
  </si>
  <si>
    <t>Saratoga Springs</t>
  </si>
  <si>
    <t>Buffalo</t>
  </si>
  <si>
    <t>Ithaca</t>
  </si>
  <si>
    <t>Pennsylvania, USA</t>
  </si>
  <si>
    <t>Allentown</t>
  </si>
  <si>
    <t>Butler</t>
  </si>
  <si>
    <t>Philadelphia</t>
  </si>
  <si>
    <t>Ocean City</t>
  </si>
  <si>
    <t>Baltimore</t>
  </si>
  <si>
    <t>Charlottesville</t>
  </si>
  <si>
    <t>Blackburg</t>
  </si>
  <si>
    <t>Boone</t>
  </si>
  <si>
    <t>New Brunswick, Canada</t>
  </si>
  <si>
    <t>Fredericton</t>
  </si>
  <si>
    <t>Quebec, Canada</t>
  </si>
  <si>
    <t>Quebec</t>
  </si>
  <si>
    <t>Montreal</t>
  </si>
  <si>
    <t>Sherbrooke</t>
  </si>
  <si>
    <t>Ontario, Canada</t>
  </si>
  <si>
    <t>Ottawa</t>
  </si>
  <si>
    <t>Chihhuahua</t>
  </si>
  <si>
    <t>Hidalgo</t>
  </si>
  <si>
    <t>Pais Vasco/Euskadi</t>
  </si>
  <si>
    <t>Limousin</t>
  </si>
  <si>
    <t>Rhones-Alpes</t>
  </si>
  <si>
    <t>Tirol</t>
  </si>
  <si>
    <t>Stredocesky</t>
  </si>
  <si>
    <t>Brasov</t>
  </si>
  <si>
    <t>Diber</t>
  </si>
  <si>
    <t>Ivano-frankivs'ka</t>
  </si>
  <si>
    <t>Poltavs'ka</t>
  </si>
  <si>
    <t>Parnu maakond</t>
  </si>
  <si>
    <t>Permskaya Oblast</t>
  </si>
  <si>
    <t>Udmurtiya Rep.</t>
  </si>
  <si>
    <t>Arkhangelskaya Oblast</t>
  </si>
  <si>
    <t>Karelya Rep.</t>
  </si>
  <si>
    <t>Murmanskaya Oblast</t>
  </si>
  <si>
    <t>Lapland</t>
  </si>
  <si>
    <t>Western Finland</t>
  </si>
  <si>
    <t>Southern Finland</t>
  </si>
  <si>
    <t>Morrbottens Laen</t>
  </si>
  <si>
    <t>Dalarnas Laen</t>
  </si>
  <si>
    <t>Northern Ireland</t>
  </si>
  <si>
    <t>Ireland</t>
  </si>
  <si>
    <t>Cork</t>
  </si>
  <si>
    <t>Waterford</t>
  </si>
  <si>
    <t>Baja California Sur</t>
  </si>
  <si>
    <t>Casa Grande</t>
  </si>
  <si>
    <t>St. Johns</t>
  </si>
  <si>
    <t>Hobbs</t>
  </si>
  <si>
    <t>Pueblo</t>
  </si>
  <si>
    <t>Borger</t>
  </si>
  <si>
    <t>Snyder</t>
  </si>
  <si>
    <t>McAllen</t>
  </si>
  <si>
    <t>Altus</t>
  </si>
  <si>
    <t>Atlantic City</t>
  </si>
  <si>
    <t>Winston-Salem</t>
  </si>
  <si>
    <t>Summerville</t>
  </si>
  <si>
    <t>Myrtle Beach</t>
  </si>
  <si>
    <t>Ocala</t>
  </si>
  <si>
    <t>Evansville</t>
  </si>
  <si>
    <t>Hereford</t>
  </si>
  <si>
    <t>Guymon</t>
  </si>
  <si>
    <t>Salina</t>
  </si>
  <si>
    <t>McCook</t>
  </si>
  <si>
    <t>Mitchell</t>
  </si>
  <si>
    <t>Bozeman</t>
  </si>
  <si>
    <t>Cody</t>
  </si>
  <si>
    <t>Cheyenne</t>
  </si>
  <si>
    <t>Saskatoon</t>
  </si>
  <si>
    <t>Maple Creek</t>
  </si>
  <si>
    <t>Modesto</t>
  </si>
  <si>
    <t>Red Bluff</t>
  </si>
  <si>
    <t>Redding</t>
  </si>
  <si>
    <t>Sedona</t>
  </si>
  <si>
    <t>Nord - Ouest</t>
  </si>
  <si>
    <t>Adamaoua</t>
  </si>
  <si>
    <t>Ouest</t>
  </si>
  <si>
    <t>Quiche</t>
  </si>
  <si>
    <t>Belize</t>
  </si>
  <si>
    <t>Orange Walk</t>
  </si>
  <si>
    <t>Stann Creek</t>
  </si>
  <si>
    <t>Hormozgan</t>
  </si>
  <si>
    <t>West Bengal</t>
  </si>
  <si>
    <t>Chhattisgarh</t>
  </si>
  <si>
    <t>Telangana</t>
  </si>
  <si>
    <t>Andhra Pradesh</t>
  </si>
  <si>
    <t>Tamil Nadu</t>
  </si>
  <si>
    <t>Sabaragamuwa</t>
  </si>
  <si>
    <t>North Central</t>
  </si>
  <si>
    <t>Barishal</t>
  </si>
  <si>
    <t>Loei</t>
  </si>
  <si>
    <t>Nangroe Aceh Darussalem</t>
  </si>
  <si>
    <t>Quang Binh</t>
  </si>
  <si>
    <t>Lang Son</t>
  </si>
  <si>
    <t>Hainan Sheng</t>
  </si>
  <si>
    <t>Cienfuegos</t>
  </si>
  <si>
    <t>Brunei</t>
  </si>
  <si>
    <t>Temburong</t>
  </si>
  <si>
    <t>Ennedi Oueest</t>
  </si>
  <si>
    <t>Papua</t>
  </si>
  <si>
    <t>Sandaun</t>
  </si>
  <si>
    <t>East Sepik</t>
  </si>
  <si>
    <t>Morobe</t>
  </si>
  <si>
    <t>Jammu and Kashmir</t>
  </si>
  <si>
    <t>Afghanistan</t>
  </si>
  <si>
    <t>Baghlan</t>
  </si>
  <si>
    <t>Haryana</t>
  </si>
  <si>
    <t>Utter Pradesh</t>
  </si>
  <si>
    <t>Bihar</t>
  </si>
  <si>
    <t>Odisha</t>
  </si>
  <si>
    <t>Madhya Pradesh</t>
  </si>
  <si>
    <t>Gujarat</t>
  </si>
  <si>
    <t>Kerala</t>
  </si>
  <si>
    <t>Rangpur</t>
  </si>
  <si>
    <t>Lampung</t>
  </si>
  <si>
    <t>Baten</t>
  </si>
  <si>
    <t>Region 4-A</t>
  </si>
  <si>
    <t>Pittsburgh</t>
  </si>
  <si>
    <t>Yoro</t>
  </si>
  <si>
    <t>Westmoreland</t>
  </si>
  <si>
    <t>Saint Andrew And Kingston</t>
  </si>
  <si>
    <t>Commewijne</t>
  </si>
  <si>
    <t>Upper Takutu/Upper Essequibo</t>
  </si>
  <si>
    <t>Kusini Unguja</t>
  </si>
  <si>
    <t>Rio Negro</t>
  </si>
  <si>
    <t>Lam Dong</t>
  </si>
  <si>
    <t>Dac Lac</t>
  </si>
  <si>
    <t>Fuijan Sheng</t>
  </si>
  <si>
    <t>Mackay</t>
  </si>
  <si>
    <t>Sunshine Coast</t>
  </si>
  <si>
    <t>Port Macquarie</t>
  </si>
  <si>
    <t>Finke</t>
  </si>
  <si>
    <t>Koulikoro</t>
  </si>
  <si>
    <t>Labe</t>
  </si>
  <si>
    <t>Boucle Du Mouhoun</t>
  </si>
  <si>
    <t>Central African Republic</t>
  </si>
  <si>
    <t>Mbomou</t>
  </si>
  <si>
    <t>Oromia</t>
  </si>
  <si>
    <t>Masinda</t>
  </si>
  <si>
    <t>Angola</t>
  </si>
  <si>
    <t>Cuanza Sul</t>
  </si>
  <si>
    <t>Bie</t>
  </si>
  <si>
    <t>Matabeleland South</t>
  </si>
  <si>
    <t>Kano</t>
  </si>
  <si>
    <t>Chari-Beguirmi</t>
  </si>
  <si>
    <t>Kgatleng</t>
  </si>
  <si>
    <t>Carazo</t>
  </si>
  <si>
    <t>Comayagua</t>
  </si>
  <si>
    <t>San Vicente</t>
  </si>
  <si>
    <t>Cayo</t>
  </si>
  <si>
    <t>Corozal</t>
  </si>
  <si>
    <t>Alsodidae:
Alsodes
valdiviensis</t>
  </si>
  <si>
    <t>&lt;--Country</t>
  </si>
  <si>
    <t>&lt;--Internal Region</t>
  </si>
  <si>
    <t>&lt;--Mean Annual Temp</t>
  </si>
  <si>
    <t>&lt;--Mean Annual Rain</t>
  </si>
  <si>
    <t>Alsodidae:
Eupsophus
migueli</t>
  </si>
  <si>
    <t xml:space="preserve">Chile </t>
  </si>
  <si>
    <t>Alsodidae:
Limnomedusa
macroglossa</t>
  </si>
  <si>
    <t>Alytidae:
Alytes
cisternasii</t>
  </si>
  <si>
    <t>Alytidae:
Alytes
maurus</t>
  </si>
  <si>
    <t>Alytidae:
Alytes
obstetricans</t>
  </si>
  <si>
    <t>Arthroleptidae:
Arthroleptis
poecilonotus</t>
  </si>
  <si>
    <t>Arthroleptidae:
Arthroleptis
stenodactylus</t>
  </si>
  <si>
    <r>
      <rPr>
        <rFont val="Calibri"/>
        <color theme="1"/>
        <sz val="11.0"/>
      </rPr>
      <t>Haut-U</t>
    </r>
    <r>
      <rPr>
        <rFont val="Calibri"/>
        <color theme="1"/>
        <sz val="11.0"/>
      </rPr>
      <t>élé</t>
    </r>
  </si>
  <si>
    <t>Arthroleptidae:
Leptopelis
mossambicus</t>
  </si>
  <si>
    <t>Arthroleptidae:
Leptopelis
natalensis</t>
  </si>
  <si>
    <t>Arthroleptidae:
Trichobatrachus
robustus</t>
  </si>
  <si>
    <t>Ascaphidae:
Ascaphus
truei</t>
  </si>
  <si>
    <t>Batrachylidae:
Atelognathus
patagonicus</t>
  </si>
  <si>
    <t>Batrachylidae:
Hylorina
sylvatica</t>
  </si>
  <si>
    <r>
      <rPr>
        <rFont val="Calibri"/>
        <color theme="1"/>
        <sz val="11.0"/>
      </rPr>
      <t>Aisen del Gal. Carlos Iba</t>
    </r>
    <r>
      <rPr>
        <rFont val="Calibri"/>
        <color theme="1"/>
        <sz val="11.0"/>
      </rPr>
      <t>ñez del Campo</t>
    </r>
  </si>
  <si>
    <t>Bombinatoridae:
Bombina
variegata</t>
  </si>
  <si>
    <t>Brachycephalida:
Brachycephalus
bufonoides</t>
  </si>
  <si>
    <t>Brachycephalida:
Brachycephalus
ephippium</t>
  </si>
  <si>
    <t>Brachycephalida:
Brachycephalus
pitanga</t>
  </si>
  <si>
    <t>Brevicipitidae:
Breviceps
carruthersi</t>
  </si>
  <si>
    <t>Brevicipitidae:
Breviceps
fuscus</t>
  </si>
  <si>
    <t>Brevicipitidae:
Breviceps
rosei</t>
  </si>
  <si>
    <t>Brevicipitidae:
Breviceps
sylvestris</t>
  </si>
  <si>
    <t>Bufonidae:
Altiphrynoides
malcolmi</t>
  </si>
  <si>
    <t>Bufonidae:
Altiphrynoides
osgoodi</t>
  </si>
  <si>
    <t>Bufonidae:
Amazophrynella
minuta</t>
  </si>
  <si>
    <t>Bufonidae:
Anaxyrus
cognatus</t>
  </si>
  <si>
    <t>Bufonidae:
Anaxyrus
debilis</t>
  </si>
  <si>
    <t>Bufonidae:
Anaxyrus
houstonensis</t>
  </si>
  <si>
    <t>Bufonidae:
Anaxyrus
retiformis</t>
  </si>
  <si>
    <t>Bufonidae:
Atelopus
cruciger</t>
  </si>
  <si>
    <t>Bufonidae:
Atelopus
oxyrhynchus</t>
  </si>
  <si>
    <t>Bufonidae:
Atelopus
spumarius</t>
  </si>
  <si>
    <t>Bufonidae:
Atelopus
zeteki</t>
  </si>
  <si>
    <r>
      <rPr>
        <rFont val="Calibri"/>
        <color theme="1"/>
        <sz val="11.0"/>
      </rPr>
      <t>Cocl</t>
    </r>
    <r>
      <rPr>
        <rFont val="Calibri"/>
        <color theme="1"/>
        <sz val="11.0"/>
      </rPr>
      <t>é</t>
    </r>
  </si>
  <si>
    <t>Bufonidae:
Beduka
tigerina</t>
  </si>
  <si>
    <t>Bufonidae:
Capensibufo
rosei</t>
  </si>
  <si>
    <t>Bufonidae:
Duttaphrynus
himalayanus</t>
  </si>
  <si>
    <t>Bufonidae:
Incilius
fastidiosus</t>
  </si>
  <si>
    <t>Bufonidae:
Ingerophrynus
divergens</t>
  </si>
  <si>
    <t>Bufonidae:
Nectophrynoides
asperginis</t>
  </si>
  <si>
    <t>Bufonidae:
Nectophrynoides
laticeps</t>
  </si>
  <si>
    <t>Bufonidae:
Pedostibes
tuberculosus</t>
  </si>
  <si>
    <t>Bufonidae:
Phrynoidis
asper</t>
  </si>
  <si>
    <t>Bufonidae:
Rhinella
granulosa</t>
  </si>
  <si>
    <r>
      <rPr>
        <rFont val="Calibri"/>
        <b/>
        <color theme="1"/>
        <sz val="11.0"/>
      </rPr>
      <t xml:space="preserve">Calyptocephale-llidae:
</t>
    </r>
    <r>
      <rPr>
        <rFont val="Calibri"/>
        <b/>
        <color theme="1"/>
        <sz val="10.0"/>
      </rPr>
      <t>Calyptocephalella</t>
    </r>
    <r>
      <rPr>
        <rFont val="Calibri"/>
        <b/>
        <color theme="1"/>
        <sz val="11.0"/>
      </rPr>
      <t xml:space="preserve">
gayi</t>
    </r>
  </si>
  <si>
    <t>Centrolenidae:
Centrolene
heloderma</t>
  </si>
  <si>
    <t>Centrolenidae:
Centrolene
mache</t>
  </si>
  <si>
    <t>Centrolenidae:
Espadarana
prosoblepon</t>
  </si>
  <si>
    <r>
      <rPr>
        <rFont val="Calibri"/>
        <color theme="1"/>
        <sz val="11.0"/>
      </rPr>
      <t>Choc</t>
    </r>
    <r>
      <rPr>
        <rFont val="Calibri"/>
        <color theme="1"/>
        <sz val="11.0"/>
      </rPr>
      <t>ó</t>
    </r>
  </si>
  <si>
    <r>
      <rPr>
        <rFont val="Calibri"/>
        <color theme="1"/>
        <sz val="11.0"/>
      </rPr>
      <t>Col</t>
    </r>
    <r>
      <rPr>
        <rFont val="Calibri"/>
        <color theme="1"/>
        <sz val="11.0"/>
      </rPr>
      <t>ón</t>
    </r>
  </si>
  <si>
    <r>
      <rPr>
        <rFont val="Calibri"/>
        <color theme="1"/>
        <sz val="11.0"/>
      </rPr>
      <t>Panam</t>
    </r>
    <r>
      <rPr>
        <rFont val="Calibri"/>
        <color theme="1"/>
        <sz val="11.0"/>
      </rPr>
      <t>á</t>
    </r>
  </si>
  <si>
    <r>
      <rPr>
        <rFont val="Calibri"/>
        <color theme="1"/>
        <sz val="11.0"/>
      </rPr>
      <t>Panam</t>
    </r>
    <r>
      <rPr>
        <rFont val="Calibri"/>
        <color theme="1"/>
        <sz val="11.0"/>
      </rPr>
      <t>á Oeste</t>
    </r>
  </si>
  <si>
    <r>
      <rPr>
        <rFont val="Calibri"/>
        <color theme="1"/>
        <sz val="11.0"/>
      </rPr>
      <t>Chiriqu</t>
    </r>
    <r>
      <rPr>
        <rFont val="Calibri"/>
        <color theme="1"/>
        <sz val="11.0"/>
      </rPr>
      <t>í</t>
    </r>
  </si>
  <si>
    <t>Centrolenidae:
Teratohyla
midas</t>
  </si>
  <si>
    <r>
      <rPr>
        <rFont val="Calibri"/>
        <color theme="1"/>
        <sz val="11.0"/>
      </rPr>
      <t>Caquet</t>
    </r>
    <r>
      <rPr>
        <rFont val="Calibri"/>
        <color theme="1"/>
        <sz val="11.0"/>
      </rPr>
      <t>á</t>
    </r>
  </si>
  <si>
    <t>Centrolenidae:
Vitreorana
baliomma</t>
  </si>
  <si>
    <t>Centrolenidae:
Vitreorana
eurygnatha</t>
  </si>
  <si>
    <t>Centrolenidae:
Hyalinobatra-chium
cappellei</t>
  </si>
  <si>
    <t>Centrolenidae:
Hyalinobatra-chium
talamancae</t>
  </si>
  <si>
    <t>Ceratobatra-chidae:
Cornufer
pelewensis</t>
  </si>
  <si>
    <t>Ceratobatra-chidae:
Cornufer
vitiensis</t>
  </si>
  <si>
    <t>Ceratobatra-chidae:
Platymantis
negrosensis</t>
  </si>
  <si>
    <t>Ceratophryidae:
Ceratophrys
cranwelli</t>
  </si>
  <si>
    <t>Ceratophryidae:
Ceratophrys
ornata</t>
  </si>
  <si>
    <t>Conrauidae:
Conraua
goliath</t>
  </si>
  <si>
    <t>Craugastoridae:
Craugastor
augusti</t>
  </si>
  <si>
    <r>
      <rPr>
        <rFont val="Calibri"/>
        <color theme="1"/>
        <sz val="11.0"/>
      </rPr>
      <t>Nuevo Le</t>
    </r>
    <r>
      <rPr>
        <rFont val="Calibri"/>
        <color theme="1"/>
        <sz val="11.0"/>
      </rPr>
      <t>ón</t>
    </r>
  </si>
  <si>
    <t>Craugastoridae:
Craugastor
fitzingeri</t>
  </si>
  <si>
    <r>
      <rPr>
        <rFont val="Calibri"/>
        <color theme="1"/>
        <sz val="11.0"/>
      </rPr>
      <t>Regi</t>
    </r>
    <r>
      <rPr>
        <rFont val="Calibri"/>
        <color theme="1"/>
        <sz val="11.0"/>
      </rPr>
      <t>ón Autónoma del Caribe Sur</t>
    </r>
  </si>
  <si>
    <r>
      <rPr>
        <rFont val="Calibri"/>
        <color theme="1"/>
        <sz val="11.0"/>
      </rPr>
      <t>Chiriqu</t>
    </r>
    <r>
      <rPr>
        <rFont val="Calibri"/>
        <color theme="1"/>
        <sz val="11.0"/>
      </rPr>
      <t>í</t>
    </r>
  </si>
  <si>
    <r>
      <rPr>
        <rFont val="Calibri"/>
        <color theme="1"/>
        <sz val="11.0"/>
      </rPr>
      <t>Ng</t>
    </r>
    <r>
      <rPr>
        <rFont val="Calibri"/>
        <color theme="1"/>
        <sz val="11.0"/>
      </rPr>
      <t>äle Buglé</t>
    </r>
  </si>
  <si>
    <r>
      <rPr>
        <rFont val="Calibri"/>
        <color theme="1"/>
        <sz val="11.0"/>
      </rPr>
      <t>Cocl</t>
    </r>
    <r>
      <rPr>
        <rFont val="Calibri"/>
        <color theme="1"/>
        <sz val="11.0"/>
      </rPr>
      <t>é</t>
    </r>
  </si>
  <si>
    <r>
      <rPr>
        <rFont val="Calibri"/>
        <color theme="1"/>
        <sz val="11.0"/>
      </rPr>
      <t>Col</t>
    </r>
    <r>
      <rPr>
        <rFont val="Calibri"/>
        <color theme="1"/>
        <sz val="11.0"/>
      </rPr>
      <t>ón</t>
    </r>
  </si>
  <si>
    <r>
      <rPr>
        <rFont val="Calibri"/>
        <color theme="1"/>
        <sz val="11.0"/>
      </rPr>
      <t>Panam</t>
    </r>
    <r>
      <rPr>
        <rFont val="Calibri"/>
        <color theme="1"/>
        <sz val="11.0"/>
      </rPr>
      <t>á</t>
    </r>
  </si>
  <si>
    <r>
      <rPr>
        <rFont val="Calibri"/>
        <color theme="1"/>
        <sz val="11.0"/>
      </rPr>
      <t>Dari</t>
    </r>
    <r>
      <rPr>
        <rFont val="Calibri"/>
        <color theme="1"/>
        <sz val="11.0"/>
      </rPr>
      <t>én</t>
    </r>
  </si>
  <si>
    <r>
      <rPr>
        <rFont val="Calibri"/>
        <color theme="1"/>
        <sz val="11.0"/>
      </rPr>
      <t>Choc</t>
    </r>
    <r>
      <rPr>
        <rFont val="Calibri"/>
        <color theme="1"/>
        <sz val="11.0"/>
      </rPr>
      <t>ó</t>
    </r>
  </si>
  <si>
    <t>Dendrobatidae:
Allobates
brunneus</t>
  </si>
  <si>
    <t>Dendrobatidae:
Allobates
myersi</t>
  </si>
  <si>
    <t>Dendrobatidae:
Allobates
paleovarzensis</t>
  </si>
  <si>
    <t>Dendrobatidae:
Allobates
zaparo</t>
  </si>
  <si>
    <t>Dendrobatidae:
Ameerega
altamazonica</t>
  </si>
  <si>
    <t>Dendrobatidae:
Ameerega braccata</t>
  </si>
  <si>
    <t>Dendrobatidae:
Ameerega pepperi</t>
  </si>
  <si>
    <t>Dendrobatidae:
Ameerega
shihuemoy</t>
  </si>
  <si>
    <t>Dendrobatidae:
Ameerega
trivittata</t>
  </si>
  <si>
    <t>Dendrobatidae:
Colostethus
panamansis</t>
  </si>
  <si>
    <t>Dendrobatidae:
Epipedobates
anthonyi</t>
  </si>
  <si>
    <t>Dendrobatidae:
Epipedobates
machalilla</t>
  </si>
  <si>
    <t>Dendrobatidae:
Andinobates fulguritus</t>
  </si>
  <si>
    <t>Dendrobatidae:
Dendrobates
auratus</t>
  </si>
  <si>
    <t>Dendrobatidae:
Oophaga
granulifera</t>
  </si>
  <si>
    <t>Dendrobatidae:
Oophaga
lehmanni</t>
  </si>
  <si>
    <t>Dendrobatidae:
Oophaga
vicentei</t>
  </si>
  <si>
    <t>Dendrobatidae:
Ranitomeya
variabilis</t>
  </si>
  <si>
    <t>Dicroglossidae:
Hoplobatrachus
occipitalis</t>
  </si>
  <si>
    <t>Dicroglossidae:
Limnonectes
larvaepartus</t>
  </si>
  <si>
    <t>Dicroglossidae:
Nanorana
yunnanensis</t>
  </si>
  <si>
    <t>Eleutherodactylidae:
Eleutherodactylus coqui</t>
  </si>
  <si>
    <t>Eleutherodactylidae:
Eleutherodactylus jasperi</t>
  </si>
  <si>
    <t>Eleutherodactylidae:
Eleutherodactylus marnockii</t>
  </si>
  <si>
    <t>Eleutherodactylae:
Eleutherodactylus
martinicensis</t>
  </si>
  <si>
    <t>Eleutherodactylae:
Eleutherodactylus
portoricensis</t>
  </si>
  <si>
    <t>Eleutherodactylae:
Eleutherodactylus
wightmanae</t>
  </si>
  <si>
    <t>Eleutherodactylidae:
Adelophryne
maranguapensis</t>
  </si>
  <si>
    <t>Hemiphractidae:
Fritziana
mitus</t>
  </si>
  <si>
    <t>Hemiphractidae:
Gastrotheca
cornuta</t>
  </si>
  <si>
    <t>Hemiphractidae:
Gastrotheca
riobambae</t>
  </si>
  <si>
    <t>Hemiphractidae:
Hemiphractus
proboscideus</t>
  </si>
  <si>
    <t>Hemisotidae:
Hemisus
guttatus</t>
  </si>
  <si>
    <t>Hemisotidae:
Hemisus
marmoratus</t>
  </si>
  <si>
    <t>Hylidae:
Acris
crepitans</t>
  </si>
  <si>
    <t>Hylidae:
Aplastodiscus
leucopygius</t>
  </si>
  <si>
    <t>Hylidae:
Boana boans</t>
  </si>
  <si>
    <t>Hylidae:
Boana
cinerascens</t>
  </si>
  <si>
    <t>Hylidae:
Dendropsophus
brevifrons</t>
  </si>
  <si>
    <t>Hylidae:
Dendropsophus
leucophyllatus</t>
  </si>
  <si>
    <t>Hylidae:
Dendropsophus
rubicundulus</t>
  </si>
  <si>
    <t>Hylidae:
Isthmohyla calypsa</t>
  </si>
  <si>
    <t>Hylidae:
Osteocephalus
buckleyi</t>
  </si>
  <si>
    <t>Hylidae:
Osteopilus
wilderi</t>
  </si>
  <si>
    <t>Hylidae:
Pseudis
paradoxa</t>
  </si>
  <si>
    <t>Hylidae:
Scinax
boulengeri</t>
  </si>
  <si>
    <t>Hylidae:
Smilisca
sordida</t>
  </si>
  <si>
    <t>Hylidae:
Tlalocohyla
celeste</t>
  </si>
  <si>
    <t>Hylidae:
Litoria
iris</t>
  </si>
  <si>
    <t>Hylidae:
Phasmahyla
cochranae</t>
  </si>
  <si>
    <t>Hylidae:
Phyllomedusa
bicolor</t>
  </si>
  <si>
    <t>Hylidae:
Phyllomedusa
tarsius</t>
  </si>
  <si>
    <t>Hyperoliidae:
Afrixalus
delicatus</t>
  </si>
  <si>
    <t>Hyperoliidae:
Afrixalus
dorsalis</t>
  </si>
  <si>
    <t>Hyperoliidae:
Heterixalus
betsileo</t>
  </si>
  <si>
    <t>Hyperoliidae:
Hyperolius
frontalis</t>
  </si>
  <si>
    <t>Hyperoliidae:
Hyperolius
mosaicus</t>
  </si>
  <si>
    <t>Hyperoliidae:
Hyperolius
pictus</t>
  </si>
  <si>
    <t>Hyperoliidae:
Hyperolius
spinigularis</t>
  </si>
  <si>
    <t>Hyperoliidae:
Morerella cyanophthalma</t>
  </si>
  <si>
    <t>Hyperoliidae:
Opisthothylax
immaculatus</t>
  </si>
  <si>
    <t>Leptodactylidae:
Physalaemus
centralis</t>
  </si>
  <si>
    <t>Leptodactylidae:
Pseudopaludicola
ameghini</t>
  </si>
  <si>
    <t>Leptodactylidae:
Paratelmatobius
poecilogaster</t>
  </si>
  <si>
    <t>Mantellidae:
Boophis
goudotii</t>
  </si>
  <si>
    <t>Mantellidae:
Boophis lichenoides</t>
  </si>
  <si>
    <t>Mantellidae:
Boophis
madagascariensis</t>
  </si>
  <si>
    <t>Mantellidae:
Boophis
tephraeomystax</t>
  </si>
  <si>
    <t>Mantellidae:
Aglyptodactylus
madagascariensis</t>
  </si>
  <si>
    <t>Mantellidae:
Blommersia
angolafa</t>
  </si>
  <si>
    <t>Mantellidae:
Blommersia
blommersae</t>
  </si>
  <si>
    <t>Mantellidae:
Guibemantis
annulatus</t>
  </si>
  <si>
    <t>Mantellidae:
Guibemantis
liber</t>
  </si>
  <si>
    <t>Mantellidae:
Guibemantis
tornieri</t>
  </si>
  <si>
    <t>Mantellidae:
Guibemantis wattersoni</t>
  </si>
  <si>
    <t>Mantellidae:
Mantella
aurantiaca</t>
  </si>
  <si>
    <t>Mantellidae:
Mantella
betsileo</t>
  </si>
  <si>
    <t>Mantellidae:
Mantella haraldmeieri</t>
  </si>
  <si>
    <t>Mantellidae:
Mantella milotympanum</t>
  </si>
  <si>
    <t xml:space="preserve">  </t>
  </si>
  <si>
    <t>Mantellidae:
Mantidactylus
ulcerosus</t>
  </si>
  <si>
    <t>Mantellidae:
Spinomantis
aglavei</t>
  </si>
  <si>
    <t>Megophryidae:
Oreolalax
chuanbeiensis</t>
  </si>
  <si>
    <t>Megophryidae:
Oreolalax
lichuanensis</t>
  </si>
  <si>
    <t>Megophryidae:
Oreolalax
schmidti</t>
  </si>
  <si>
    <t>Megophryidae:
Scutiger
chintingensis</t>
  </si>
  <si>
    <t>Microhylidae:
Dermatonotus
muelleri</t>
  </si>
  <si>
    <t>Microhylidae:
Microhyla
mihintalei</t>
  </si>
  <si>
    <t>Microhylidae:
Phrynomantis
microps</t>
  </si>
  <si>
    <t>Microhylidae:
Scaphiophryne
brevis</t>
  </si>
  <si>
    <t>Myobatrachidae:
Arenophryne
rotunda</t>
  </si>
  <si>
    <t>Myobatrachidae:
Assa
wollumbin</t>
  </si>
  <si>
    <t>Myobatrachidae:
Crinia
flindersensis</t>
  </si>
  <si>
    <t>Myobatrachidae:
Crinia
riparia</t>
  </si>
  <si>
    <t>Nasikabatrachidae:
Nasikabatrachus
sahyadrensis</t>
  </si>
  <si>
    <t>Nyctibatrachidae:
Nyctibatrachus
humayuni</t>
  </si>
  <si>
    <t>Nyctibatrachidae:
Nyctibatrachus
kumbara</t>
  </si>
  <si>
    <t>Nyctibatrachidae:
Nyctibatrachus
petraeus</t>
  </si>
  <si>
    <t>Odontophrynida:
Proceratophrys
boiei</t>
  </si>
  <si>
    <t>Odontophrynida:
Proceratophrys
cristiceps</t>
  </si>
  <si>
    <t>Pelobatidae:
Pelobates
fuscus</t>
  </si>
  <si>
    <t>Pelobatidae:
Pelobates
syriacus</t>
  </si>
  <si>
    <t>Pelodytidae:
Pelodytes
ibericus</t>
  </si>
  <si>
    <t>Pipidae:
Pipa
myersi</t>
  </si>
  <si>
    <t>Pipidae:
Pipa 
parva</t>
  </si>
  <si>
    <t>Pipidae:
Xenopus 
tropicalis</t>
  </si>
  <si>
    <t>Ptychadenidae:
Ptychadena
bibroni</t>
  </si>
  <si>
    <t>Ptychadenidae:
Ptychadena
mutinondoensis</t>
  </si>
  <si>
    <t>Ptychadenidae:
Ptychadena
oxyrhynchus</t>
  </si>
  <si>
    <t>Pyxicephalidae:
Arthroleptella
drewesii</t>
  </si>
  <si>
    <t>Pyxicephalidae:
Microbatrachella
capensis</t>
  </si>
  <si>
    <t>Pyxicephalidae:
Tomopterna
cryptotis</t>
  </si>
  <si>
    <t>Ranidae:
Amolops
marmoratus</t>
  </si>
  <si>
    <t>Ranidae:
Odorrana
supranarina</t>
  </si>
  <si>
    <t>Ranidae:
Pelophylax
bedriagae</t>
  </si>
  <si>
    <t>Ranidae:
Pelophylax
lessonae</t>
  </si>
  <si>
    <t>Ranidae:
Pelophylax
ridibundus</t>
  </si>
  <si>
    <t>Ranidae:
Rana
arvalis</t>
  </si>
  <si>
    <t>Ranidae:
Rana
aurora</t>
  </si>
  <si>
    <t>Ranidae:
Rana
cascadae</t>
  </si>
  <si>
    <t>Ranidae:
Rana
chevronta</t>
  </si>
  <si>
    <t>Ranidae:
Rana
draytonii</t>
  </si>
  <si>
    <t>Ranidae:
Rana
pretiosa</t>
  </si>
  <si>
    <t>Ranidae:
Staurois
guttatus</t>
  </si>
  <si>
    <t>Rhacophoridae:
Chiromantis
rufescens</t>
  </si>
  <si>
    <t>Rhacophoridae:
Chiromantis
xerampelina</t>
  </si>
  <si>
    <t>Rhacophoridae:
Ghatixalus asterops</t>
  </si>
  <si>
    <t>Rhacophoridae:
Kurixalus
eiffingeri</t>
  </si>
  <si>
    <t>Rhacophoridae:
Kurixalus idiootocus</t>
  </si>
  <si>
    <t>Rhacophoridae:
Nyctixalus spinosum</t>
  </si>
  <si>
    <t>Rhacophoridae:
Polypedates
leucomystax</t>
  </si>
  <si>
    <t>Rhacophoridae:
Polypedates
otilophus</t>
  </si>
  <si>
    <t>Rhacophoridae:
Pseudophilautus
decoris</t>
  </si>
  <si>
    <t>Rhacophoridae:
Raorchestes
chalazodes</t>
  </si>
  <si>
    <t>Rhacophoridae:
Raorchestes
resplendens</t>
  </si>
  <si>
    <t>Rhacophoridae:
Rhacophorus
helenae</t>
  </si>
  <si>
    <t>Rhacophoridae:
Rhacophorus
nigropalmatus</t>
  </si>
  <si>
    <t>Rhacophoridae:
Zhangixalus
arboreus</t>
  </si>
  <si>
    <t>Rhinodermatidae:
Rhinoderma
darwinii</t>
  </si>
  <si>
    <t>Rhinodermatidae:
Rhinoderma
rufum</t>
  </si>
  <si>
    <t>Scaphiopodidae:
Spea
intermontana</t>
  </si>
  <si>
    <t>Sooglossidae:
Sechellophryne
gardineri</t>
  </si>
  <si>
    <t>Sooglossidae:
Sooglossus 
sechellensis</t>
  </si>
  <si>
    <t>Strabomantidae:
Pristimantis
caryophyllaceus</t>
  </si>
  <si>
    <r>
      <rPr>
        <rFont val="Calibri"/>
        <color theme="1"/>
        <sz val="11.0"/>
      </rPr>
      <t>Ng</t>
    </r>
    <r>
      <rPr>
        <rFont val="Calibri"/>
        <color theme="1"/>
        <sz val="11.0"/>
      </rPr>
      <t>äle Buglé</t>
    </r>
  </si>
  <si>
    <r>
      <rPr>
        <rFont val="Calibri"/>
        <color theme="1"/>
        <sz val="11.0"/>
      </rPr>
      <t>Panam</t>
    </r>
    <r>
      <rPr>
        <rFont val="Calibri"/>
        <color theme="1"/>
        <sz val="11.0"/>
      </rPr>
      <t>á</t>
    </r>
  </si>
  <si>
    <r>
      <rPr>
        <rFont val="Calibri"/>
        <color theme="1"/>
        <sz val="11.0"/>
      </rPr>
      <t>Dari</t>
    </r>
    <r>
      <rPr>
        <rFont val="Calibri"/>
        <color theme="1"/>
        <sz val="11.0"/>
      </rPr>
      <t>én</t>
    </r>
  </si>
  <si>
    <t>Strabomantidae:
Pristimantis
fenestratus</t>
  </si>
  <si>
    <t>Strabomantidae:
Pristimantis
leopardus</t>
  </si>
  <si>
    <t>Strabomantidae:
Pristimantis
zimmermanae</t>
  </si>
  <si>
    <t>Strabomantidae:
Psychrophrynella
chirihampatu</t>
  </si>
  <si>
    <t>Aromobatidae:
Allobates
femoralis</t>
  </si>
  <si>
    <t>Aromobatidae:
Allobates
wayuu</t>
  </si>
  <si>
    <t>Arthroleptidae:
Leptopelis brevirostris</t>
  </si>
  <si>
    <t>Bufonidae:
Anaxyrus woodhousii</t>
  </si>
  <si>
    <t>Bufonidae:
Atelopus 
coynei</t>
  </si>
  <si>
    <t>n</t>
  </si>
  <si>
    <t>Bufonidae:
Bufotes boulengeri</t>
  </si>
  <si>
    <t>Bufonidae:
Duttaphrynus
melanostictus</t>
  </si>
  <si>
    <t>Bufonidae:
Peltophryne longinasus</t>
  </si>
  <si>
    <t>Bufonidae:
Rentapia
hosii</t>
  </si>
  <si>
    <t>Bufonidae:
Rhinella magnussoni</t>
  </si>
  <si>
    <t>Bufonidae:
Sclerophrys pentoni</t>
  </si>
  <si>
    <t>Ceratobatrachidae:
Cornufer
vitianus</t>
  </si>
  <si>
    <t>Dendrobatidae:
Oophaga
pumilio</t>
  </si>
  <si>
    <t>Dendrobatidae:
Phyllobates
terribilis</t>
  </si>
  <si>
    <t>Dendrobatidae:
Ranitomeya
fantastica</t>
  </si>
  <si>
    <t>Dicroglossidae:
Hoplobatrachus
tigerinus</t>
  </si>
  <si>
    <t>Dicroglossidae:
Limnonectes
blythii</t>
  </si>
  <si>
    <t>Eleutherodactylidae:
Eleutherodactylus
adelus</t>
  </si>
  <si>
    <t>Eleutherodactylidae:
Eleutherodactylus
blairhedgesi</t>
  </si>
  <si>
    <t>Eleutherodactylidae:
Eleutherodactylus
cystignathoides</t>
  </si>
  <si>
    <t>Eleutherodactylidae:
Eleutherodactylus
planirostris</t>
  </si>
  <si>
    <t>Hemiphractidae:
Cryptobatrachus
pedroruizi</t>
  </si>
  <si>
    <t>Hemiphractidae:
Gastrotheca
andaquiensis</t>
  </si>
  <si>
    <t>Leiopelmatidae:
Leiopelma
hamiltoni</t>
  </si>
  <si>
    <t>Leptodactylidae:
Adenomera
andreae</t>
  </si>
  <si>
    <t>Mantellidae:
Gephyromantis
eiselti</t>
  </si>
  <si>
    <t>Microhylidae:
Myersiella
microps</t>
  </si>
  <si>
    <t>Myobatrachidae:
Rheobatrachus silus</t>
  </si>
  <si>
    <t>Rhacophoridae:
Raorchestes ghatei</t>
  </si>
  <si>
    <t>Alytidae:
Discoglossus
pictus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</si>
</sst>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20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i/>
      <sz val="11.0"/>
      <color theme="1"/>
      <name val="Calibri"/>
    </font>
    <font>
      <sz val="11.0"/>
      <color rgb="FF282828"/>
      <name val="Calibri"/>
    </font>
    <font>
      <sz val="11.0"/>
      <color rgb="FF333333"/>
      <name val="Calibri"/>
    </font>
    <font>
      <sz val="11.0"/>
      <color rgb="FF1C1D1E"/>
      <name val="Calibri"/>
    </font>
    <font>
      <sz val="11.0"/>
      <color rgb="FF202020"/>
      <name val="Calibri"/>
    </font>
    <font>
      <sz val="11.0"/>
      <color rgb="FF1F1F1F"/>
      <name val="Calibri"/>
    </font>
    <font>
      <b/>
      <sz val="11.0"/>
      <color theme="1"/>
      <name val="Calibri"/>
    </font>
    <font>
      <sz val="11.0"/>
      <color rgb="FFF7CAAC"/>
      <name val="Calibri"/>
    </font>
    <font>
      <sz val="11.0"/>
      <color rgb="FFC5E0B3"/>
      <name val="Calibri"/>
    </font>
    <font>
      <u/>
      <sz val="11.0"/>
      <color theme="10"/>
      <name val="Calibri"/>
    </font>
    <font>
      <sz val="11.0"/>
      <color rgb="FFFFFF00"/>
      <name val="Calibri"/>
    </font>
    <font>
      <sz val="11.0"/>
      <color rgb="FF000000"/>
      <name val="Calibri"/>
    </font>
    <font>
      <b/>
      <sz val="10.0"/>
      <color rgb="FF1B1B1B"/>
      <name val="Source Sans Pro"/>
    </font>
    <font>
      <sz val="10.0"/>
      <color rgb="FF1B1B1B"/>
      <name val="Source Sans Pro"/>
    </font>
    <font>
      <b/>
      <sz val="9.0"/>
      <color theme="1"/>
      <name val="Calibri"/>
    </font>
    <font>
      <b/>
      <sz val="10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F9B9B"/>
        <bgColor rgb="FFFF9B9B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1F3F6"/>
        <bgColor rgb="FFF1F3F6"/>
      </patternFill>
    </fill>
    <fill>
      <patternFill patternType="solid">
        <fgColor rgb="FFDFE1E2"/>
        <bgColor rgb="FFDFE1E2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</fills>
  <borders count="54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/>
      <right/>
      <top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</border>
    <border>
      <left/>
      <right/>
      <bottom/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0" fillId="0" fontId="1" numFmtId="0" xfId="0" applyAlignment="1" applyFont="1">
      <alignment horizontal="center"/>
    </xf>
    <xf borderId="0" fillId="0" fontId="3" numFmtId="0" xfId="0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2" fontId="1" numFmtId="0" xfId="0" applyBorder="1" applyFill="1" applyFont="1"/>
    <xf borderId="7" fillId="3" fontId="1" numFmtId="0" xfId="0" applyBorder="1" applyFill="1" applyFont="1"/>
    <xf borderId="7" fillId="4" fontId="1" numFmtId="0" xfId="0" applyAlignment="1" applyBorder="1" applyFill="1" applyFont="1">
      <alignment horizontal="center"/>
    </xf>
    <xf borderId="0" fillId="0" fontId="4" numFmtId="0" xfId="0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0" fillId="0" fontId="5" numFmtId="0" xfId="0" applyAlignment="1" applyFont="1">
      <alignment horizontal="left" shrinkToFit="0" wrapText="1"/>
    </xf>
    <xf borderId="7" fillId="5" fontId="1" numFmtId="0" xfId="0" applyBorder="1" applyFill="1" applyFont="1"/>
    <xf borderId="7" fillId="6" fontId="1" numFmtId="0" xfId="0" applyBorder="1" applyFill="1" applyFont="1"/>
    <xf borderId="11" fillId="6" fontId="1" numFmtId="0" xfId="0" applyAlignment="1" applyBorder="1" applyFont="1">
      <alignment horizontal="center" shrinkToFit="0" wrapText="1"/>
    </xf>
    <xf borderId="12" fillId="0" fontId="2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5" fontId="1" numFmtId="0" xfId="0" applyBorder="1" applyFont="1"/>
    <xf borderId="16" fillId="5" fontId="1" numFmtId="0" xfId="0" applyBorder="1" applyFont="1"/>
    <xf borderId="0" fillId="0" fontId="6" numFmtId="0" xfId="0" applyAlignment="1" applyFont="1">
      <alignment shrinkToFit="0" vertical="center" wrapText="1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shrinkToFit="0" vertical="center" wrapText="1"/>
    </xf>
    <xf borderId="17" fillId="5" fontId="1" numFmtId="0" xfId="0" applyBorder="1" applyFont="1"/>
    <xf borderId="18" fillId="5" fontId="1" numFmtId="0" xfId="0" applyBorder="1" applyFont="1"/>
    <xf borderId="0" fillId="0" fontId="1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19" fillId="0" fontId="1" numFmtId="0" xfId="0" applyBorder="1" applyFont="1"/>
    <xf borderId="20" fillId="0" fontId="1" numFmtId="0" xfId="0" applyBorder="1" applyFont="1"/>
    <xf borderId="0" fillId="0" fontId="1" numFmtId="2" xfId="0" applyFont="1" applyNumberFormat="1"/>
    <xf borderId="20" fillId="0" fontId="1" numFmtId="0" xfId="0" applyAlignment="1" applyBorder="1" applyFont="1">
      <alignment horizontal="center"/>
    </xf>
    <xf borderId="13" fillId="0" fontId="2" numFmtId="0" xfId="0" applyBorder="1" applyFont="1"/>
    <xf borderId="21" fillId="0" fontId="1" numFmtId="0" xfId="0" applyBorder="1" applyFont="1"/>
    <xf borderId="1" fillId="0" fontId="1" numFmtId="0" xfId="0" applyBorder="1" applyFont="1"/>
    <xf borderId="1" fillId="0" fontId="1" numFmtId="2" xfId="0" applyBorder="1" applyFont="1" applyNumberFormat="1"/>
    <xf borderId="21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/>
    </xf>
    <xf borderId="23" fillId="5" fontId="10" numFmtId="0" xfId="0" applyBorder="1" applyFont="1"/>
    <xf borderId="7" fillId="5" fontId="1" numFmtId="0" xfId="0" applyAlignment="1" applyBorder="1" applyFont="1">
      <alignment horizontal="center"/>
    </xf>
    <xf borderId="23" fillId="6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23" fillId="7" fontId="10" numFmtId="0" xfId="0" applyBorder="1" applyFill="1" applyFont="1"/>
    <xf borderId="7" fillId="7" fontId="1" numFmtId="0" xfId="0" applyAlignment="1" applyBorder="1" applyFont="1">
      <alignment horizontal="center"/>
    </xf>
    <xf borderId="7" fillId="7" fontId="1" numFmtId="0" xfId="0" applyBorder="1" applyFont="1"/>
    <xf borderId="7" fillId="6" fontId="1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7" fillId="8" fontId="1" numFmtId="0" xfId="0" applyBorder="1" applyFill="1" applyFont="1"/>
    <xf borderId="7" fillId="9" fontId="1" numFmtId="0" xfId="0" applyBorder="1" applyFill="1" applyFont="1"/>
    <xf borderId="23" fillId="9" fontId="10" numFmtId="0" xfId="0" applyBorder="1" applyFont="1"/>
    <xf borderId="7" fillId="9" fontId="1" numFmtId="0" xfId="0" applyAlignment="1" applyBorder="1" applyFont="1">
      <alignment horizontal="center"/>
    </xf>
    <xf borderId="24" fillId="6" fontId="1" numFmtId="0" xfId="0" applyAlignment="1" applyBorder="1" applyFont="1">
      <alignment horizontal="center"/>
    </xf>
    <xf borderId="7" fillId="7" fontId="11" numFmtId="0" xfId="0" applyBorder="1" applyFont="1"/>
    <xf borderId="23" fillId="8" fontId="10" numFmtId="0" xfId="0" applyBorder="1" applyFont="1"/>
    <xf borderId="7" fillId="8" fontId="1" numFmtId="0" xfId="0" applyAlignment="1" applyBorder="1" applyFont="1">
      <alignment horizontal="center"/>
    </xf>
    <xf borderId="7" fillId="9" fontId="12" numFmtId="0" xfId="0" applyBorder="1" applyFont="1"/>
    <xf borderId="20" fillId="0" fontId="1" numFmtId="0" xfId="0" applyAlignment="1" applyBorder="1" applyFont="1">
      <alignment horizontal="right"/>
    </xf>
    <xf borderId="25" fillId="10" fontId="1" numFmtId="0" xfId="0" applyAlignment="1" applyBorder="1" applyFill="1" applyFont="1">
      <alignment horizontal="center"/>
    </xf>
    <xf borderId="26" fillId="0" fontId="2" numFmtId="0" xfId="0" applyBorder="1" applyFont="1"/>
    <xf borderId="23" fillId="8" fontId="1" numFmtId="0" xfId="0" applyBorder="1" applyFont="1"/>
    <xf borderId="0" fillId="0" fontId="13" numFmtId="0" xfId="0" applyFont="1"/>
    <xf borderId="7" fillId="9" fontId="1" numFmtId="0" xfId="0" applyAlignment="1" applyBorder="1" applyFont="1">
      <alignment horizontal="right"/>
    </xf>
    <xf borderId="7" fillId="8" fontId="14" numFmtId="0" xfId="0" applyBorder="1" applyFont="1"/>
    <xf borderId="27" fillId="5" fontId="10" numFmtId="0" xfId="0" applyBorder="1" applyFont="1"/>
    <xf borderId="28" fillId="5" fontId="1" numFmtId="0" xfId="0" applyAlignment="1" applyBorder="1" applyFont="1">
      <alignment horizontal="center"/>
    </xf>
    <xf borderId="28" fillId="5" fontId="1" numFmtId="0" xfId="0" applyBorder="1" applyFont="1"/>
    <xf borderId="27" fillId="6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19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quotePrefix="1" borderId="32" fillId="0" fontId="1" numFmtId="0" xfId="0" applyAlignment="1" applyBorder="1" applyFont="1">
      <alignment horizontal="center" vertical="center"/>
    </xf>
    <xf quotePrefix="1" borderId="19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quotePrefix="1" borderId="2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0" fillId="0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33" fillId="0" fontId="1" numFmtId="0" xfId="0" applyBorder="1" applyFont="1"/>
    <xf borderId="32" fillId="0" fontId="1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19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right"/>
    </xf>
    <xf borderId="19" fillId="0" fontId="1" numFmtId="0" xfId="0" applyAlignment="1" applyBorder="1" applyFont="1">
      <alignment horizontal="left" vertical="center"/>
    </xf>
    <xf borderId="20" fillId="0" fontId="15" numFmtId="0" xfId="0" applyBorder="1" applyFont="1"/>
    <xf borderId="0" fillId="0" fontId="15" numFmtId="0" xfId="0" applyFont="1"/>
    <xf borderId="23" fillId="11" fontId="1" numFmtId="0" xfId="0" applyBorder="1" applyFill="1" applyFont="1"/>
    <xf borderId="24" fillId="11" fontId="1" numFmtId="0" xfId="0" applyBorder="1" applyFont="1"/>
    <xf borderId="7" fillId="11" fontId="1" numFmtId="0" xfId="0" applyBorder="1" applyFont="1"/>
    <xf borderId="7" fillId="11" fontId="1" numFmtId="2" xfId="0" applyBorder="1" applyFont="1" applyNumberFormat="1"/>
    <xf borderId="24" fillId="11" fontId="1" numFmtId="2" xfId="0" applyBorder="1" applyFont="1" applyNumberFormat="1"/>
    <xf borderId="23" fillId="11" fontId="1" numFmtId="1" xfId="0" applyBorder="1" applyFont="1" applyNumberFormat="1"/>
    <xf borderId="7" fillId="11" fontId="1" numFmtId="1" xfId="0" applyBorder="1" applyFont="1" applyNumberFormat="1"/>
    <xf borderId="24" fillId="11" fontId="1" numFmtId="1" xfId="0" applyBorder="1" applyFont="1" applyNumberFormat="1"/>
    <xf borderId="7" fillId="11" fontId="1" numFmtId="164" xfId="0" applyBorder="1" applyFont="1" applyNumberFormat="1"/>
    <xf borderId="24" fillId="11" fontId="1" numFmtId="164" xfId="0" applyBorder="1" applyFont="1" applyNumberFormat="1"/>
    <xf borderId="7" fillId="11" fontId="1" numFmtId="0" xfId="0" applyAlignment="1" applyBorder="1" applyFont="1">
      <alignment horizontal="center"/>
    </xf>
    <xf borderId="24" fillId="11" fontId="1" numFmtId="0" xfId="0" applyAlignment="1" applyBorder="1" applyFont="1">
      <alignment horizontal="center"/>
    </xf>
    <xf borderId="7" fillId="11" fontId="1" numFmtId="0" xfId="0" applyAlignment="1" applyBorder="1" applyFont="1">
      <alignment horizontal="right"/>
    </xf>
    <xf borderId="7" fillId="11" fontId="1" numFmtId="0" xfId="0" applyAlignment="1" applyBorder="1" applyFont="1">
      <alignment horizontal="left"/>
    </xf>
    <xf borderId="7" fillId="9" fontId="1" numFmtId="2" xfId="0" applyBorder="1" applyFont="1" applyNumberFormat="1"/>
    <xf borderId="7" fillId="9" fontId="1" numFmtId="1" xfId="0" applyBorder="1" applyFont="1" applyNumberFormat="1"/>
    <xf borderId="7" fillId="12" fontId="16" numFmtId="0" xfId="0" applyAlignment="1" applyBorder="1" applyFill="1" applyFont="1">
      <alignment horizontal="center" shrinkToFit="0" vertical="center" wrapText="1"/>
    </xf>
    <xf borderId="7" fillId="12" fontId="17" numFmtId="0" xfId="0" applyAlignment="1" applyBorder="1" applyFont="1">
      <alignment shrinkToFit="0" vertical="center" wrapText="1"/>
    </xf>
    <xf borderId="7" fillId="13" fontId="16" numFmtId="0" xfId="0" applyAlignment="1" applyBorder="1" applyFill="1" applyFont="1">
      <alignment horizontal="center" shrinkToFit="0" vertical="center" wrapText="1"/>
    </xf>
    <xf borderId="7" fillId="13" fontId="17" numFmtId="0" xfId="0" applyAlignment="1" applyBorder="1" applyFont="1">
      <alignment shrinkToFit="0" vertical="center" wrapText="1"/>
    </xf>
    <xf borderId="32" fillId="0" fontId="2" numFmtId="0" xfId="0" applyBorder="1" applyFont="1"/>
    <xf borderId="32" fillId="0" fontId="1" numFmtId="0" xfId="0" applyBorder="1" applyFont="1"/>
    <xf borderId="0" fillId="0" fontId="1" numFmtId="1" xfId="0" applyFont="1" applyNumberFormat="1"/>
    <xf borderId="13" fillId="0" fontId="1" numFmtId="1" xfId="0" applyBorder="1" applyFont="1" applyNumberFormat="1"/>
    <xf borderId="34" fillId="0" fontId="1" numFmtId="0" xfId="0" applyAlignment="1" applyBorder="1" applyFont="1">
      <alignment horizontal="center" vertical="center"/>
    </xf>
    <xf quotePrefix="1" borderId="34" fillId="0" fontId="1" numFmtId="0" xfId="0" applyAlignment="1" applyBorder="1" applyFont="1">
      <alignment horizontal="center" vertical="center"/>
    </xf>
    <xf borderId="13" fillId="0" fontId="1" numFmtId="2" xfId="0" applyBorder="1" applyFont="1" applyNumberFormat="1"/>
    <xf borderId="20" fillId="0" fontId="1" numFmtId="1" xfId="0" applyBorder="1" applyFont="1" applyNumberFormat="1"/>
    <xf borderId="0" fillId="0" fontId="1" numFmtId="164" xfId="0" applyFont="1" applyNumberFormat="1"/>
    <xf borderId="13" fillId="0" fontId="1" numFmtId="164" xfId="0" applyBorder="1" applyFont="1" applyNumberFormat="1"/>
    <xf borderId="35" fillId="0" fontId="1" numFmtId="0" xfId="0" applyAlignment="1" applyBorder="1" applyFont="1">
      <alignment horizontal="right"/>
    </xf>
    <xf borderId="36" fillId="0" fontId="1" numFmtId="0" xfId="0" applyBorder="1" applyFont="1"/>
    <xf borderId="13" fillId="0" fontId="15" numFmtId="0" xfId="0" applyBorder="1" applyFont="1"/>
    <xf borderId="20" fillId="0" fontId="1" numFmtId="164" xfId="0" applyBorder="1" applyFont="1" applyNumberFormat="1"/>
    <xf borderId="24" fillId="2" fontId="1" numFmtId="0" xfId="0" applyBorder="1" applyFont="1"/>
    <xf borderId="0" fillId="0" fontId="1" numFmtId="1" xfId="0" applyAlignment="1" applyFont="1" applyNumberFormat="1">
      <alignment horizontal="center"/>
    </xf>
    <xf borderId="37" fillId="0" fontId="1" numFmtId="0" xfId="0" applyBorder="1" applyFont="1"/>
    <xf borderId="38" fillId="0" fontId="1" numFmtId="0" xfId="0" applyBorder="1" applyFont="1"/>
    <xf borderId="38" fillId="0" fontId="1" numFmtId="2" xfId="0" applyBorder="1" applyFont="1" applyNumberFormat="1"/>
    <xf borderId="38" fillId="0" fontId="1" numFmtId="1" xfId="0" applyBorder="1" applyFont="1" applyNumberFormat="1"/>
    <xf borderId="37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7" fillId="0" fontId="1" numFmtId="0" xfId="0" applyAlignment="1" applyBorder="1" applyFont="1">
      <alignment horizontal="right"/>
    </xf>
    <xf borderId="39" fillId="0" fontId="1" numFmtId="0" xfId="0" applyBorder="1" applyFont="1"/>
    <xf borderId="37" fillId="0" fontId="1" numFmtId="0" xfId="0" applyAlignment="1" applyBorder="1" applyFont="1">
      <alignment horizontal="left"/>
    </xf>
    <xf borderId="0" fillId="0" fontId="1" numFmtId="0" xfId="0" applyFont="1"/>
    <xf borderId="40" fillId="2" fontId="1" numFmtId="0" xfId="0" applyBorder="1" applyFont="1"/>
    <xf borderId="41" fillId="2" fontId="1" numFmtId="0" xfId="0" applyBorder="1" applyFont="1"/>
    <xf borderId="37" fillId="0" fontId="1" numFmtId="2" xfId="0" applyBorder="1" applyFont="1" applyNumberFormat="1"/>
    <xf borderId="42" fillId="0" fontId="1" numFmtId="0" xfId="0" applyBorder="1" applyFont="1"/>
    <xf borderId="32" fillId="0" fontId="1" numFmtId="2" xfId="0" applyBorder="1" applyFont="1" applyNumberFormat="1"/>
    <xf borderId="32" fillId="0" fontId="1" numFmtId="1" xfId="0" applyBorder="1" applyFont="1" applyNumberFormat="1"/>
    <xf borderId="19" fillId="0" fontId="1" numFmtId="0" xfId="0" applyAlignment="1" applyBorder="1" applyFont="1">
      <alignment horizontal="left"/>
    </xf>
    <xf borderId="19" fillId="0" fontId="1" numFmtId="2" xfId="0" applyBorder="1" applyFont="1" applyNumberFormat="1"/>
    <xf borderId="19" fillId="0" fontId="1" numFmtId="1" xfId="0" applyBorder="1" applyFont="1" applyNumberFormat="1"/>
    <xf borderId="19" fillId="0" fontId="1" numFmtId="164" xfId="0" applyBorder="1" applyFont="1" applyNumberFormat="1"/>
    <xf borderId="13" fillId="0" fontId="1" numFmtId="0" xfId="0" applyAlignment="1" applyBorder="1" applyFont="1">
      <alignment horizontal="left"/>
    </xf>
    <xf borderId="13" fillId="0" fontId="15" numFmtId="0" xfId="0" applyAlignment="1" applyBorder="1" applyFont="1">
      <alignment horizontal="left"/>
    </xf>
    <xf borderId="0" fillId="0" fontId="1" numFmtId="2" xfId="0" applyAlignment="1" applyFont="1" applyNumberFormat="1">
      <alignment horizontal="left"/>
    </xf>
    <xf borderId="0" fillId="0" fontId="17" numFmtId="0" xfId="0" applyAlignment="1" applyFont="1">
      <alignment horizontal="left" shrinkToFit="0" vertical="center" wrapText="1"/>
    </xf>
    <xf borderId="43" fillId="0" fontId="1" numFmtId="0" xfId="0" applyBorder="1" applyFont="1"/>
    <xf borderId="44" fillId="0" fontId="1" numFmtId="0" xfId="0" applyAlignment="1" applyBorder="1" applyFont="1">
      <alignment horizontal="center"/>
    </xf>
    <xf borderId="4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24" fillId="8" fontId="1" numFmtId="0" xfId="0" applyBorder="1" applyFont="1"/>
    <xf borderId="46" fillId="0" fontId="1" numFmtId="0" xfId="0" applyAlignment="1" applyBorder="1" applyFont="1">
      <alignment horizontal="center"/>
    </xf>
    <xf borderId="47" fillId="0" fontId="1" numFmtId="0" xfId="0" applyAlignment="1" applyBorder="1" applyFont="1">
      <alignment horizontal="center"/>
    </xf>
    <xf borderId="48" fillId="0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50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9" fillId="0" fontId="1" numFmtId="0" xfId="0" applyBorder="1" applyFont="1"/>
    <xf borderId="24" fillId="14" fontId="1" numFmtId="0" xfId="0" applyBorder="1" applyFill="1" applyFont="1"/>
    <xf borderId="44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left"/>
    </xf>
    <xf borderId="20" fillId="0" fontId="1" numFmtId="0" xfId="0" applyAlignment="1" applyBorder="1" applyFont="1">
      <alignment horizontal="left"/>
    </xf>
    <xf borderId="29" fillId="0" fontId="1" numFmtId="0" xfId="0" applyAlignment="1" applyBorder="1" applyFont="1">
      <alignment horizontal="left"/>
    </xf>
    <xf borderId="19" fillId="0" fontId="2" numFmtId="0" xfId="0" applyBorder="1" applyFont="1"/>
    <xf borderId="33" fillId="0" fontId="1" numFmtId="0" xfId="0" applyAlignment="1" applyBorder="1" applyFont="1">
      <alignment horizontal="center"/>
    </xf>
    <xf borderId="0" fillId="0" fontId="1" numFmtId="2" xfId="0" applyAlignment="1" applyFont="1" applyNumberFormat="1">
      <alignment horizontal="center"/>
    </xf>
    <xf borderId="51" fillId="0" fontId="1" numFmtId="0" xfId="0" applyBorder="1" applyFont="1"/>
    <xf borderId="0" fillId="0" fontId="3" numFmtId="2" xfId="0" applyFont="1" applyNumberFormat="1"/>
    <xf borderId="23" fillId="14" fontId="1" numFmtId="0" xfId="0" applyBorder="1" applyFont="1"/>
    <xf borderId="5" fillId="0" fontId="10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10" fillId="0" fontId="2" numFmtId="0" xfId="0" applyBorder="1" applyFont="1"/>
    <xf borderId="47" fillId="0" fontId="10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9" fillId="0" fontId="2" numFmtId="0" xfId="0" applyBorder="1" applyFont="1"/>
    <xf borderId="46" fillId="0" fontId="10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/>
    </xf>
    <xf borderId="52" fillId="0" fontId="2" numFmtId="0" xfId="0" applyBorder="1" applyFont="1"/>
    <xf borderId="5" fillId="0" fontId="1" numFmtId="0" xfId="0" applyAlignment="1" applyBorder="1" applyFont="1">
      <alignment horizontal="left"/>
    </xf>
    <xf borderId="35" fillId="0" fontId="2" numFmtId="0" xfId="0" applyBorder="1" applyFont="1"/>
    <xf borderId="35" fillId="0" fontId="1" numFmtId="0" xfId="0" applyAlignment="1" applyBorder="1" applyFont="1">
      <alignment horizontal="center"/>
    </xf>
    <xf borderId="46" fillId="0" fontId="2" numFmtId="0" xfId="0" applyBorder="1" applyFont="1"/>
    <xf borderId="43" fillId="0" fontId="1" numFmtId="0" xfId="0" applyAlignment="1" applyBorder="1" applyFont="1">
      <alignment horizontal="left"/>
    </xf>
    <xf borderId="36" fillId="0" fontId="1" numFmtId="0" xfId="0" applyAlignment="1" applyBorder="1" applyFont="1">
      <alignment horizontal="center"/>
    </xf>
    <xf borderId="5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3" fillId="0" fontId="1" numFmtId="2" xfId="0" applyAlignment="1" applyBorder="1" applyFont="1" applyNumberFormat="1">
      <alignment horizontal="center"/>
    </xf>
    <xf borderId="48" fillId="0" fontId="1" numFmtId="0" xfId="0" applyBorder="1" applyFont="1"/>
    <xf borderId="43" fillId="0" fontId="10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44" fillId="0" fontId="1" numFmtId="0" xfId="0" applyBorder="1" applyFont="1"/>
    <xf borderId="5" fillId="0" fontId="1" numFmtId="2" xfId="0" applyAlignment="1" applyBorder="1" applyFont="1" applyNumberFormat="1">
      <alignment horizontal="center"/>
    </xf>
    <xf borderId="48" fillId="0" fontId="1" numFmtId="2" xfId="0" applyAlignment="1" applyBorder="1" applyFont="1" applyNumberFormat="1">
      <alignment horizontal="center"/>
    </xf>
    <xf borderId="30" fillId="0" fontId="1" numFmtId="2" xfId="0" applyAlignment="1" applyBorder="1" applyFont="1" applyNumberFormat="1">
      <alignment horizontal="center"/>
    </xf>
    <xf borderId="47" fillId="0" fontId="18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/>
    </xf>
    <xf borderId="48" fillId="0" fontId="10" numFmtId="0" xfId="0" applyAlignment="1" applyBorder="1" applyFont="1">
      <alignment horizontal="center" shrinkToFit="0" vertical="center" wrapText="1"/>
    </xf>
    <xf borderId="47" fillId="0" fontId="19" numFmtId="0" xfId="0" applyAlignment="1" applyBorder="1" applyFont="1">
      <alignment horizontal="center" shrinkToFit="0" vertical="center" wrapText="1"/>
    </xf>
    <xf borderId="48" fillId="0" fontId="1" numFmtId="0" xfId="0" applyAlignment="1" applyBorder="1" applyFont="1">
      <alignment horizontal="left"/>
    </xf>
    <xf borderId="52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left"/>
    </xf>
    <xf borderId="44" fillId="0" fontId="1" numFmtId="2" xfId="0" applyAlignment="1" applyBorder="1" applyFont="1" applyNumberFormat="1">
      <alignment horizontal="center"/>
    </xf>
    <xf borderId="45" fillId="0" fontId="2" numFmtId="0" xfId="0" applyBorder="1" applyFont="1"/>
    <xf borderId="0" fillId="0" fontId="16" numFmtId="0" xfId="0" applyAlignment="1" applyFont="1">
      <alignment horizontal="center" shrinkToFit="0" vertical="center" wrapText="1"/>
    </xf>
    <xf borderId="0" fillId="0" fontId="17" numFmtId="0" xfId="0" applyAlignment="1" applyFont="1">
      <alignment shrinkToFit="0" vertical="center" wrapText="1"/>
    </xf>
    <xf borderId="36" fillId="0" fontId="17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/>
    </xf>
    <xf borderId="47" fillId="8" fontId="10" numFmtId="0" xfId="0" applyAlignment="1" applyBorder="1" applyFont="1">
      <alignment horizontal="center" shrinkToFit="0" vertical="center" wrapText="1"/>
    </xf>
    <xf borderId="7" fillId="15" fontId="1" numFmtId="2" xfId="0" applyAlignment="1" applyBorder="1" applyFill="1" applyFont="1" applyNumberFormat="1">
      <alignment horizontal="center"/>
    </xf>
    <xf borderId="7" fillId="15" fontId="1" numFmtId="1" xfId="0" applyAlignment="1" applyBorder="1" applyFont="1" applyNumberFormat="1">
      <alignment horizontal="center"/>
    </xf>
    <xf borderId="47" fillId="14" fontId="10" numFmtId="0" xfId="0" applyAlignment="1" applyBorder="1" applyFont="1">
      <alignment horizontal="center" shrinkToFit="0" vertical="center" wrapText="1"/>
    </xf>
    <xf borderId="47" fillId="8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.0"/>
    <col customWidth="1" min="3" max="3" width="26.29"/>
    <col customWidth="1" min="4" max="4" width="8.71"/>
    <col customWidth="1" min="5" max="5" width="3.0"/>
    <col customWidth="1" min="6" max="6" width="22.57"/>
    <col customWidth="1" min="7" max="7" width="8.71"/>
    <col customWidth="1" min="8" max="8" width="2.0"/>
    <col customWidth="1" min="9" max="9" width="19.14"/>
    <col customWidth="1" min="10" max="10" width="8.71"/>
    <col customWidth="1" min="11" max="11" width="21.0"/>
    <col customWidth="1" min="12" max="12" width="42.43"/>
    <col customWidth="1" min="13" max="13" width="18.43"/>
    <col customWidth="1" min="14" max="15" width="8.71"/>
    <col customWidth="1" min="16" max="16" width="3.0"/>
    <col customWidth="1" min="17" max="17" width="24.0"/>
    <col customWidth="1" min="18" max="18" width="111.43"/>
    <col customWidth="1" min="19" max="19" width="1.43"/>
    <col customWidth="1" min="20" max="20" width="3.29"/>
    <col customWidth="1" min="21" max="21" width="65.29"/>
    <col customWidth="1" min="22" max="22" width="76.29"/>
    <col customWidth="1" min="23" max="26" width="8.71"/>
  </cols>
  <sheetData>
    <row r="1" ht="14.25" customHeight="1">
      <c r="P1" s="1" t="s">
        <v>0</v>
      </c>
      <c r="Q1" s="2"/>
      <c r="T1" s="1" t="s">
        <v>1</v>
      </c>
      <c r="U1" s="2"/>
    </row>
    <row r="2" ht="14.25" customHeight="1">
      <c r="B2" s="3" t="s">
        <v>2</v>
      </c>
      <c r="C2" s="4"/>
      <c r="E2" s="3" t="s">
        <v>3</v>
      </c>
      <c r="F2" s="4"/>
      <c r="H2" s="3" t="s">
        <v>4</v>
      </c>
      <c r="I2" s="4"/>
      <c r="K2" s="1" t="s">
        <v>5</v>
      </c>
      <c r="L2" s="2"/>
      <c r="P2" s="5">
        <v>1.0</v>
      </c>
      <c r="Q2" s="6" t="s">
        <v>6</v>
      </c>
      <c r="R2" s="6" t="s">
        <v>7</v>
      </c>
      <c r="T2" s="5" t="s">
        <v>8</v>
      </c>
      <c r="U2" s="6" t="s">
        <v>9</v>
      </c>
      <c r="V2" s="6" t="s">
        <v>10</v>
      </c>
    </row>
    <row r="3" ht="14.25" customHeight="1">
      <c r="B3" s="7">
        <v>0.0</v>
      </c>
      <c r="C3" s="8" t="s">
        <v>11</v>
      </c>
      <c r="E3" s="7">
        <v>1.0</v>
      </c>
      <c r="F3" s="8" t="s">
        <v>12</v>
      </c>
      <c r="H3" s="9">
        <v>0.0</v>
      </c>
      <c r="I3" s="8" t="s">
        <v>13</v>
      </c>
      <c r="K3" s="10" t="s">
        <v>14</v>
      </c>
      <c r="L3" s="10" t="s">
        <v>15</v>
      </c>
      <c r="M3" s="10" t="s">
        <v>16</v>
      </c>
      <c r="P3" s="5">
        <v>2.0</v>
      </c>
      <c r="Q3" s="6" t="s">
        <v>17</v>
      </c>
      <c r="T3" s="5" t="s">
        <v>18</v>
      </c>
      <c r="U3" s="6" t="s">
        <v>19</v>
      </c>
      <c r="V3" s="6" t="s">
        <v>20</v>
      </c>
    </row>
    <row r="4" ht="14.25" customHeight="1">
      <c r="B4" s="9">
        <v>1.0</v>
      </c>
      <c r="C4" s="8" t="s">
        <v>21</v>
      </c>
      <c r="E4" s="9">
        <v>2.0</v>
      </c>
      <c r="F4" s="8" t="s">
        <v>22</v>
      </c>
      <c r="H4" s="9">
        <v>1.0</v>
      </c>
      <c r="I4" s="8" t="s">
        <v>23</v>
      </c>
      <c r="K4" s="11" t="s">
        <v>24</v>
      </c>
      <c r="L4" s="11" t="s">
        <v>25</v>
      </c>
      <c r="P4" s="5">
        <v>3.0</v>
      </c>
      <c r="Q4" s="6" t="s">
        <v>26</v>
      </c>
      <c r="R4" s="6" t="s">
        <v>27</v>
      </c>
      <c r="T4" s="5" t="s">
        <v>28</v>
      </c>
      <c r="U4" s="6" t="s">
        <v>29</v>
      </c>
      <c r="V4" s="6" t="s">
        <v>30</v>
      </c>
    </row>
    <row r="5" ht="14.25" customHeight="1">
      <c r="B5" s="9">
        <v>2.0</v>
      </c>
      <c r="C5" s="8" t="s">
        <v>31</v>
      </c>
      <c r="E5" s="9">
        <v>3.0</v>
      </c>
      <c r="F5" s="8" t="s">
        <v>32</v>
      </c>
      <c r="H5" s="9">
        <v>2.0</v>
      </c>
      <c r="I5" s="8" t="s">
        <v>33</v>
      </c>
      <c r="K5" s="11" t="s">
        <v>34</v>
      </c>
      <c r="L5" s="11" t="s">
        <v>25</v>
      </c>
      <c r="P5" s="12">
        <v>4.0</v>
      </c>
      <c r="Q5" s="6" t="s">
        <v>35</v>
      </c>
      <c r="R5" s="13" t="s">
        <v>36</v>
      </c>
      <c r="T5" s="5" t="s">
        <v>37</v>
      </c>
      <c r="U5" s="6" t="s">
        <v>38</v>
      </c>
      <c r="V5" s="6" t="s">
        <v>39</v>
      </c>
    </row>
    <row r="6" ht="14.25" customHeight="1">
      <c r="B6" s="9">
        <v>3.0</v>
      </c>
      <c r="C6" s="8" t="s">
        <v>40</v>
      </c>
      <c r="E6" s="9">
        <v>4.0</v>
      </c>
      <c r="F6" s="8" t="s">
        <v>41</v>
      </c>
      <c r="H6" s="14">
        <v>3.0</v>
      </c>
      <c r="I6" s="15" t="s">
        <v>42</v>
      </c>
      <c r="K6" s="11" t="s">
        <v>3</v>
      </c>
      <c r="L6" s="11" t="s">
        <v>43</v>
      </c>
      <c r="P6" s="12">
        <v>5.0</v>
      </c>
      <c r="Q6" s="6" t="s">
        <v>44</v>
      </c>
      <c r="R6" s="13" t="s">
        <v>45</v>
      </c>
      <c r="T6" s="5" t="s">
        <v>46</v>
      </c>
      <c r="U6" s="6" t="s">
        <v>47</v>
      </c>
      <c r="V6" s="6" t="s">
        <v>48</v>
      </c>
    </row>
    <row r="7" ht="14.25" customHeight="1">
      <c r="B7" s="14">
        <v>4.0</v>
      </c>
      <c r="C7" s="16" t="s">
        <v>49</v>
      </c>
      <c r="E7" s="9">
        <v>5.0</v>
      </c>
      <c r="F7" s="8" t="s">
        <v>50</v>
      </c>
      <c r="K7" s="11" t="s">
        <v>51</v>
      </c>
      <c r="L7" s="11" t="s">
        <v>52</v>
      </c>
      <c r="P7" s="5">
        <v>30.0</v>
      </c>
      <c r="Q7" s="6" t="s">
        <v>53</v>
      </c>
      <c r="R7" s="6" t="s">
        <v>54</v>
      </c>
      <c r="T7" s="5" t="s">
        <v>55</v>
      </c>
      <c r="U7" s="6" t="s">
        <v>56</v>
      </c>
      <c r="V7" s="17" t="s">
        <v>57</v>
      </c>
    </row>
    <row r="8" ht="14.25" customHeight="1">
      <c r="E8" s="9">
        <v>6.0</v>
      </c>
      <c r="F8" s="8" t="s">
        <v>58</v>
      </c>
      <c r="H8" s="3" t="s">
        <v>59</v>
      </c>
      <c r="I8" s="4"/>
      <c r="K8" s="18" t="s">
        <v>60</v>
      </c>
      <c r="L8" s="18" t="s">
        <v>61</v>
      </c>
      <c r="M8" s="18" t="s">
        <v>62</v>
      </c>
      <c r="P8" s="5">
        <v>31.0</v>
      </c>
      <c r="Q8" s="6" t="s">
        <v>63</v>
      </c>
      <c r="R8" s="6" t="s">
        <v>64</v>
      </c>
      <c r="T8" s="5" t="s">
        <v>65</v>
      </c>
      <c r="U8" s="6" t="s">
        <v>66</v>
      </c>
      <c r="V8" s="6" t="s">
        <v>67</v>
      </c>
    </row>
    <row r="9" ht="14.25" customHeight="1">
      <c r="E9" s="9">
        <v>7.0</v>
      </c>
      <c r="F9" s="8" t="s">
        <v>68</v>
      </c>
      <c r="H9" s="7">
        <v>0.0</v>
      </c>
      <c r="I9" s="8" t="s">
        <v>69</v>
      </c>
      <c r="K9" s="19" t="s">
        <v>70</v>
      </c>
      <c r="L9" s="19" t="s">
        <v>71</v>
      </c>
      <c r="M9" s="20" t="s">
        <v>72</v>
      </c>
      <c r="P9" s="5">
        <v>32.0</v>
      </c>
      <c r="Q9" s="6" t="s">
        <v>73</v>
      </c>
      <c r="R9" s="6" t="s">
        <v>74</v>
      </c>
      <c r="T9" s="5"/>
    </row>
    <row r="10" ht="14.25" customHeight="1">
      <c r="E10" s="9">
        <v>8.0</v>
      </c>
      <c r="F10" s="8" t="s">
        <v>75</v>
      </c>
      <c r="H10" s="9">
        <v>1.0</v>
      </c>
      <c r="I10" s="8" t="s">
        <v>76</v>
      </c>
      <c r="K10" s="19" t="s">
        <v>77</v>
      </c>
      <c r="L10" s="19" t="s">
        <v>78</v>
      </c>
      <c r="M10" s="21"/>
      <c r="P10" s="5">
        <v>33.0</v>
      </c>
      <c r="Q10" s="22" t="s">
        <v>79</v>
      </c>
      <c r="R10" s="6" t="s">
        <v>64</v>
      </c>
      <c r="T10" s="5"/>
    </row>
    <row r="11" ht="14.25" customHeight="1">
      <c r="E11" s="9">
        <v>9.0</v>
      </c>
      <c r="F11" s="23" t="s">
        <v>80</v>
      </c>
      <c r="H11" s="9">
        <v>2.0</v>
      </c>
      <c r="I11" s="8" t="s">
        <v>81</v>
      </c>
      <c r="K11" s="10" t="s">
        <v>82</v>
      </c>
      <c r="L11" s="10" t="s">
        <v>83</v>
      </c>
      <c r="M11" s="10" t="s">
        <v>16</v>
      </c>
      <c r="P11" s="5">
        <v>34.0</v>
      </c>
      <c r="Q11" s="6" t="s">
        <v>84</v>
      </c>
      <c r="R11" s="6" t="s">
        <v>64</v>
      </c>
      <c r="S11" s="6" t="s">
        <v>85</v>
      </c>
      <c r="T11" s="5"/>
    </row>
    <row r="12" ht="14.25" customHeight="1">
      <c r="E12" s="24">
        <v>10.0</v>
      </c>
      <c r="F12" s="25" t="s">
        <v>86</v>
      </c>
      <c r="H12" s="9">
        <v>3.0</v>
      </c>
      <c r="I12" s="8" t="s">
        <v>87</v>
      </c>
      <c r="K12" s="11" t="s">
        <v>88</v>
      </c>
      <c r="L12" s="11" t="s">
        <v>89</v>
      </c>
      <c r="P12" s="5">
        <v>35.0</v>
      </c>
      <c r="Q12" s="6" t="s">
        <v>90</v>
      </c>
      <c r="R12" s="26" t="s">
        <v>91</v>
      </c>
      <c r="S12" s="6" t="s">
        <v>85</v>
      </c>
      <c r="T12" s="5"/>
    </row>
    <row r="13" ht="14.25" customHeight="1">
      <c r="E13" s="24">
        <v>11.0</v>
      </c>
      <c r="F13" s="25" t="s">
        <v>92</v>
      </c>
      <c r="H13" s="9">
        <v>4.0</v>
      </c>
      <c r="I13" s="8" t="s">
        <v>93</v>
      </c>
      <c r="K13" s="11" t="s">
        <v>94</v>
      </c>
      <c r="L13" s="11" t="s">
        <v>95</v>
      </c>
      <c r="P13" s="5">
        <v>36.0</v>
      </c>
      <c r="Q13" s="6" t="s">
        <v>96</v>
      </c>
      <c r="R13" s="27" t="s">
        <v>97</v>
      </c>
      <c r="S13" s="6" t="s">
        <v>85</v>
      </c>
      <c r="T13" s="5"/>
    </row>
    <row r="14" ht="14.25" customHeight="1">
      <c r="E14" s="24">
        <v>12.0</v>
      </c>
      <c r="F14" s="25" t="s">
        <v>98</v>
      </c>
      <c r="H14" s="9">
        <v>5.0</v>
      </c>
      <c r="I14" s="8" t="s">
        <v>99</v>
      </c>
      <c r="K14" s="11" t="s">
        <v>100</v>
      </c>
      <c r="L14" s="11" t="s">
        <v>101</v>
      </c>
      <c r="P14" s="5">
        <v>37.0</v>
      </c>
      <c r="Q14" s="6" t="s">
        <v>102</v>
      </c>
      <c r="R14" s="28" t="s">
        <v>103</v>
      </c>
      <c r="T14" s="5"/>
    </row>
    <row r="15" ht="14.25" customHeight="1">
      <c r="B15" s="3" t="s">
        <v>104</v>
      </c>
      <c r="C15" s="4"/>
      <c r="E15" s="9">
        <v>13.0</v>
      </c>
      <c r="F15" s="23" t="s">
        <v>105</v>
      </c>
      <c r="H15" s="9">
        <v>6.0</v>
      </c>
      <c r="I15" s="8" t="s">
        <v>106</v>
      </c>
      <c r="K15" s="6" t="s">
        <v>107</v>
      </c>
      <c r="L15" s="6" t="s">
        <v>108</v>
      </c>
      <c r="P15" s="5">
        <v>38.0</v>
      </c>
      <c r="Q15" s="6" t="s">
        <v>109</v>
      </c>
      <c r="R15" s="6" t="s">
        <v>110</v>
      </c>
      <c r="T15" s="5"/>
    </row>
    <row r="16" ht="14.25" customHeight="1">
      <c r="B16" s="7">
        <v>0.0</v>
      </c>
      <c r="C16" s="8" t="s">
        <v>111</v>
      </c>
      <c r="E16" s="9">
        <v>14.0</v>
      </c>
      <c r="F16" s="23" t="s">
        <v>112</v>
      </c>
      <c r="H16" s="14">
        <v>7.0</v>
      </c>
      <c r="I16" s="16" t="s">
        <v>113</v>
      </c>
      <c r="P16" s="5">
        <v>39.0</v>
      </c>
      <c r="Q16" s="6" t="s">
        <v>109</v>
      </c>
      <c r="R16" s="6" t="s">
        <v>114</v>
      </c>
      <c r="T16" s="5"/>
    </row>
    <row r="17" ht="14.25" customHeight="1">
      <c r="B17" s="9">
        <v>1.0</v>
      </c>
      <c r="C17" s="8" t="s">
        <v>115</v>
      </c>
      <c r="E17" s="9">
        <v>15.0</v>
      </c>
      <c r="F17" s="23" t="s">
        <v>116</v>
      </c>
      <c r="P17" s="5">
        <v>40.0</v>
      </c>
      <c r="Q17" s="6" t="s">
        <v>117</v>
      </c>
      <c r="R17" s="27" t="s">
        <v>118</v>
      </c>
      <c r="T17" s="5"/>
    </row>
    <row r="18" ht="14.25" customHeight="1">
      <c r="B18" s="9">
        <v>2.0</v>
      </c>
      <c r="C18" s="8" t="s">
        <v>119</v>
      </c>
      <c r="E18" s="9">
        <v>16.0</v>
      </c>
      <c r="F18" s="23" t="s">
        <v>120</v>
      </c>
      <c r="P18" s="5">
        <v>41.0</v>
      </c>
      <c r="Q18" s="6" t="s">
        <v>121</v>
      </c>
      <c r="R18" s="29" t="s">
        <v>122</v>
      </c>
      <c r="T18" s="5"/>
    </row>
    <row r="19" ht="14.25" customHeight="1">
      <c r="B19" s="14">
        <v>4.0</v>
      </c>
      <c r="C19" s="16" t="s">
        <v>123</v>
      </c>
      <c r="E19" s="24">
        <v>17.0</v>
      </c>
      <c r="F19" s="25" t="s">
        <v>42</v>
      </c>
      <c r="P19" s="5">
        <v>42.0</v>
      </c>
      <c r="Q19" s="6" t="s">
        <v>124</v>
      </c>
      <c r="R19" s="6" t="s">
        <v>125</v>
      </c>
      <c r="T19" s="5"/>
    </row>
    <row r="20" ht="14.25" customHeight="1">
      <c r="E20" s="30">
        <v>18.0</v>
      </c>
      <c r="F20" s="31" t="s">
        <v>126</v>
      </c>
      <c r="P20" s="5">
        <v>43.0</v>
      </c>
      <c r="Q20" s="6" t="s">
        <v>127</v>
      </c>
      <c r="R20" s="6" t="s">
        <v>128</v>
      </c>
      <c r="T20" s="5"/>
    </row>
    <row r="21" ht="14.25" customHeight="1">
      <c r="E21" s="6" t="s">
        <v>129</v>
      </c>
      <c r="P21" s="5">
        <v>44.0</v>
      </c>
      <c r="Q21" s="6" t="s">
        <v>130</v>
      </c>
      <c r="R21" s="6" t="s">
        <v>131</v>
      </c>
      <c r="T21" s="5"/>
    </row>
    <row r="22" ht="14.25" customHeight="1">
      <c r="P22" s="5">
        <v>45.0</v>
      </c>
      <c r="Q22" s="6" t="s">
        <v>130</v>
      </c>
      <c r="R22" s="32" t="s">
        <v>132</v>
      </c>
      <c r="T22" s="5"/>
    </row>
    <row r="23" ht="14.25" customHeight="1">
      <c r="P23" s="5">
        <v>46.0</v>
      </c>
      <c r="Q23" s="6" t="s">
        <v>133</v>
      </c>
      <c r="R23" s="6" t="s">
        <v>134</v>
      </c>
      <c r="T23" s="5"/>
    </row>
    <row r="24" ht="14.25" customHeight="1">
      <c r="P24" s="5">
        <v>47.0</v>
      </c>
      <c r="Q24" s="6" t="s">
        <v>135</v>
      </c>
      <c r="R24" s="6" t="s">
        <v>136</v>
      </c>
      <c r="T24" s="5"/>
    </row>
    <row r="25" ht="14.25" customHeight="1">
      <c r="P25" s="5">
        <v>48.0</v>
      </c>
      <c r="Q25" s="6" t="s">
        <v>137</v>
      </c>
      <c r="R25" s="33" t="s">
        <v>138</v>
      </c>
      <c r="T25" s="5"/>
    </row>
    <row r="26" ht="14.25" customHeight="1">
      <c r="P26" s="5">
        <v>49.0</v>
      </c>
      <c r="Q26" s="6" t="s">
        <v>121</v>
      </c>
      <c r="R26" s="6" t="s">
        <v>139</v>
      </c>
      <c r="T26" s="5"/>
    </row>
    <row r="27" ht="14.25" customHeight="1">
      <c r="P27" s="5">
        <v>50.0</v>
      </c>
      <c r="Q27" s="6" t="s">
        <v>140</v>
      </c>
      <c r="R27" s="6" t="s">
        <v>141</v>
      </c>
      <c r="T27" s="5"/>
    </row>
    <row r="28" ht="14.25" customHeight="1">
      <c r="P28" s="5">
        <v>51.0</v>
      </c>
      <c r="Q28" s="6" t="s">
        <v>140</v>
      </c>
      <c r="R28" s="26" t="s">
        <v>142</v>
      </c>
      <c r="T28" s="5"/>
    </row>
    <row r="29" ht="14.25" customHeight="1">
      <c r="P29" s="5">
        <v>52.0</v>
      </c>
      <c r="Q29" s="6" t="s">
        <v>143</v>
      </c>
      <c r="R29" s="6" t="s">
        <v>144</v>
      </c>
      <c r="T29" s="5"/>
    </row>
    <row r="30" ht="14.25" customHeight="1">
      <c r="P30" s="5">
        <v>53.0</v>
      </c>
      <c r="Q30" s="6" t="s">
        <v>145</v>
      </c>
      <c r="R30" s="6" t="s">
        <v>146</v>
      </c>
      <c r="T30" s="5"/>
    </row>
    <row r="31" ht="14.25" customHeight="1">
      <c r="P31" s="5">
        <v>54.0</v>
      </c>
      <c r="Q31" s="6" t="s">
        <v>145</v>
      </c>
      <c r="R31" s="33" t="s">
        <v>147</v>
      </c>
      <c r="S31" s="6" t="s">
        <v>85</v>
      </c>
      <c r="T31" s="5"/>
    </row>
    <row r="32" ht="14.25" customHeight="1">
      <c r="P32" s="5">
        <v>55.0</v>
      </c>
      <c r="Q32" s="6" t="s">
        <v>148</v>
      </c>
      <c r="R32" s="6" t="s">
        <v>149</v>
      </c>
      <c r="S32" s="6" t="s">
        <v>85</v>
      </c>
      <c r="T32" s="5"/>
    </row>
    <row r="33" ht="14.25" customHeight="1">
      <c r="P33" s="5">
        <v>56.0</v>
      </c>
      <c r="Q33" s="6" t="s">
        <v>150</v>
      </c>
      <c r="R33" s="6" t="s">
        <v>151</v>
      </c>
      <c r="S33" s="6" t="s">
        <v>85</v>
      </c>
      <c r="T33" s="5"/>
    </row>
    <row r="34" ht="14.25" customHeight="1">
      <c r="P34" s="5">
        <v>57.0</v>
      </c>
      <c r="Q34" s="6" t="s">
        <v>152</v>
      </c>
      <c r="R34" s="32" t="s">
        <v>153</v>
      </c>
      <c r="T34" s="5"/>
    </row>
    <row r="35" ht="14.25" customHeight="1">
      <c r="P35" s="5">
        <v>58.0</v>
      </c>
      <c r="Q35" s="6" t="s">
        <v>154</v>
      </c>
      <c r="R35" s="6" t="s">
        <v>155</v>
      </c>
      <c r="T35" s="5"/>
    </row>
    <row r="36" ht="14.25" customHeight="1">
      <c r="P36" s="5">
        <v>59.0</v>
      </c>
      <c r="Q36" s="6" t="s">
        <v>156</v>
      </c>
      <c r="R36" s="6" t="s">
        <v>157</v>
      </c>
      <c r="T36" s="5"/>
    </row>
    <row r="37" ht="14.25" customHeight="1">
      <c r="P37" s="5">
        <v>60.0</v>
      </c>
      <c r="Q37" s="6" t="s">
        <v>158</v>
      </c>
      <c r="R37" s="6" t="s">
        <v>159</v>
      </c>
      <c r="T37" s="5"/>
    </row>
    <row r="38" ht="14.25" customHeight="1">
      <c r="P38" s="5">
        <v>61.0</v>
      </c>
      <c r="Q38" s="6" t="s">
        <v>160</v>
      </c>
      <c r="R38" s="6" t="s">
        <v>161</v>
      </c>
      <c r="T38" s="5"/>
    </row>
    <row r="39" ht="14.25" customHeight="1">
      <c r="P39" s="5">
        <v>62.0</v>
      </c>
      <c r="Q39" s="6" t="s">
        <v>162</v>
      </c>
      <c r="R39" s="6" t="s">
        <v>163</v>
      </c>
      <c r="T39" s="5"/>
    </row>
    <row r="40" ht="14.25" customHeight="1">
      <c r="P40" s="5">
        <v>63.0</v>
      </c>
      <c r="Q40" s="6" t="s">
        <v>164</v>
      </c>
      <c r="R40" s="6" t="s">
        <v>165</v>
      </c>
      <c r="T40" s="5"/>
    </row>
    <row r="41" ht="14.25" customHeight="1">
      <c r="P41" s="5">
        <v>64.0</v>
      </c>
      <c r="Q41" s="6" t="s">
        <v>166</v>
      </c>
      <c r="R41" s="6" t="s">
        <v>167</v>
      </c>
      <c r="T41" s="5"/>
    </row>
    <row r="42" ht="14.25" customHeight="1">
      <c r="P42" s="5">
        <v>65.0</v>
      </c>
      <c r="Q42" s="22" t="s">
        <v>168</v>
      </c>
      <c r="R42" s="6" t="s">
        <v>169</v>
      </c>
      <c r="T42" s="5"/>
    </row>
    <row r="43" ht="14.25" customHeight="1">
      <c r="P43" s="5"/>
      <c r="T43" s="5"/>
    </row>
    <row r="44" ht="14.25" customHeight="1">
      <c r="P44" s="5"/>
      <c r="T44" s="5"/>
    </row>
    <row r="45" ht="14.25" customHeight="1">
      <c r="P45" s="5"/>
      <c r="T45" s="5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B2:C2"/>
    <mergeCell ref="B15:C15"/>
    <mergeCell ref="P1:Q1"/>
    <mergeCell ref="T1:U1"/>
    <mergeCell ref="E2:F2"/>
    <mergeCell ref="H2:I2"/>
    <mergeCell ref="K2:L2"/>
    <mergeCell ref="H8:I8"/>
    <mergeCell ref="M9:M10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28.86"/>
    <col customWidth="1" min="3" max="3" width="5.86"/>
    <col customWidth="1" min="4" max="4" width="9.14"/>
    <col customWidth="1" min="5" max="5" width="9.57"/>
    <col customWidth="1" min="6" max="6" width="10.71"/>
    <col customWidth="1" min="7" max="7" width="8.29"/>
    <col customWidth="1" min="8" max="20" width="6.0"/>
    <col customWidth="1" min="21" max="22" width="5.0"/>
    <col customWidth="1" min="23" max="23" width="6.0"/>
    <col customWidth="1" min="24" max="24" width="4.0"/>
    <col customWidth="1" min="25" max="33" width="6.0"/>
    <col customWidth="1" min="34" max="34" width="5.0"/>
    <col customWidth="1" min="35" max="35" width="6.0"/>
    <col customWidth="1" min="36" max="156" width="8.71"/>
  </cols>
  <sheetData>
    <row r="1" ht="14.25" customHeight="1">
      <c r="A1" s="94" t="s">
        <v>828</v>
      </c>
      <c r="B1" s="180"/>
      <c r="C1" s="181" t="s">
        <v>850</v>
      </c>
      <c r="D1" s="34" t="s">
        <v>851</v>
      </c>
      <c r="E1" s="34" t="s">
        <v>852</v>
      </c>
      <c r="F1" s="34" t="s">
        <v>853</v>
      </c>
      <c r="G1" s="121" t="s">
        <v>777</v>
      </c>
      <c r="H1" s="34" t="s">
        <v>854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</row>
    <row r="2" ht="14.25" customHeight="1">
      <c r="A2" s="6" t="s">
        <v>207</v>
      </c>
      <c r="B2" s="6" t="s">
        <v>823</v>
      </c>
      <c r="C2" s="35">
        <f t="shared" ref="C2:C79" si="1">COUNT(H2:BA2)</f>
        <v>1</v>
      </c>
      <c r="D2" s="6">
        <f t="shared" ref="D2:D79" si="2">MIN(H2:BB2)</f>
        <v>8.86</v>
      </c>
      <c r="E2" s="6">
        <f t="shared" ref="E2:E79" si="3">MAX(H2:BB2)</f>
        <v>8.86</v>
      </c>
      <c r="F2" s="6">
        <f t="shared" ref="F2:F79" si="4">AVERAGE(H2:BB2)</f>
        <v>8.86</v>
      </c>
      <c r="G2" s="22" t="str">
        <f t="shared" ref="G2:G79" si="5">STDEV(H2:BB2)</f>
        <v>#DIV/0!</v>
      </c>
      <c r="H2" s="6">
        <v>8.86</v>
      </c>
    </row>
    <row r="3" ht="14.25" customHeight="1">
      <c r="A3" s="6" t="s">
        <v>207</v>
      </c>
      <c r="B3" s="6" t="s">
        <v>826</v>
      </c>
      <c r="C3" s="35">
        <f t="shared" si="1"/>
        <v>1</v>
      </c>
      <c r="D3" s="6">
        <f t="shared" si="2"/>
        <v>9.79</v>
      </c>
      <c r="E3" s="6">
        <f t="shared" si="3"/>
        <v>9.79</v>
      </c>
      <c r="F3" s="6">
        <f t="shared" si="4"/>
        <v>9.79</v>
      </c>
      <c r="G3" s="22" t="str">
        <f t="shared" si="5"/>
        <v>#DIV/0!</v>
      </c>
      <c r="H3" s="6">
        <v>9.79</v>
      </c>
    </row>
    <row r="4" ht="14.25" customHeight="1">
      <c r="A4" s="6" t="s">
        <v>207</v>
      </c>
      <c r="B4" s="6" t="s">
        <v>827</v>
      </c>
      <c r="C4" s="35">
        <f t="shared" si="1"/>
        <v>4</v>
      </c>
      <c r="D4" s="6">
        <f t="shared" si="2"/>
        <v>16.8</v>
      </c>
      <c r="E4" s="6">
        <f t="shared" si="3"/>
        <v>21</v>
      </c>
      <c r="F4" s="6">
        <f t="shared" si="4"/>
        <v>18.7</v>
      </c>
      <c r="G4" s="126">
        <f t="shared" si="5"/>
        <v>1.864135188</v>
      </c>
      <c r="H4" s="6">
        <v>16.8</v>
      </c>
      <c r="I4" s="6">
        <v>17.65</v>
      </c>
      <c r="J4" s="6">
        <v>21.0</v>
      </c>
      <c r="K4" s="6">
        <v>19.35</v>
      </c>
      <c r="EU4" s="34"/>
      <c r="EV4" s="34"/>
      <c r="EW4" s="34"/>
      <c r="EX4" s="34"/>
      <c r="EY4" s="34"/>
      <c r="EZ4" s="34"/>
    </row>
    <row r="5" ht="14.25" customHeight="1">
      <c r="A5" s="6" t="s">
        <v>216</v>
      </c>
      <c r="B5" s="99" t="s">
        <v>867</v>
      </c>
      <c r="C5" s="35">
        <f t="shared" si="1"/>
        <v>7</v>
      </c>
      <c r="D5" s="6">
        <f t="shared" si="2"/>
        <v>11.88</v>
      </c>
      <c r="E5" s="6">
        <f t="shared" si="3"/>
        <v>17.37</v>
      </c>
      <c r="F5" s="6">
        <f t="shared" si="4"/>
        <v>15.06</v>
      </c>
      <c r="G5" s="126">
        <f t="shared" si="5"/>
        <v>2.113188744</v>
      </c>
      <c r="H5" s="6">
        <v>15.26</v>
      </c>
      <c r="I5" s="6">
        <v>17.29</v>
      </c>
      <c r="J5" s="6">
        <v>17.37</v>
      </c>
      <c r="K5" s="6">
        <v>13.36</v>
      </c>
      <c r="L5" s="6">
        <v>16.44</v>
      </c>
      <c r="M5" s="6">
        <v>13.82</v>
      </c>
      <c r="N5" s="6">
        <v>11.88</v>
      </c>
    </row>
    <row r="6" ht="14.25" customHeight="1">
      <c r="A6" s="6" t="s">
        <v>216</v>
      </c>
      <c r="B6" s="99" t="s">
        <v>53</v>
      </c>
      <c r="C6" s="35">
        <f t="shared" si="1"/>
        <v>2</v>
      </c>
      <c r="D6" s="6">
        <f t="shared" si="2"/>
        <v>17</v>
      </c>
      <c r="E6" s="6">
        <f t="shared" si="3"/>
        <v>20.46</v>
      </c>
      <c r="F6" s="6">
        <f t="shared" si="4"/>
        <v>18.73</v>
      </c>
      <c r="G6" s="126">
        <f t="shared" si="5"/>
        <v>2.446589463</v>
      </c>
      <c r="H6" s="6">
        <v>17.0</v>
      </c>
      <c r="I6" s="6">
        <v>20.46</v>
      </c>
    </row>
    <row r="7" ht="14.25" customHeight="1">
      <c r="A7" s="6" t="s">
        <v>216</v>
      </c>
      <c r="B7" s="99" t="s">
        <v>872</v>
      </c>
      <c r="C7" s="35">
        <f t="shared" si="1"/>
        <v>11</v>
      </c>
      <c r="D7" s="6">
        <f t="shared" si="2"/>
        <v>9.65</v>
      </c>
      <c r="E7" s="6">
        <f t="shared" si="3"/>
        <v>13.72</v>
      </c>
      <c r="F7" s="36">
        <f t="shared" si="4"/>
        <v>11.65545455</v>
      </c>
      <c r="G7" s="126">
        <f t="shared" si="5"/>
        <v>1.447503808</v>
      </c>
      <c r="H7" s="6">
        <v>13.72</v>
      </c>
      <c r="I7" s="6">
        <v>11.73</v>
      </c>
      <c r="J7" s="6">
        <v>12.88</v>
      </c>
      <c r="K7" s="6">
        <v>13.71</v>
      </c>
      <c r="L7" s="6">
        <v>12.69</v>
      </c>
      <c r="M7" s="6">
        <v>11.5</v>
      </c>
      <c r="N7" s="6">
        <v>11.25</v>
      </c>
      <c r="O7" s="6">
        <v>10.86</v>
      </c>
      <c r="P7" s="6">
        <v>10.48</v>
      </c>
      <c r="Q7" s="6">
        <v>9.65</v>
      </c>
      <c r="R7" s="6">
        <v>9.74</v>
      </c>
      <c r="EU7" s="34"/>
      <c r="EV7" s="34"/>
      <c r="EW7" s="34"/>
      <c r="EX7" s="34"/>
      <c r="EY7" s="34"/>
      <c r="EZ7" s="34"/>
    </row>
    <row r="8" ht="14.25" customHeight="1">
      <c r="A8" s="6" t="s">
        <v>227</v>
      </c>
      <c r="B8" s="6" t="s">
        <v>881</v>
      </c>
      <c r="C8" s="35">
        <f t="shared" si="1"/>
        <v>13</v>
      </c>
      <c r="D8" s="6">
        <f t="shared" si="2"/>
        <v>23.65</v>
      </c>
      <c r="E8" s="6">
        <f t="shared" si="3"/>
        <v>27.06</v>
      </c>
      <c r="F8" s="36">
        <f t="shared" si="4"/>
        <v>25.81692308</v>
      </c>
      <c r="G8" s="126">
        <f t="shared" si="5"/>
        <v>1.169539686</v>
      </c>
      <c r="H8" s="6">
        <v>25.16</v>
      </c>
      <c r="I8" s="6">
        <v>26.29</v>
      </c>
      <c r="J8" s="6">
        <v>25.09</v>
      </c>
      <c r="K8" s="6">
        <v>24.23</v>
      </c>
      <c r="L8" s="6">
        <v>24.85</v>
      </c>
      <c r="M8" s="6">
        <v>23.65</v>
      </c>
      <c r="N8" s="6">
        <v>27.01</v>
      </c>
      <c r="O8" s="6">
        <v>27.01</v>
      </c>
      <c r="P8" s="6">
        <v>26.82</v>
      </c>
      <c r="Q8" s="6">
        <v>27.06</v>
      </c>
      <c r="R8" s="6">
        <v>27.05</v>
      </c>
      <c r="S8" s="6">
        <v>25.44</v>
      </c>
      <c r="T8" s="6">
        <v>25.96</v>
      </c>
    </row>
    <row r="9" ht="14.25" customHeight="1">
      <c r="A9" s="6" t="s">
        <v>227</v>
      </c>
      <c r="B9" s="6" t="s">
        <v>882</v>
      </c>
      <c r="C9" s="35">
        <f t="shared" si="1"/>
        <v>24</v>
      </c>
      <c r="D9" s="6">
        <f t="shared" si="2"/>
        <v>18.59</v>
      </c>
      <c r="E9" s="6">
        <f t="shared" si="3"/>
        <v>26.56</v>
      </c>
      <c r="F9" s="36">
        <f t="shared" si="4"/>
        <v>23.31791667</v>
      </c>
      <c r="G9" s="126">
        <f t="shared" si="5"/>
        <v>2.257168251</v>
      </c>
      <c r="H9" s="5">
        <v>18.59</v>
      </c>
      <c r="I9" s="5">
        <v>21.0</v>
      </c>
      <c r="J9" s="5">
        <v>20.55</v>
      </c>
      <c r="K9" s="5">
        <v>19.55</v>
      </c>
      <c r="L9" s="5">
        <v>22.52</v>
      </c>
      <c r="M9" s="5">
        <v>24.15</v>
      </c>
      <c r="N9" s="5">
        <v>23.71</v>
      </c>
      <c r="O9" s="5">
        <v>25.04</v>
      </c>
      <c r="P9" s="5">
        <v>25.06</v>
      </c>
      <c r="Q9" s="5">
        <v>24.4</v>
      </c>
      <c r="R9" s="5">
        <v>23.41</v>
      </c>
      <c r="S9" s="5">
        <v>21.06</v>
      </c>
      <c r="T9" s="5">
        <v>21.74</v>
      </c>
      <c r="U9" s="5">
        <v>22.15</v>
      </c>
      <c r="V9" s="5">
        <v>21.83</v>
      </c>
      <c r="W9" s="5">
        <v>24.83</v>
      </c>
      <c r="X9" s="5">
        <v>23.2</v>
      </c>
      <c r="Y9" s="5">
        <v>25.28</v>
      </c>
      <c r="Z9" s="5">
        <v>24.74</v>
      </c>
      <c r="AA9" s="5">
        <v>26.28</v>
      </c>
      <c r="AB9" s="5">
        <v>26.55</v>
      </c>
      <c r="AC9" s="5">
        <v>21.53</v>
      </c>
      <c r="AD9" s="5">
        <v>25.9</v>
      </c>
      <c r="AE9" s="5">
        <v>26.56</v>
      </c>
    </row>
    <row r="10" ht="14.25" customHeight="1">
      <c r="A10" s="6" t="s">
        <v>227</v>
      </c>
      <c r="B10" s="6" t="s">
        <v>885</v>
      </c>
      <c r="C10" s="35">
        <f t="shared" si="1"/>
        <v>9</v>
      </c>
      <c r="D10" s="6">
        <f t="shared" si="2"/>
        <v>18.04</v>
      </c>
      <c r="E10" s="6">
        <f t="shared" si="3"/>
        <v>25.5</v>
      </c>
      <c r="F10" s="36">
        <f t="shared" si="4"/>
        <v>21.89444444</v>
      </c>
      <c r="G10" s="126">
        <f t="shared" si="5"/>
        <v>2.614393386</v>
      </c>
      <c r="H10" s="5">
        <v>18.59</v>
      </c>
      <c r="I10" s="5">
        <v>18.04</v>
      </c>
      <c r="J10" s="5">
        <v>21.0</v>
      </c>
      <c r="K10" s="5">
        <v>22.37</v>
      </c>
      <c r="L10" s="5">
        <v>23.62</v>
      </c>
      <c r="M10" s="5">
        <v>25.04</v>
      </c>
      <c r="N10" s="182">
        <v>25.5</v>
      </c>
      <c r="O10" s="5">
        <v>22.34</v>
      </c>
      <c r="P10" s="5">
        <v>20.55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4.25" customHeight="1">
      <c r="A11" s="6" t="s">
        <v>227</v>
      </c>
      <c r="B11" s="6" t="s">
        <v>887</v>
      </c>
      <c r="C11" s="35">
        <f t="shared" si="1"/>
        <v>3</v>
      </c>
      <c r="D11" s="6">
        <f t="shared" si="2"/>
        <v>16.58</v>
      </c>
      <c r="E11" s="6">
        <f t="shared" si="3"/>
        <v>23.62</v>
      </c>
      <c r="F11" s="36">
        <f t="shared" si="4"/>
        <v>19.59666667</v>
      </c>
      <c r="G11" s="126">
        <f t="shared" si="5"/>
        <v>3.626352621</v>
      </c>
      <c r="H11" s="5">
        <v>16.58</v>
      </c>
      <c r="I11" s="5">
        <v>18.59</v>
      </c>
      <c r="J11" s="5">
        <v>23.62</v>
      </c>
    </row>
    <row r="12" ht="14.25" customHeight="1">
      <c r="A12" s="6" t="s">
        <v>227</v>
      </c>
      <c r="B12" s="6" t="s">
        <v>63</v>
      </c>
      <c r="C12" s="35">
        <f t="shared" si="1"/>
        <v>5</v>
      </c>
      <c r="D12" s="6">
        <f t="shared" si="2"/>
        <v>23.65</v>
      </c>
      <c r="E12" s="6">
        <f t="shared" si="3"/>
        <v>26.22</v>
      </c>
      <c r="F12" s="36">
        <f t="shared" si="4"/>
        <v>24.982</v>
      </c>
      <c r="G12" s="126">
        <f t="shared" si="5"/>
        <v>0.913493295</v>
      </c>
      <c r="H12" s="6">
        <v>24.94</v>
      </c>
      <c r="I12" s="6">
        <v>25.15</v>
      </c>
      <c r="J12" s="6">
        <v>24.95</v>
      </c>
      <c r="K12" s="6">
        <v>26.22</v>
      </c>
      <c r="L12" s="6">
        <v>23.65</v>
      </c>
      <c r="EU12" s="34"/>
      <c r="EV12" s="34"/>
      <c r="EW12" s="34"/>
      <c r="EX12" s="34"/>
      <c r="EY12" s="34"/>
      <c r="EZ12" s="34"/>
    </row>
    <row r="13" ht="14.25" customHeight="1">
      <c r="A13" s="6" t="s">
        <v>241</v>
      </c>
      <c r="B13" s="6" t="s">
        <v>890</v>
      </c>
      <c r="C13" s="35">
        <f t="shared" si="1"/>
        <v>18</v>
      </c>
      <c r="D13" s="6">
        <f t="shared" si="2"/>
        <v>7.8</v>
      </c>
      <c r="E13" s="6">
        <f t="shared" si="3"/>
        <v>13.1</v>
      </c>
      <c r="F13" s="36">
        <f t="shared" si="4"/>
        <v>10.555</v>
      </c>
      <c r="G13" s="126">
        <f t="shared" si="5"/>
        <v>1.4449598</v>
      </c>
      <c r="H13" s="6">
        <v>13.1</v>
      </c>
      <c r="I13" s="6">
        <v>12.56</v>
      </c>
      <c r="J13" s="6">
        <v>11.67</v>
      </c>
      <c r="K13" s="6">
        <v>11.33</v>
      </c>
      <c r="L13" s="6">
        <v>10.5</v>
      </c>
      <c r="M13" s="6">
        <v>9.22</v>
      </c>
      <c r="N13" s="6">
        <v>12.72</v>
      </c>
      <c r="O13" s="6">
        <v>11.89</v>
      </c>
      <c r="P13" s="6">
        <v>10.23</v>
      </c>
      <c r="Q13" s="6">
        <v>9.67</v>
      </c>
      <c r="R13" s="6">
        <v>10.22</v>
      </c>
      <c r="S13" s="6">
        <v>10.0</v>
      </c>
      <c r="T13" s="6">
        <v>10.28</v>
      </c>
      <c r="U13" s="6">
        <v>11.0</v>
      </c>
      <c r="V13" s="6">
        <v>9.4</v>
      </c>
      <c r="W13" s="6">
        <v>9.8</v>
      </c>
      <c r="X13" s="6">
        <v>8.6</v>
      </c>
      <c r="Y13" s="6">
        <v>7.8</v>
      </c>
      <c r="EU13" s="183"/>
      <c r="EV13" s="183"/>
      <c r="EW13" s="183"/>
      <c r="EX13" s="183"/>
      <c r="EY13" s="183"/>
      <c r="EZ13" s="183"/>
    </row>
    <row r="14" ht="14.25" customHeight="1">
      <c r="A14" s="6" t="s">
        <v>242</v>
      </c>
      <c r="B14" s="6" t="s">
        <v>893</v>
      </c>
      <c r="C14" s="35">
        <f t="shared" si="1"/>
        <v>1</v>
      </c>
      <c r="D14" s="6">
        <f t="shared" si="2"/>
        <v>10.83</v>
      </c>
      <c r="E14" s="6">
        <f t="shared" si="3"/>
        <v>10.83</v>
      </c>
      <c r="F14" s="6">
        <f t="shared" si="4"/>
        <v>10.83</v>
      </c>
      <c r="G14" s="22" t="str">
        <f t="shared" si="5"/>
        <v>#DIV/0!</v>
      </c>
      <c r="H14" s="6">
        <v>10.83</v>
      </c>
    </row>
    <row r="15" ht="14.25" customHeight="1">
      <c r="A15" s="6" t="s">
        <v>242</v>
      </c>
      <c r="B15" s="6" t="s">
        <v>73</v>
      </c>
      <c r="C15" s="35">
        <f t="shared" si="1"/>
        <v>4</v>
      </c>
      <c r="D15" s="6">
        <f t="shared" si="2"/>
        <v>6.42</v>
      </c>
      <c r="E15" s="6">
        <f t="shared" si="3"/>
        <v>12.23</v>
      </c>
      <c r="F15" s="36">
        <f t="shared" si="4"/>
        <v>9.325</v>
      </c>
      <c r="G15" s="126">
        <f t="shared" si="5"/>
        <v>2.402117122</v>
      </c>
      <c r="H15" s="6">
        <v>6.42</v>
      </c>
      <c r="I15" s="6">
        <v>8.86</v>
      </c>
      <c r="J15" s="6">
        <v>9.79</v>
      </c>
      <c r="K15" s="6">
        <v>12.23</v>
      </c>
    </row>
    <row r="16" ht="14.25" customHeight="1">
      <c r="A16" s="6" t="s">
        <v>247</v>
      </c>
      <c r="B16" s="6" t="s">
        <v>896</v>
      </c>
      <c r="C16" s="35">
        <f t="shared" si="1"/>
        <v>28</v>
      </c>
      <c r="D16" s="6">
        <f t="shared" si="2"/>
        <v>7.9</v>
      </c>
      <c r="E16" s="6">
        <f t="shared" si="3"/>
        <v>14.44</v>
      </c>
      <c r="F16" s="36">
        <f t="shared" si="4"/>
        <v>10.71571429</v>
      </c>
      <c r="G16" s="126">
        <f t="shared" si="5"/>
        <v>1.690819281</v>
      </c>
      <c r="H16" s="6">
        <v>13.71</v>
      </c>
      <c r="I16" s="6">
        <v>10.11</v>
      </c>
      <c r="J16" s="6">
        <v>11.5</v>
      </c>
      <c r="K16" s="6">
        <v>11.25</v>
      </c>
      <c r="L16" s="6">
        <v>10.39</v>
      </c>
      <c r="M16" s="6">
        <v>10.86</v>
      </c>
      <c r="N16" s="6">
        <v>10.23</v>
      </c>
      <c r="O16" s="6">
        <v>9.65</v>
      </c>
      <c r="P16" s="6">
        <v>9.61</v>
      </c>
      <c r="Q16" s="6">
        <v>8.93</v>
      </c>
      <c r="R16" s="6">
        <v>8.53</v>
      </c>
      <c r="S16" s="6">
        <v>11.89</v>
      </c>
      <c r="T16" s="6">
        <v>9.5</v>
      </c>
      <c r="U16" s="6">
        <v>9.26</v>
      </c>
      <c r="V16" s="6">
        <v>8.36</v>
      </c>
      <c r="W16" s="6">
        <v>8.89</v>
      </c>
      <c r="X16" s="6">
        <v>7.9</v>
      </c>
      <c r="Y16" s="6">
        <v>10.34</v>
      </c>
      <c r="Z16" s="6">
        <v>11.23</v>
      </c>
      <c r="AA16" s="6">
        <v>14.44</v>
      </c>
      <c r="AB16" s="6">
        <v>11.63</v>
      </c>
      <c r="AC16" s="6">
        <v>11.54</v>
      </c>
      <c r="AD16" s="6">
        <v>10.42</v>
      </c>
      <c r="AE16" s="6">
        <v>11.29</v>
      </c>
      <c r="AF16" s="6">
        <v>13.76</v>
      </c>
      <c r="AG16" s="6">
        <v>12.97</v>
      </c>
      <c r="AH16" s="6">
        <v>9.54</v>
      </c>
      <c r="AI16" s="6">
        <v>12.31</v>
      </c>
    </row>
    <row r="17" ht="14.25" customHeight="1">
      <c r="A17" s="6" t="s">
        <v>251</v>
      </c>
      <c r="B17" s="6" t="s">
        <v>897</v>
      </c>
      <c r="C17" s="35">
        <f t="shared" si="1"/>
        <v>1</v>
      </c>
      <c r="D17" s="6">
        <f t="shared" si="2"/>
        <v>22.15</v>
      </c>
      <c r="E17" s="6">
        <f t="shared" si="3"/>
        <v>22.15</v>
      </c>
      <c r="F17" s="36">
        <f t="shared" si="4"/>
        <v>22.15</v>
      </c>
      <c r="G17" s="126" t="str">
        <f t="shared" si="5"/>
        <v>#DIV/0!</v>
      </c>
      <c r="H17" s="5">
        <v>22.15</v>
      </c>
    </row>
    <row r="18" ht="14.25" customHeight="1">
      <c r="A18" s="6" t="s">
        <v>251</v>
      </c>
      <c r="B18" s="6" t="s">
        <v>898</v>
      </c>
      <c r="C18" s="35">
        <f t="shared" si="1"/>
        <v>2</v>
      </c>
      <c r="D18" s="6">
        <f t="shared" si="2"/>
        <v>22.15</v>
      </c>
      <c r="E18" s="6">
        <f t="shared" si="3"/>
        <v>22.25</v>
      </c>
      <c r="F18" s="36">
        <f t="shared" si="4"/>
        <v>22.2</v>
      </c>
      <c r="G18" s="126">
        <f t="shared" si="5"/>
        <v>0.07071067812</v>
      </c>
      <c r="H18" s="5">
        <v>22.15</v>
      </c>
      <c r="I18" s="5">
        <v>22.25</v>
      </c>
    </row>
    <row r="19" ht="14.25" customHeight="1">
      <c r="A19" s="6" t="s">
        <v>251</v>
      </c>
      <c r="B19" s="6" t="s">
        <v>899</v>
      </c>
      <c r="C19" s="35">
        <f t="shared" si="1"/>
        <v>1</v>
      </c>
      <c r="D19" s="6">
        <f t="shared" si="2"/>
        <v>22.25</v>
      </c>
      <c r="E19" s="6">
        <f t="shared" si="3"/>
        <v>22.25</v>
      </c>
      <c r="F19" s="36">
        <f t="shared" si="4"/>
        <v>22.25</v>
      </c>
      <c r="G19" s="126" t="str">
        <f t="shared" si="5"/>
        <v>#DIV/0!</v>
      </c>
      <c r="H19" s="5">
        <v>22.25</v>
      </c>
      <c r="EU19" s="34"/>
      <c r="EV19" s="34"/>
      <c r="EW19" s="34"/>
      <c r="EX19" s="34"/>
      <c r="EY19" s="34"/>
      <c r="EZ19" s="34"/>
    </row>
    <row r="20" ht="14.25" customHeight="1">
      <c r="A20" s="6" t="s">
        <v>255</v>
      </c>
      <c r="B20" s="6" t="s">
        <v>177</v>
      </c>
      <c r="C20" s="35">
        <f t="shared" si="1"/>
        <v>1</v>
      </c>
      <c r="D20" s="6">
        <f t="shared" si="2"/>
        <v>18.59</v>
      </c>
      <c r="E20" s="6">
        <f t="shared" si="3"/>
        <v>18.59</v>
      </c>
      <c r="F20" s="36">
        <f t="shared" si="4"/>
        <v>18.59</v>
      </c>
      <c r="G20" s="126" t="str">
        <f t="shared" si="5"/>
        <v>#DIV/0!</v>
      </c>
      <c r="H20" s="5">
        <v>18.59</v>
      </c>
    </row>
    <row r="21" ht="14.25" customHeight="1">
      <c r="A21" s="6" t="s">
        <v>255</v>
      </c>
      <c r="B21" s="6" t="s">
        <v>900</v>
      </c>
      <c r="C21" s="35">
        <f t="shared" si="1"/>
        <v>2</v>
      </c>
      <c r="D21" s="6">
        <f t="shared" si="2"/>
        <v>16.58</v>
      </c>
      <c r="E21" s="6">
        <f t="shared" si="3"/>
        <v>17.06</v>
      </c>
      <c r="F21" s="36">
        <f t="shared" si="4"/>
        <v>16.82</v>
      </c>
      <c r="G21" s="126">
        <f t="shared" si="5"/>
        <v>0.339411255</v>
      </c>
      <c r="H21" s="5">
        <v>17.06</v>
      </c>
      <c r="I21" s="5">
        <v>16.58</v>
      </c>
    </row>
    <row r="22" ht="14.25" customHeight="1">
      <c r="A22" s="6" t="s">
        <v>255</v>
      </c>
      <c r="B22" s="6" t="s">
        <v>901</v>
      </c>
      <c r="C22" s="35">
        <f t="shared" si="1"/>
        <v>1</v>
      </c>
      <c r="D22" s="6">
        <f t="shared" si="2"/>
        <v>17.06</v>
      </c>
      <c r="E22" s="6">
        <f t="shared" si="3"/>
        <v>17.06</v>
      </c>
      <c r="F22" s="36">
        <f t="shared" si="4"/>
        <v>17.06</v>
      </c>
      <c r="G22" s="126" t="str">
        <f t="shared" si="5"/>
        <v>#DIV/0!</v>
      </c>
      <c r="H22" s="5">
        <v>17.06</v>
      </c>
    </row>
    <row r="23" ht="14.25" customHeight="1">
      <c r="A23" s="6" t="s">
        <v>255</v>
      </c>
      <c r="B23" s="6" t="s">
        <v>902</v>
      </c>
      <c r="C23" s="35">
        <f t="shared" si="1"/>
        <v>1</v>
      </c>
      <c r="D23" s="184">
        <f t="shared" si="2"/>
        <v>21</v>
      </c>
      <c r="E23" s="184">
        <f t="shared" si="3"/>
        <v>21</v>
      </c>
      <c r="F23" s="36">
        <f t="shared" si="4"/>
        <v>21</v>
      </c>
      <c r="G23" s="126" t="str">
        <f t="shared" si="5"/>
        <v>#DIV/0!</v>
      </c>
      <c r="H23" s="182">
        <v>21.0</v>
      </c>
      <c r="EU23" s="34"/>
      <c r="EV23" s="34"/>
      <c r="EW23" s="34"/>
      <c r="EX23" s="34"/>
      <c r="EY23" s="34"/>
      <c r="EZ23" s="34"/>
    </row>
    <row r="24" ht="14.25" customHeight="1">
      <c r="A24" s="6" t="s">
        <v>262</v>
      </c>
      <c r="B24" s="6" t="s">
        <v>178</v>
      </c>
      <c r="C24" s="35">
        <f t="shared" si="1"/>
        <v>1</v>
      </c>
      <c r="D24" s="6">
        <f t="shared" si="2"/>
        <v>17.88</v>
      </c>
      <c r="E24" s="6">
        <f t="shared" si="3"/>
        <v>17.88</v>
      </c>
      <c r="F24" s="36">
        <f t="shared" si="4"/>
        <v>17.88</v>
      </c>
      <c r="G24" s="126" t="str">
        <f t="shared" si="5"/>
        <v>#DIV/0!</v>
      </c>
      <c r="H24" s="5">
        <v>17.88</v>
      </c>
    </row>
    <row r="25" ht="14.25" customHeight="1">
      <c r="A25" s="6" t="s">
        <v>262</v>
      </c>
      <c r="B25" s="6" t="s">
        <v>180</v>
      </c>
      <c r="C25" s="35">
        <f t="shared" si="1"/>
        <v>1</v>
      </c>
      <c r="D25" s="184">
        <f t="shared" si="2"/>
        <v>22.1</v>
      </c>
      <c r="E25" s="184">
        <f t="shared" si="3"/>
        <v>22.1</v>
      </c>
      <c r="F25" s="36">
        <f t="shared" si="4"/>
        <v>22.1</v>
      </c>
      <c r="G25" s="126" t="str">
        <f t="shared" si="5"/>
        <v>#DIV/0!</v>
      </c>
      <c r="H25" s="182">
        <v>22.1</v>
      </c>
    </row>
    <row r="26" ht="14.25" customHeight="1">
      <c r="A26" s="6" t="s">
        <v>262</v>
      </c>
      <c r="B26" s="6" t="s">
        <v>903</v>
      </c>
      <c r="C26" s="35">
        <f t="shared" si="1"/>
        <v>2</v>
      </c>
      <c r="D26" s="6">
        <f t="shared" si="2"/>
        <v>26.55</v>
      </c>
      <c r="E26" s="6">
        <f t="shared" si="3"/>
        <v>26.79</v>
      </c>
      <c r="F26" s="36">
        <f t="shared" si="4"/>
        <v>26.67</v>
      </c>
      <c r="G26" s="126">
        <f t="shared" si="5"/>
        <v>0.1697056275</v>
      </c>
      <c r="H26" s="5">
        <v>26.79</v>
      </c>
      <c r="I26" s="5">
        <v>26.55</v>
      </c>
    </row>
    <row r="27" ht="14.25" customHeight="1">
      <c r="A27" s="6" t="s">
        <v>262</v>
      </c>
      <c r="B27" s="6" t="s">
        <v>906</v>
      </c>
      <c r="C27" s="35">
        <f t="shared" si="1"/>
        <v>46</v>
      </c>
      <c r="D27" s="6">
        <f t="shared" si="2"/>
        <v>5.9</v>
      </c>
      <c r="E27" s="6">
        <f t="shared" si="3"/>
        <v>24.21</v>
      </c>
      <c r="F27" s="36">
        <f t="shared" si="4"/>
        <v>15.98659574</v>
      </c>
      <c r="G27" s="126">
        <f t="shared" si="5"/>
        <v>4.4421789</v>
      </c>
      <c r="H27" s="5">
        <v>22.51</v>
      </c>
      <c r="I27" s="5">
        <v>17.84</v>
      </c>
      <c r="J27" s="5">
        <v>20.62</v>
      </c>
      <c r="K27" s="5">
        <v>17.89</v>
      </c>
      <c r="L27" s="5">
        <v>17.64</v>
      </c>
      <c r="M27" s="5">
        <v>21.66</v>
      </c>
      <c r="N27" s="5">
        <v>20.19</v>
      </c>
      <c r="O27" s="5">
        <v>23.98</v>
      </c>
      <c r="P27" s="5">
        <v>23.02</v>
      </c>
      <c r="Q27" s="5">
        <v>23.42</v>
      </c>
      <c r="R27" s="5">
        <v>12.99</v>
      </c>
      <c r="S27" s="5">
        <v>13.0</v>
      </c>
      <c r="T27" s="5">
        <v>24.21</v>
      </c>
      <c r="U27" s="5">
        <v>23.07</v>
      </c>
      <c r="V27" s="5">
        <v>20.97</v>
      </c>
      <c r="W27" s="5">
        <v>16.82</v>
      </c>
      <c r="X27" s="5">
        <v>13.67</v>
      </c>
      <c r="Y27" s="5">
        <v>16.77</v>
      </c>
      <c r="Z27" s="5">
        <v>14.8</v>
      </c>
      <c r="AA27" s="5">
        <v>15.15</v>
      </c>
      <c r="AB27" s="5">
        <v>17.28</v>
      </c>
      <c r="AC27" s="5">
        <v>17.32</v>
      </c>
      <c r="AD27" s="182">
        <v>15.6</v>
      </c>
      <c r="AE27" s="5">
        <v>14.39</v>
      </c>
      <c r="AF27" s="5">
        <v>16.68</v>
      </c>
      <c r="AG27" s="5">
        <v>18.99</v>
      </c>
      <c r="AH27" s="5">
        <v>18.28</v>
      </c>
      <c r="AI27" s="5">
        <v>16.31</v>
      </c>
      <c r="AJ27" s="5">
        <v>16.61</v>
      </c>
      <c r="AK27" s="5">
        <v>14.84</v>
      </c>
      <c r="AL27" s="5">
        <v>17.59</v>
      </c>
      <c r="AM27" s="5">
        <v>13.99</v>
      </c>
      <c r="AN27" s="5">
        <v>16.35</v>
      </c>
      <c r="AO27" s="182">
        <v>15.3</v>
      </c>
      <c r="AP27" s="5">
        <v>13.89</v>
      </c>
      <c r="AQ27" s="5">
        <v>13.66</v>
      </c>
      <c r="AR27" s="5">
        <v>14.19</v>
      </c>
      <c r="AS27" s="5">
        <v>12.39</v>
      </c>
      <c r="AT27" s="5">
        <v>11.78</v>
      </c>
      <c r="AU27" s="5">
        <v>5.9</v>
      </c>
      <c r="AV27" s="5">
        <v>12.06</v>
      </c>
      <c r="AW27" s="5">
        <v>10.93</v>
      </c>
      <c r="AX27" s="5">
        <v>8.74</v>
      </c>
      <c r="AY27" s="5">
        <v>9.92</v>
      </c>
      <c r="AZ27" s="5">
        <v>11.35</v>
      </c>
      <c r="BA27" s="5">
        <v>9.83</v>
      </c>
      <c r="BB27" s="5">
        <v>6.98</v>
      </c>
      <c r="BC27" s="5">
        <v>8.24</v>
      </c>
      <c r="BD27" s="5">
        <v>10.24</v>
      </c>
      <c r="BE27" s="182">
        <v>9.0</v>
      </c>
      <c r="BF27" s="5">
        <v>9.25</v>
      </c>
      <c r="BG27" s="5">
        <v>7.71</v>
      </c>
      <c r="BH27" s="5">
        <v>6.69</v>
      </c>
      <c r="BI27" s="5">
        <v>6.19</v>
      </c>
      <c r="BJ27" s="5">
        <v>5.62</v>
      </c>
      <c r="BK27" s="5">
        <v>4.79</v>
      </c>
      <c r="BL27" s="5">
        <v>4.72</v>
      </c>
      <c r="BM27" s="5">
        <v>5.67</v>
      </c>
      <c r="BN27" s="5">
        <v>8.99</v>
      </c>
      <c r="BO27" s="5">
        <v>6.76</v>
      </c>
      <c r="BP27" s="5">
        <v>6.63</v>
      </c>
      <c r="BQ27" s="182">
        <v>4.8</v>
      </c>
      <c r="BR27" s="182">
        <v>5.7</v>
      </c>
      <c r="BS27" s="5">
        <v>7.4</v>
      </c>
      <c r="BT27" s="5">
        <v>6.3</v>
      </c>
      <c r="BU27" s="5">
        <v>7.2</v>
      </c>
    </row>
    <row r="28" ht="14.25" customHeight="1">
      <c r="A28" s="6" t="s">
        <v>262</v>
      </c>
      <c r="B28" s="6" t="s">
        <v>907</v>
      </c>
      <c r="C28" s="35">
        <f t="shared" si="1"/>
        <v>30</v>
      </c>
      <c r="D28" s="6">
        <f t="shared" si="2"/>
        <v>11.59</v>
      </c>
      <c r="E28" s="6">
        <f t="shared" si="3"/>
        <v>23.65</v>
      </c>
      <c r="F28" s="36">
        <f t="shared" si="4"/>
        <v>17.685</v>
      </c>
      <c r="G28" s="126">
        <f t="shared" si="5"/>
        <v>3.247962491</v>
      </c>
      <c r="H28" s="5">
        <v>22.51</v>
      </c>
      <c r="I28" s="5">
        <v>17.84</v>
      </c>
      <c r="J28" s="5">
        <v>17.89</v>
      </c>
      <c r="K28" s="5">
        <v>17.64</v>
      </c>
      <c r="L28" s="5">
        <v>21.66</v>
      </c>
      <c r="M28" s="5">
        <v>23.65</v>
      </c>
      <c r="N28" s="5">
        <v>16.82</v>
      </c>
      <c r="O28" s="5">
        <v>19.11</v>
      </c>
      <c r="P28" s="5">
        <v>17.86</v>
      </c>
      <c r="Q28" s="5">
        <v>13.62</v>
      </c>
      <c r="R28" s="5">
        <v>16.77</v>
      </c>
      <c r="S28" s="5">
        <v>16.61</v>
      </c>
      <c r="T28" s="5">
        <v>15.15</v>
      </c>
      <c r="U28" s="5">
        <v>17.98</v>
      </c>
      <c r="V28" s="5">
        <v>17.32</v>
      </c>
      <c r="W28" s="182">
        <v>15.6</v>
      </c>
      <c r="X28" s="5">
        <v>23.54</v>
      </c>
      <c r="Y28" s="5">
        <v>21.71</v>
      </c>
      <c r="Z28" s="5">
        <v>22.63</v>
      </c>
      <c r="AA28" s="5">
        <v>21.33</v>
      </c>
      <c r="AB28" s="5">
        <v>16.41</v>
      </c>
      <c r="AC28" s="5">
        <v>16.68</v>
      </c>
      <c r="AD28" s="5">
        <v>18.55</v>
      </c>
      <c r="AE28" s="5">
        <v>16.31</v>
      </c>
      <c r="AF28" s="5">
        <v>14.84</v>
      </c>
      <c r="AG28" s="5">
        <v>16.87</v>
      </c>
      <c r="AH28" s="5">
        <v>17.59</v>
      </c>
      <c r="AI28" s="5">
        <v>11.59</v>
      </c>
      <c r="AJ28" s="5">
        <v>12.06</v>
      </c>
      <c r="AK28" s="5">
        <v>12.41</v>
      </c>
    </row>
    <row r="29" ht="14.25" customHeight="1">
      <c r="A29" s="6" t="s">
        <v>262</v>
      </c>
      <c r="B29" s="6" t="s">
        <v>909</v>
      </c>
      <c r="C29" s="35">
        <f t="shared" si="1"/>
        <v>2</v>
      </c>
      <c r="D29" s="6">
        <f t="shared" si="2"/>
        <v>20.02</v>
      </c>
      <c r="E29" s="6">
        <f t="shared" si="3"/>
        <v>20.29</v>
      </c>
      <c r="F29" s="36">
        <f t="shared" si="4"/>
        <v>20.155</v>
      </c>
      <c r="G29" s="126">
        <f t="shared" si="5"/>
        <v>0.1909188309</v>
      </c>
      <c r="H29" s="5">
        <v>20.02</v>
      </c>
      <c r="I29" s="5">
        <v>20.29</v>
      </c>
    </row>
    <row r="30" ht="14.25" customHeight="1">
      <c r="A30" s="6" t="s">
        <v>262</v>
      </c>
      <c r="B30" s="6" t="s">
        <v>911</v>
      </c>
      <c r="C30" s="35">
        <f t="shared" si="1"/>
        <v>3</v>
      </c>
      <c r="D30" s="6">
        <f t="shared" si="2"/>
        <v>22.51</v>
      </c>
      <c r="E30" s="6">
        <f t="shared" si="3"/>
        <v>23.74</v>
      </c>
      <c r="F30" s="36">
        <f t="shared" si="4"/>
        <v>23.10666667</v>
      </c>
      <c r="G30" s="126">
        <f t="shared" si="5"/>
        <v>0.6158192375</v>
      </c>
      <c r="H30" s="5">
        <v>22.51</v>
      </c>
      <c r="I30" s="5">
        <v>23.07</v>
      </c>
      <c r="J30" s="5">
        <v>23.74</v>
      </c>
    </row>
    <row r="31" ht="14.25" customHeight="1">
      <c r="A31" s="6" t="s">
        <v>262</v>
      </c>
      <c r="B31" s="6" t="s">
        <v>914</v>
      </c>
      <c r="C31" s="35">
        <f t="shared" si="1"/>
        <v>4</v>
      </c>
      <c r="D31" s="6">
        <f t="shared" si="2"/>
        <v>23.54</v>
      </c>
      <c r="E31" s="6">
        <f t="shared" si="3"/>
        <v>25.44</v>
      </c>
      <c r="F31" s="36">
        <f t="shared" si="4"/>
        <v>24.6025</v>
      </c>
      <c r="G31" s="126">
        <f t="shared" si="5"/>
        <v>0.7865695562</v>
      </c>
      <c r="H31" s="5">
        <v>24.7</v>
      </c>
      <c r="I31" s="5">
        <v>24.73</v>
      </c>
      <c r="J31" s="5">
        <v>25.44</v>
      </c>
      <c r="K31" s="5">
        <v>23.54</v>
      </c>
    </row>
    <row r="32" ht="14.25" customHeight="1">
      <c r="A32" s="6" t="s">
        <v>262</v>
      </c>
      <c r="B32" s="6" t="s">
        <v>916</v>
      </c>
      <c r="C32" s="35">
        <f t="shared" si="1"/>
        <v>1</v>
      </c>
      <c r="D32" s="6">
        <f t="shared" si="2"/>
        <v>19.54</v>
      </c>
      <c r="E32" s="6">
        <f t="shared" si="3"/>
        <v>19.54</v>
      </c>
      <c r="F32" s="36">
        <f t="shared" si="4"/>
        <v>19.54</v>
      </c>
      <c r="G32" s="126" t="str">
        <f t="shared" si="5"/>
        <v>#DIV/0!</v>
      </c>
      <c r="H32" s="5">
        <v>19.54</v>
      </c>
    </row>
    <row r="33" ht="14.25" customHeight="1">
      <c r="A33" s="6" t="s">
        <v>262</v>
      </c>
      <c r="B33" s="6" t="s">
        <v>917</v>
      </c>
      <c r="C33" s="35">
        <f t="shared" si="1"/>
        <v>8</v>
      </c>
      <c r="D33" s="6">
        <f t="shared" si="2"/>
        <v>20.72</v>
      </c>
      <c r="E33" s="6">
        <f t="shared" si="3"/>
        <v>28.98</v>
      </c>
      <c r="F33" s="36">
        <f t="shared" si="4"/>
        <v>24.8975</v>
      </c>
      <c r="G33" s="126">
        <f t="shared" si="5"/>
        <v>2.998102972</v>
      </c>
      <c r="H33" s="5">
        <v>20.96</v>
      </c>
      <c r="I33" s="5">
        <v>26.69</v>
      </c>
      <c r="J33" s="5">
        <v>20.72</v>
      </c>
      <c r="K33" s="5">
        <v>24.98</v>
      </c>
      <c r="L33" s="5">
        <v>23.25</v>
      </c>
      <c r="M33" s="5">
        <v>27.05</v>
      </c>
      <c r="N33" s="5">
        <v>26.55</v>
      </c>
      <c r="O33" s="5">
        <v>28.98</v>
      </c>
    </row>
    <row r="34" ht="14.25" customHeight="1">
      <c r="A34" s="6" t="s">
        <v>262</v>
      </c>
      <c r="B34" s="6" t="s">
        <v>919</v>
      </c>
      <c r="C34" s="35">
        <f t="shared" si="1"/>
        <v>1</v>
      </c>
      <c r="D34" s="6">
        <f t="shared" si="2"/>
        <v>26.1</v>
      </c>
      <c r="E34" s="6">
        <f t="shared" si="3"/>
        <v>26.1</v>
      </c>
      <c r="F34" s="36">
        <f t="shared" si="4"/>
        <v>26.1</v>
      </c>
      <c r="G34" s="126" t="str">
        <f t="shared" si="5"/>
        <v>#DIV/0!</v>
      </c>
      <c r="H34" s="5">
        <v>26.1</v>
      </c>
    </row>
    <row r="35" ht="14.25" customHeight="1">
      <c r="A35" s="6" t="s">
        <v>262</v>
      </c>
      <c r="B35" s="6" t="s">
        <v>1459</v>
      </c>
      <c r="C35" s="35">
        <f t="shared" si="1"/>
        <v>1</v>
      </c>
      <c r="D35" s="6">
        <f t="shared" si="2"/>
        <v>23.3</v>
      </c>
      <c r="E35" s="6">
        <f t="shared" si="3"/>
        <v>23.3</v>
      </c>
      <c r="F35" s="36">
        <f t="shared" si="4"/>
        <v>23.3</v>
      </c>
      <c r="G35" s="126" t="str">
        <f t="shared" si="5"/>
        <v>#DIV/0!</v>
      </c>
      <c r="H35" s="5">
        <v>23.3</v>
      </c>
    </row>
    <row r="36" ht="14.25" customHeight="1">
      <c r="A36" s="6" t="s">
        <v>262</v>
      </c>
      <c r="B36" s="6" t="s">
        <v>926</v>
      </c>
      <c r="C36" s="35">
        <f t="shared" si="1"/>
        <v>1</v>
      </c>
      <c r="D36" s="6">
        <f t="shared" si="2"/>
        <v>17.06</v>
      </c>
      <c r="E36" s="6">
        <f t="shared" si="3"/>
        <v>17.06</v>
      </c>
      <c r="F36" s="36">
        <f t="shared" si="4"/>
        <v>17.06</v>
      </c>
      <c r="G36" s="126" t="str">
        <f t="shared" si="5"/>
        <v>#DIV/0!</v>
      </c>
      <c r="H36" s="5">
        <v>17.06</v>
      </c>
    </row>
    <row r="37" ht="14.25" customHeight="1">
      <c r="A37" s="6" t="s">
        <v>262</v>
      </c>
      <c r="B37" s="6" t="s">
        <v>927</v>
      </c>
      <c r="C37" s="35">
        <f t="shared" si="1"/>
        <v>10</v>
      </c>
      <c r="D37" s="6">
        <f t="shared" si="2"/>
        <v>4.55</v>
      </c>
      <c r="E37" s="6">
        <f t="shared" si="3"/>
        <v>23.67</v>
      </c>
      <c r="F37" s="36">
        <f t="shared" si="4"/>
        <v>11.975</v>
      </c>
      <c r="G37" s="126">
        <f t="shared" si="5"/>
        <v>6.01570768</v>
      </c>
      <c r="H37" s="5">
        <v>23.67</v>
      </c>
      <c r="I37" s="5">
        <v>14.48</v>
      </c>
      <c r="J37" s="5">
        <v>16.23</v>
      </c>
      <c r="K37" s="5">
        <v>14.76</v>
      </c>
      <c r="L37" s="5">
        <v>4.55</v>
      </c>
      <c r="M37" s="5">
        <v>6.1</v>
      </c>
      <c r="N37" s="5">
        <v>7.18</v>
      </c>
      <c r="O37" s="5">
        <v>9.49</v>
      </c>
      <c r="P37" s="5">
        <v>15.99</v>
      </c>
      <c r="Q37" s="5">
        <v>7.3</v>
      </c>
    </row>
    <row r="38" ht="14.25" customHeight="1">
      <c r="A38" s="6" t="s">
        <v>262</v>
      </c>
      <c r="B38" s="6" t="s">
        <v>929</v>
      </c>
      <c r="C38" s="35">
        <f t="shared" si="1"/>
        <v>3</v>
      </c>
      <c r="D38" s="6">
        <f t="shared" si="2"/>
        <v>22.69</v>
      </c>
      <c r="E38" s="6">
        <f t="shared" si="3"/>
        <v>24.62</v>
      </c>
      <c r="F38" s="36">
        <f t="shared" si="4"/>
        <v>23.81</v>
      </c>
      <c r="G38" s="126">
        <f t="shared" si="5"/>
        <v>1.001648641</v>
      </c>
      <c r="H38" s="5">
        <v>24.12</v>
      </c>
      <c r="I38" s="5">
        <v>24.62</v>
      </c>
      <c r="J38" s="5">
        <v>22.69</v>
      </c>
    </row>
    <row r="39" ht="14.25" customHeight="1">
      <c r="A39" s="6" t="s">
        <v>262</v>
      </c>
      <c r="B39" s="6" t="s">
        <v>930</v>
      </c>
      <c r="C39" s="35">
        <f t="shared" si="1"/>
        <v>7</v>
      </c>
      <c r="D39" s="6">
        <f t="shared" si="2"/>
        <v>25.8</v>
      </c>
      <c r="E39" s="6">
        <f t="shared" si="3"/>
        <v>27.65</v>
      </c>
      <c r="F39" s="36">
        <f t="shared" si="4"/>
        <v>26.52857143</v>
      </c>
      <c r="G39" s="126">
        <f t="shared" si="5"/>
        <v>0.5980086</v>
      </c>
      <c r="H39" s="5">
        <v>26.6</v>
      </c>
      <c r="I39" s="5">
        <v>26.75</v>
      </c>
      <c r="J39" s="5">
        <v>26.56</v>
      </c>
      <c r="K39" s="5">
        <v>26.32</v>
      </c>
      <c r="L39" s="5">
        <v>27.65</v>
      </c>
      <c r="M39" s="5">
        <v>26.02</v>
      </c>
      <c r="N39" s="5">
        <v>25.8</v>
      </c>
    </row>
    <row r="40" ht="14.25" customHeight="1">
      <c r="A40" s="6" t="s">
        <v>262</v>
      </c>
      <c r="B40" s="6" t="s">
        <v>931</v>
      </c>
      <c r="C40" s="35">
        <f t="shared" si="1"/>
        <v>1</v>
      </c>
      <c r="D40" s="6">
        <f t="shared" si="2"/>
        <v>24.74</v>
      </c>
      <c r="E40" s="6">
        <f t="shared" si="3"/>
        <v>24.74</v>
      </c>
      <c r="F40" s="36">
        <f t="shared" si="4"/>
        <v>24.74</v>
      </c>
      <c r="G40" s="126" t="str">
        <f t="shared" si="5"/>
        <v>#DIV/0!</v>
      </c>
      <c r="H40" s="5">
        <v>24.74</v>
      </c>
    </row>
    <row r="41" ht="14.25" customHeight="1">
      <c r="A41" s="6" t="s">
        <v>262</v>
      </c>
      <c r="B41" s="6" t="s">
        <v>934</v>
      </c>
      <c r="C41" s="35">
        <f t="shared" si="1"/>
        <v>1</v>
      </c>
      <c r="D41" s="6">
        <f t="shared" si="2"/>
        <v>24.74</v>
      </c>
      <c r="E41" s="6">
        <f t="shared" si="3"/>
        <v>24.74</v>
      </c>
      <c r="F41" s="36">
        <f t="shared" si="4"/>
        <v>24.74</v>
      </c>
      <c r="G41" s="126" t="str">
        <f t="shared" si="5"/>
        <v>#DIV/0!</v>
      </c>
      <c r="H41" s="5">
        <v>24.74</v>
      </c>
    </row>
    <row r="42" ht="14.25" customHeight="1">
      <c r="A42" s="6" t="s">
        <v>262</v>
      </c>
      <c r="B42" s="6" t="s">
        <v>935</v>
      </c>
      <c r="C42" s="35">
        <f t="shared" si="1"/>
        <v>2</v>
      </c>
      <c r="D42" s="6">
        <f t="shared" si="2"/>
        <v>28.03</v>
      </c>
      <c r="E42" s="6">
        <f t="shared" si="3"/>
        <v>28.95</v>
      </c>
      <c r="F42" s="36">
        <f t="shared" si="4"/>
        <v>28.49</v>
      </c>
      <c r="G42" s="126">
        <f t="shared" si="5"/>
        <v>0.6505382387</v>
      </c>
      <c r="H42" s="5">
        <v>28.95</v>
      </c>
      <c r="I42" s="5">
        <v>28.03</v>
      </c>
    </row>
    <row r="43" ht="14.25" customHeight="1">
      <c r="A43" s="6" t="s">
        <v>262</v>
      </c>
      <c r="B43" s="6" t="s">
        <v>938</v>
      </c>
      <c r="C43" s="35">
        <f t="shared" si="1"/>
        <v>26</v>
      </c>
      <c r="D43" s="6">
        <f t="shared" si="2"/>
        <v>24.05</v>
      </c>
      <c r="E43" s="6">
        <f t="shared" si="3"/>
        <v>28.18</v>
      </c>
      <c r="F43" s="36">
        <f t="shared" si="4"/>
        <v>26.92653846</v>
      </c>
      <c r="G43" s="126">
        <f t="shared" si="5"/>
        <v>0.9328191349</v>
      </c>
      <c r="H43" s="5">
        <v>24.05</v>
      </c>
      <c r="I43" s="5">
        <v>26.15</v>
      </c>
      <c r="J43" s="5">
        <v>27.53</v>
      </c>
      <c r="K43" s="5">
        <v>26.99</v>
      </c>
      <c r="L43" s="5">
        <v>27.26</v>
      </c>
      <c r="M43" s="5">
        <v>26.99</v>
      </c>
      <c r="N43" s="5">
        <v>27.36</v>
      </c>
      <c r="O43" s="5">
        <v>27.93</v>
      </c>
      <c r="P43" s="5">
        <v>27.77</v>
      </c>
      <c r="Q43" s="5">
        <v>27.92</v>
      </c>
      <c r="R43" s="5">
        <v>28.18</v>
      </c>
      <c r="S43" s="5">
        <v>28.0</v>
      </c>
      <c r="T43" s="5">
        <v>26.87</v>
      </c>
      <c r="U43" s="5">
        <v>27.37</v>
      </c>
      <c r="V43" s="5">
        <v>27.59</v>
      </c>
      <c r="W43" s="5">
        <v>27.41</v>
      </c>
      <c r="X43" s="5">
        <v>26.98</v>
      </c>
      <c r="Y43" s="5">
        <v>26.02</v>
      </c>
      <c r="Z43" s="5">
        <v>25.8</v>
      </c>
      <c r="AA43" s="5">
        <v>26.32</v>
      </c>
      <c r="AB43" s="5">
        <v>26.75</v>
      </c>
      <c r="AC43" s="5">
        <v>26.56</v>
      </c>
      <c r="AD43" s="5">
        <v>25.52</v>
      </c>
      <c r="AE43" s="5">
        <v>26.33</v>
      </c>
      <c r="AF43" s="5">
        <v>26.6</v>
      </c>
      <c r="AG43" s="5">
        <v>27.84</v>
      </c>
    </row>
    <row r="44" ht="14.25" customHeight="1">
      <c r="A44" s="6" t="s">
        <v>262</v>
      </c>
      <c r="B44" s="6" t="s">
        <v>939</v>
      </c>
      <c r="C44" s="35">
        <f t="shared" si="1"/>
        <v>11</v>
      </c>
      <c r="D44" s="6">
        <f t="shared" si="2"/>
        <v>22.67</v>
      </c>
      <c r="E44" s="6">
        <f t="shared" si="3"/>
        <v>28.98</v>
      </c>
      <c r="F44" s="36">
        <f t="shared" si="4"/>
        <v>25.67818182</v>
      </c>
      <c r="G44" s="126">
        <f t="shared" si="5"/>
        <v>1.73030528</v>
      </c>
      <c r="H44" s="5">
        <v>26.69</v>
      </c>
      <c r="I44" s="5">
        <v>26.41</v>
      </c>
      <c r="J44" s="5">
        <v>28.98</v>
      </c>
      <c r="K44" s="5">
        <v>26.75</v>
      </c>
      <c r="L44" s="5">
        <v>26.93</v>
      </c>
      <c r="M44" s="5">
        <v>25.37</v>
      </c>
      <c r="N44" s="5">
        <v>25.11</v>
      </c>
      <c r="O44" s="5">
        <v>25.11</v>
      </c>
      <c r="P44" s="5">
        <v>24.82</v>
      </c>
      <c r="Q44" s="5">
        <v>22.67</v>
      </c>
      <c r="R44" s="5">
        <v>23.62</v>
      </c>
      <c r="EU44" s="34"/>
      <c r="EV44" s="34"/>
      <c r="EW44" s="34"/>
      <c r="EX44" s="34"/>
      <c r="EY44" s="34"/>
      <c r="EZ44" s="34"/>
    </row>
    <row r="45" ht="14.25" customHeight="1">
      <c r="A45" s="6" t="s">
        <v>320</v>
      </c>
      <c r="B45" s="6" t="s">
        <v>947</v>
      </c>
      <c r="C45" s="35">
        <f t="shared" si="1"/>
        <v>9</v>
      </c>
      <c r="D45" s="6">
        <f t="shared" si="2"/>
        <v>8.86</v>
      </c>
      <c r="E45" s="6">
        <f t="shared" si="3"/>
        <v>12.33</v>
      </c>
      <c r="F45" s="36">
        <f t="shared" si="4"/>
        <v>10.94888889</v>
      </c>
      <c r="G45" s="126">
        <f t="shared" si="5"/>
        <v>1.147905097</v>
      </c>
      <c r="H45" s="5">
        <v>10.87</v>
      </c>
      <c r="I45" s="5">
        <v>11.8</v>
      </c>
      <c r="J45" s="5">
        <v>10.33</v>
      </c>
      <c r="K45" s="5">
        <v>11.71</v>
      </c>
      <c r="L45" s="5">
        <v>12.05</v>
      </c>
      <c r="M45" s="5">
        <v>12.33</v>
      </c>
      <c r="N45" s="5">
        <v>10.8</v>
      </c>
      <c r="O45" s="5">
        <v>9.79</v>
      </c>
      <c r="P45" s="5">
        <v>8.86</v>
      </c>
      <c r="EU45" s="183"/>
      <c r="EV45" s="183"/>
      <c r="EW45" s="183"/>
      <c r="EX45" s="183"/>
      <c r="EY45" s="183"/>
      <c r="EZ45" s="183"/>
    </row>
    <row r="46" ht="14.25" customHeight="1">
      <c r="A46" s="6" t="s">
        <v>323</v>
      </c>
      <c r="B46" s="6" t="s">
        <v>948</v>
      </c>
      <c r="C46" s="35">
        <f t="shared" si="1"/>
        <v>2</v>
      </c>
      <c r="D46" s="6">
        <f t="shared" si="2"/>
        <v>15.89</v>
      </c>
      <c r="E46" s="6">
        <f t="shared" si="3"/>
        <v>20.62</v>
      </c>
      <c r="F46" s="36">
        <f t="shared" si="4"/>
        <v>18.255</v>
      </c>
      <c r="G46" s="126">
        <f t="shared" si="5"/>
        <v>3.344615075</v>
      </c>
      <c r="H46" s="5">
        <v>20.62</v>
      </c>
      <c r="I46" s="5">
        <v>15.89</v>
      </c>
    </row>
    <row r="47" ht="14.25" customHeight="1">
      <c r="A47" s="6" t="s">
        <v>323</v>
      </c>
      <c r="B47" s="6" t="s">
        <v>949</v>
      </c>
      <c r="C47" s="35">
        <f t="shared" si="1"/>
        <v>2</v>
      </c>
      <c r="D47" s="6">
        <f t="shared" si="2"/>
        <v>24.41</v>
      </c>
      <c r="E47" s="6">
        <f t="shared" si="3"/>
        <v>24.71</v>
      </c>
      <c r="F47" s="36">
        <f t="shared" si="4"/>
        <v>24.56</v>
      </c>
      <c r="G47" s="126">
        <f t="shared" si="5"/>
        <v>0.2121320344</v>
      </c>
      <c r="H47" s="5">
        <v>24.71</v>
      </c>
      <c r="I47" s="5">
        <v>24.41</v>
      </c>
    </row>
    <row r="48" ht="14.25" customHeight="1">
      <c r="A48" s="6" t="s">
        <v>323</v>
      </c>
      <c r="B48" s="6" t="s">
        <v>950</v>
      </c>
      <c r="C48" s="35">
        <f t="shared" si="1"/>
        <v>24</v>
      </c>
      <c r="D48" s="6">
        <f t="shared" si="2"/>
        <v>15.75</v>
      </c>
      <c r="E48" s="6">
        <f t="shared" si="3"/>
        <v>26.46</v>
      </c>
      <c r="F48" s="36">
        <f t="shared" si="4"/>
        <v>22.47458333</v>
      </c>
      <c r="G48" s="126">
        <f t="shared" si="5"/>
        <v>3.426995108</v>
      </c>
      <c r="H48" s="5">
        <v>22.44</v>
      </c>
      <c r="I48" s="5">
        <v>24.71</v>
      </c>
      <c r="J48" s="5">
        <v>24.41</v>
      </c>
      <c r="K48" s="5">
        <v>15.89</v>
      </c>
      <c r="L48" s="5">
        <v>21.53</v>
      </c>
      <c r="M48" s="5">
        <v>16.21</v>
      </c>
      <c r="N48" s="5">
        <v>15.75</v>
      </c>
      <c r="O48" s="5">
        <v>25.32</v>
      </c>
      <c r="P48" s="5">
        <v>18.08</v>
      </c>
      <c r="Q48" s="5">
        <v>20.25</v>
      </c>
      <c r="R48" s="5">
        <v>20.62</v>
      </c>
      <c r="S48" s="5">
        <v>19.96</v>
      </c>
      <c r="T48" s="5">
        <v>23.37</v>
      </c>
      <c r="U48" s="5">
        <v>25.37</v>
      </c>
      <c r="V48" s="5">
        <v>26.31</v>
      </c>
      <c r="W48" s="5">
        <v>26.34</v>
      </c>
      <c r="X48" s="5">
        <v>26.46</v>
      </c>
      <c r="Y48" s="5">
        <v>24.28</v>
      </c>
      <c r="Z48" s="5">
        <v>24.62</v>
      </c>
      <c r="AA48" s="5">
        <v>24.12</v>
      </c>
      <c r="AB48" s="5">
        <v>23.0</v>
      </c>
      <c r="AC48" s="5">
        <v>19.63</v>
      </c>
      <c r="AD48" s="5">
        <v>25.02</v>
      </c>
      <c r="AE48" s="5">
        <v>25.7</v>
      </c>
    </row>
    <row r="49" ht="14.25" customHeight="1">
      <c r="A49" s="6" t="s">
        <v>323</v>
      </c>
      <c r="B49" s="6" t="s">
        <v>952</v>
      </c>
      <c r="C49" s="35">
        <f t="shared" si="1"/>
        <v>8</v>
      </c>
      <c r="D49" s="6">
        <f t="shared" si="2"/>
        <v>17.01</v>
      </c>
      <c r="E49" s="6">
        <f t="shared" si="3"/>
        <v>28.98</v>
      </c>
      <c r="F49" s="36">
        <f t="shared" si="4"/>
        <v>24.37875</v>
      </c>
      <c r="G49" s="126">
        <f t="shared" si="5"/>
        <v>3.405279252</v>
      </c>
      <c r="H49" s="5">
        <v>28.98</v>
      </c>
      <c r="I49" s="5">
        <v>25.46</v>
      </c>
      <c r="J49" s="5">
        <v>24.24</v>
      </c>
      <c r="K49" s="5">
        <v>24.98</v>
      </c>
      <c r="L49" s="5">
        <v>17.01</v>
      </c>
      <c r="M49" s="5">
        <v>25.32</v>
      </c>
      <c r="N49" s="5">
        <v>23.25</v>
      </c>
      <c r="O49" s="5">
        <v>25.79</v>
      </c>
    </row>
    <row r="50" ht="14.25" customHeight="1">
      <c r="A50" s="6" t="s">
        <v>323</v>
      </c>
      <c r="B50" s="6" t="s">
        <v>953</v>
      </c>
      <c r="C50" s="35">
        <f t="shared" si="1"/>
        <v>1</v>
      </c>
      <c r="D50" s="6">
        <f t="shared" si="2"/>
        <v>24.82</v>
      </c>
      <c r="E50" s="6">
        <f t="shared" si="3"/>
        <v>24.82</v>
      </c>
      <c r="F50" s="36">
        <f t="shared" si="4"/>
        <v>24.82</v>
      </c>
      <c r="G50" s="126" t="str">
        <f t="shared" si="5"/>
        <v>#DIV/0!</v>
      </c>
      <c r="H50" s="5">
        <v>24.82</v>
      </c>
    </row>
    <row r="51" ht="14.25" customHeight="1">
      <c r="A51" s="6" t="s">
        <v>323</v>
      </c>
      <c r="B51" s="6" t="s">
        <v>954</v>
      </c>
      <c r="C51" s="35">
        <f t="shared" si="1"/>
        <v>3</v>
      </c>
      <c r="D51" s="6">
        <f t="shared" si="2"/>
        <v>22.15</v>
      </c>
      <c r="E51" s="6">
        <f t="shared" si="3"/>
        <v>23.62</v>
      </c>
      <c r="F51" s="36">
        <f t="shared" si="4"/>
        <v>22.81333333</v>
      </c>
      <c r="G51" s="126">
        <f t="shared" si="5"/>
        <v>0.7454081656</v>
      </c>
      <c r="H51" s="5">
        <v>22.67</v>
      </c>
      <c r="I51" s="5">
        <v>22.15</v>
      </c>
      <c r="J51" s="5">
        <v>23.62</v>
      </c>
    </row>
    <row r="52" ht="14.25" customHeight="1">
      <c r="A52" s="6" t="s">
        <v>323</v>
      </c>
      <c r="B52" s="6" t="s">
        <v>955</v>
      </c>
      <c r="C52" s="35">
        <f t="shared" si="1"/>
        <v>3</v>
      </c>
      <c r="D52" s="6">
        <f t="shared" si="2"/>
        <v>25.86</v>
      </c>
      <c r="E52" s="6">
        <f t="shared" si="3"/>
        <v>28.98</v>
      </c>
      <c r="F52" s="36">
        <f t="shared" si="4"/>
        <v>27.08333333</v>
      </c>
      <c r="G52" s="126">
        <f t="shared" si="5"/>
        <v>1.665422869</v>
      </c>
      <c r="H52" s="5">
        <v>28.98</v>
      </c>
      <c r="I52" s="5">
        <v>26.41</v>
      </c>
      <c r="J52" s="5">
        <v>25.86</v>
      </c>
    </row>
    <row r="53" ht="14.25" customHeight="1">
      <c r="A53" s="6" t="s">
        <v>323</v>
      </c>
      <c r="B53" s="6" t="s">
        <v>956</v>
      </c>
      <c r="C53" s="35">
        <f t="shared" si="1"/>
        <v>2</v>
      </c>
      <c r="D53" s="6">
        <f t="shared" si="2"/>
        <v>24.12</v>
      </c>
      <c r="E53" s="6">
        <f t="shared" si="3"/>
        <v>27.76</v>
      </c>
      <c r="F53" s="36">
        <f t="shared" si="4"/>
        <v>25.94</v>
      </c>
      <c r="G53" s="126">
        <f t="shared" si="5"/>
        <v>2.573868684</v>
      </c>
      <c r="H53" s="5">
        <v>27.76</v>
      </c>
      <c r="I53" s="5">
        <v>24.12</v>
      </c>
      <c r="EU53" s="34"/>
      <c r="EV53" s="34"/>
      <c r="EW53" s="34"/>
      <c r="EX53" s="34"/>
      <c r="EY53" s="34"/>
      <c r="EZ53" s="34"/>
    </row>
    <row r="54" ht="14.25" customHeight="1">
      <c r="A54" s="6" t="s">
        <v>337</v>
      </c>
      <c r="B54" s="6" t="s">
        <v>959</v>
      </c>
      <c r="C54" s="35">
        <f t="shared" si="1"/>
        <v>1</v>
      </c>
      <c r="D54" s="6">
        <f t="shared" si="2"/>
        <v>27.9</v>
      </c>
      <c r="E54" s="6">
        <f t="shared" si="3"/>
        <v>27.9</v>
      </c>
      <c r="F54" s="36">
        <f t="shared" si="4"/>
        <v>27.9</v>
      </c>
      <c r="G54" s="126" t="str">
        <f t="shared" si="5"/>
        <v>#DIV/0!</v>
      </c>
      <c r="H54" s="5">
        <v>27.9</v>
      </c>
    </row>
    <row r="55" ht="14.25" customHeight="1">
      <c r="A55" s="6" t="s">
        <v>337</v>
      </c>
      <c r="B55" s="6" t="s">
        <v>961</v>
      </c>
      <c r="C55" s="35">
        <f t="shared" si="1"/>
        <v>2</v>
      </c>
      <c r="D55" s="6">
        <f t="shared" si="2"/>
        <v>24.33</v>
      </c>
      <c r="E55" s="6">
        <f t="shared" si="3"/>
        <v>25.64</v>
      </c>
      <c r="F55" s="36">
        <f t="shared" si="4"/>
        <v>24.985</v>
      </c>
      <c r="G55" s="126">
        <f t="shared" si="5"/>
        <v>0.9263098834</v>
      </c>
      <c r="H55" s="5">
        <v>25.64</v>
      </c>
      <c r="I55" s="5">
        <v>24.33</v>
      </c>
    </row>
    <row r="56" ht="14.25" customHeight="1">
      <c r="A56" s="6" t="s">
        <v>337</v>
      </c>
      <c r="B56" s="6" t="s">
        <v>962</v>
      </c>
      <c r="C56" s="35">
        <f t="shared" si="1"/>
        <v>2</v>
      </c>
      <c r="D56" s="6">
        <f t="shared" si="2"/>
        <v>27.05</v>
      </c>
      <c r="E56" s="6">
        <f t="shared" si="3"/>
        <v>27.18</v>
      </c>
      <c r="F56" s="36">
        <f t="shared" si="4"/>
        <v>27.115</v>
      </c>
      <c r="G56" s="126">
        <f t="shared" si="5"/>
        <v>0.09192388155</v>
      </c>
      <c r="H56" s="5">
        <v>27.05</v>
      </c>
      <c r="I56" s="5">
        <v>27.18</v>
      </c>
      <c r="EU56" s="34"/>
      <c r="EV56" s="34"/>
      <c r="EW56" s="34"/>
      <c r="EX56" s="34"/>
      <c r="EY56" s="34"/>
      <c r="EZ56" s="34"/>
    </row>
    <row r="57" ht="14.25" customHeight="1">
      <c r="A57" s="6" t="s">
        <v>342</v>
      </c>
      <c r="B57" s="6" t="s">
        <v>963</v>
      </c>
      <c r="C57" s="35">
        <f t="shared" si="1"/>
        <v>10</v>
      </c>
      <c r="D57" s="6">
        <f t="shared" si="2"/>
        <v>13.08</v>
      </c>
      <c r="E57" s="6">
        <f t="shared" si="3"/>
        <v>24.93</v>
      </c>
      <c r="F57" s="36">
        <f t="shared" si="4"/>
        <v>19.462</v>
      </c>
      <c r="G57" s="126">
        <f t="shared" si="5"/>
        <v>3.854621469</v>
      </c>
      <c r="H57" s="5">
        <v>13.08</v>
      </c>
      <c r="I57" s="5">
        <v>17.34</v>
      </c>
      <c r="J57" s="5">
        <v>16.38</v>
      </c>
      <c r="K57" s="5">
        <v>17.93</v>
      </c>
      <c r="L57" s="5">
        <v>19.43</v>
      </c>
      <c r="M57" s="5">
        <v>21.31</v>
      </c>
      <c r="N57" s="5">
        <v>22.32</v>
      </c>
      <c r="O57" s="5">
        <v>17.03</v>
      </c>
      <c r="P57" s="5">
        <v>24.93</v>
      </c>
      <c r="Q57" s="5">
        <v>24.87</v>
      </c>
    </row>
    <row r="58" ht="14.25" customHeight="1">
      <c r="A58" s="6" t="s">
        <v>342</v>
      </c>
      <c r="B58" s="6" t="s">
        <v>964</v>
      </c>
      <c r="C58" s="35">
        <f t="shared" si="1"/>
        <v>2</v>
      </c>
      <c r="D58" s="6">
        <f t="shared" si="2"/>
        <v>15.57</v>
      </c>
      <c r="E58" s="6">
        <f t="shared" si="3"/>
        <v>15.99</v>
      </c>
      <c r="F58" s="36">
        <f t="shared" si="4"/>
        <v>15.78</v>
      </c>
      <c r="G58" s="126">
        <f t="shared" si="5"/>
        <v>0.2969848481</v>
      </c>
      <c r="H58" s="5">
        <v>15.57</v>
      </c>
      <c r="I58" s="5">
        <v>15.99</v>
      </c>
      <c r="EU58" s="34"/>
      <c r="EV58" s="34"/>
      <c r="EW58" s="34"/>
      <c r="EX58" s="34"/>
      <c r="EY58" s="34"/>
      <c r="EZ58" s="34"/>
    </row>
    <row r="59" ht="14.25" customHeight="1">
      <c r="A59" s="6" t="s">
        <v>351</v>
      </c>
      <c r="B59" s="6" t="s">
        <v>965</v>
      </c>
      <c r="C59" s="35">
        <f t="shared" si="1"/>
        <v>2</v>
      </c>
      <c r="D59" s="6">
        <f t="shared" si="2"/>
        <v>24.85</v>
      </c>
      <c r="E59" s="6">
        <f t="shared" si="3"/>
        <v>26.22</v>
      </c>
      <c r="F59" s="36">
        <f t="shared" si="4"/>
        <v>25.535</v>
      </c>
      <c r="G59" s="126">
        <f t="shared" si="5"/>
        <v>0.9687362902</v>
      </c>
      <c r="H59" s="5">
        <v>26.22</v>
      </c>
      <c r="I59" s="5">
        <v>24.85</v>
      </c>
      <c r="EU59" s="183"/>
      <c r="EV59" s="183"/>
      <c r="EW59" s="183"/>
      <c r="EX59" s="183"/>
      <c r="EY59" s="183"/>
      <c r="EZ59" s="183"/>
    </row>
    <row r="60" ht="14.25" customHeight="1">
      <c r="A60" s="6" t="s">
        <v>352</v>
      </c>
      <c r="B60" s="6" t="s">
        <v>966</v>
      </c>
      <c r="C60" s="35">
        <f t="shared" si="1"/>
        <v>25</v>
      </c>
      <c r="D60" s="6">
        <f t="shared" si="2"/>
        <v>15.22</v>
      </c>
      <c r="E60" s="6">
        <f t="shared" si="3"/>
        <v>24.58</v>
      </c>
      <c r="F60" s="36">
        <f t="shared" si="4"/>
        <v>19.7532</v>
      </c>
      <c r="G60" s="126">
        <f t="shared" si="5"/>
        <v>2.737935232</v>
      </c>
      <c r="H60" s="5">
        <v>22.51</v>
      </c>
      <c r="I60" s="5">
        <v>24.5</v>
      </c>
      <c r="J60" s="5">
        <v>20.62</v>
      </c>
      <c r="K60" s="5">
        <v>21.66</v>
      </c>
      <c r="L60" s="5">
        <v>23.65</v>
      </c>
      <c r="M60" s="5">
        <v>20.19</v>
      </c>
      <c r="N60" s="5">
        <v>17.98</v>
      </c>
      <c r="O60" s="5">
        <v>22.76</v>
      </c>
      <c r="P60" s="5">
        <v>20.75</v>
      </c>
      <c r="Q60" s="5">
        <v>18.47</v>
      </c>
      <c r="R60" s="5">
        <v>22.07</v>
      </c>
      <c r="S60" s="5">
        <v>16.6</v>
      </c>
      <c r="T60" s="5">
        <v>24.58</v>
      </c>
      <c r="U60" s="5">
        <v>19.41</v>
      </c>
      <c r="V60" s="5">
        <v>22.22</v>
      </c>
      <c r="W60" s="5">
        <v>15.22</v>
      </c>
      <c r="X60" s="5">
        <v>17.98</v>
      </c>
      <c r="Y60" s="5">
        <v>15.9</v>
      </c>
      <c r="Z60" s="5">
        <v>15.82</v>
      </c>
      <c r="AA60" s="5">
        <v>16.41</v>
      </c>
      <c r="AB60" s="5">
        <v>19.48</v>
      </c>
      <c r="AC60" s="5">
        <v>18.33</v>
      </c>
      <c r="AD60" s="5">
        <v>19.38</v>
      </c>
      <c r="AE60" s="5">
        <v>19.22</v>
      </c>
      <c r="AF60" s="5">
        <v>18.12</v>
      </c>
    </row>
    <row r="61" ht="14.25" customHeight="1">
      <c r="A61" s="6" t="s">
        <v>352</v>
      </c>
      <c r="B61" s="6" t="s">
        <v>967</v>
      </c>
      <c r="C61" s="35">
        <f t="shared" si="1"/>
        <v>24</v>
      </c>
      <c r="D61" s="6">
        <f t="shared" si="2"/>
        <v>19.63</v>
      </c>
      <c r="E61" s="6">
        <f t="shared" si="3"/>
        <v>27.26</v>
      </c>
      <c r="F61" s="36">
        <f t="shared" si="4"/>
        <v>25.34958333</v>
      </c>
      <c r="G61" s="126">
        <f t="shared" si="5"/>
        <v>1.663136061</v>
      </c>
      <c r="H61" s="5">
        <v>26.14</v>
      </c>
      <c r="I61" s="5">
        <v>24.52</v>
      </c>
      <c r="J61" s="5">
        <v>27.14</v>
      </c>
      <c r="K61" s="5">
        <v>24.23</v>
      </c>
      <c r="L61" s="5">
        <v>26.66</v>
      </c>
      <c r="M61" s="5">
        <v>26.96</v>
      </c>
      <c r="N61" s="5">
        <v>26.05</v>
      </c>
      <c r="O61" s="5">
        <v>26.68</v>
      </c>
      <c r="P61" s="5">
        <v>27.26</v>
      </c>
      <c r="Q61" s="5">
        <v>25.7</v>
      </c>
      <c r="R61" s="5">
        <v>24.64</v>
      </c>
      <c r="S61" s="5">
        <v>25.02</v>
      </c>
      <c r="T61" s="5">
        <v>24.12</v>
      </c>
      <c r="U61" s="5">
        <v>19.63</v>
      </c>
      <c r="V61" s="5">
        <v>23.0</v>
      </c>
      <c r="W61" s="5">
        <v>24.28</v>
      </c>
      <c r="X61" s="5">
        <v>24.0</v>
      </c>
      <c r="Y61" s="5">
        <v>25.81</v>
      </c>
      <c r="Z61" s="5">
        <v>26.25</v>
      </c>
      <c r="AA61" s="5">
        <v>26.1</v>
      </c>
      <c r="AB61" s="5">
        <v>26.31</v>
      </c>
      <c r="AC61" s="5">
        <v>26.34</v>
      </c>
      <c r="AD61" s="5">
        <v>26.18</v>
      </c>
      <c r="AE61" s="5">
        <v>25.37</v>
      </c>
      <c r="EU61" s="34"/>
      <c r="EV61" s="34"/>
      <c r="EW61" s="34"/>
      <c r="EX61" s="34"/>
      <c r="EY61" s="34"/>
      <c r="EZ61" s="34"/>
    </row>
    <row r="62" ht="14.25" customHeight="1">
      <c r="A62" s="6" t="s">
        <v>360</v>
      </c>
      <c r="B62" s="6" t="s">
        <v>175</v>
      </c>
      <c r="C62" s="35">
        <f t="shared" si="1"/>
        <v>11</v>
      </c>
      <c r="D62" s="6">
        <f t="shared" si="2"/>
        <v>19.98</v>
      </c>
      <c r="E62" s="6">
        <f t="shared" si="3"/>
        <v>28.05</v>
      </c>
      <c r="F62" s="36">
        <f t="shared" si="4"/>
        <v>24.84</v>
      </c>
      <c r="G62" s="126">
        <f t="shared" si="5"/>
        <v>2.368142732</v>
      </c>
      <c r="H62" s="5">
        <v>24.24</v>
      </c>
      <c r="I62" s="5">
        <v>26.59</v>
      </c>
      <c r="J62" s="5">
        <v>28.05</v>
      </c>
      <c r="K62" s="5">
        <v>25.46</v>
      </c>
      <c r="L62" s="5">
        <v>23.25</v>
      </c>
      <c r="M62" s="5">
        <v>25.44</v>
      </c>
      <c r="N62" s="5">
        <v>24.46</v>
      </c>
      <c r="O62" s="5">
        <v>26.41</v>
      </c>
      <c r="P62" s="5">
        <v>27.21</v>
      </c>
      <c r="Q62" s="5">
        <v>22.15</v>
      </c>
      <c r="R62" s="5">
        <v>19.98</v>
      </c>
    </row>
    <row r="63" ht="14.25" customHeight="1">
      <c r="A63" s="6" t="s">
        <v>360</v>
      </c>
      <c r="B63" s="6" t="s">
        <v>877</v>
      </c>
      <c r="C63" s="35">
        <f t="shared" si="1"/>
        <v>1</v>
      </c>
      <c r="D63" s="6">
        <f t="shared" si="2"/>
        <v>24.46</v>
      </c>
      <c r="E63" s="6">
        <f t="shared" si="3"/>
        <v>24.46</v>
      </c>
      <c r="F63" s="36">
        <f t="shared" si="4"/>
        <v>24.46</v>
      </c>
      <c r="G63" s="126" t="str">
        <f t="shared" si="5"/>
        <v>#DIV/0!</v>
      </c>
      <c r="H63" s="5">
        <v>24.46</v>
      </c>
    </row>
    <row r="64" ht="14.25" customHeight="1">
      <c r="A64" s="6" t="s">
        <v>360</v>
      </c>
      <c r="B64" s="6" t="s">
        <v>878</v>
      </c>
      <c r="C64" s="35">
        <f t="shared" si="1"/>
        <v>1</v>
      </c>
      <c r="D64" s="6">
        <f t="shared" si="2"/>
        <v>26.79</v>
      </c>
      <c r="E64" s="6">
        <f t="shared" si="3"/>
        <v>26.79</v>
      </c>
      <c r="F64" s="36">
        <f t="shared" si="4"/>
        <v>26.79</v>
      </c>
      <c r="G64" s="126" t="str">
        <f t="shared" si="5"/>
        <v>#DIV/0!</v>
      </c>
      <c r="H64" s="5">
        <v>26.79</v>
      </c>
    </row>
    <row r="65" ht="14.25" customHeight="1">
      <c r="A65" s="6" t="s">
        <v>360</v>
      </c>
      <c r="B65" s="6" t="s">
        <v>880</v>
      </c>
      <c r="C65" s="35">
        <f t="shared" si="1"/>
        <v>3</v>
      </c>
      <c r="D65" s="6">
        <f t="shared" si="2"/>
        <v>17.01</v>
      </c>
      <c r="E65" s="6">
        <f t="shared" si="3"/>
        <v>24.98</v>
      </c>
      <c r="F65" s="36">
        <f t="shared" si="4"/>
        <v>20.90333333</v>
      </c>
      <c r="G65" s="126">
        <f t="shared" si="5"/>
        <v>3.988161648</v>
      </c>
      <c r="H65" s="5">
        <v>20.72</v>
      </c>
      <c r="I65" s="5">
        <v>24.98</v>
      </c>
      <c r="J65" s="5">
        <v>17.01</v>
      </c>
    </row>
    <row r="66" ht="14.25" customHeight="1">
      <c r="A66" s="6" t="s">
        <v>360</v>
      </c>
      <c r="B66" s="6" t="s">
        <v>969</v>
      </c>
      <c r="C66" s="35">
        <f t="shared" si="1"/>
        <v>1</v>
      </c>
      <c r="D66" s="6">
        <f t="shared" si="2"/>
        <v>23.28</v>
      </c>
      <c r="E66" s="6">
        <f t="shared" si="3"/>
        <v>23.28</v>
      </c>
      <c r="F66" s="36">
        <f t="shared" si="4"/>
        <v>23.28</v>
      </c>
      <c r="G66" s="126" t="str">
        <f t="shared" si="5"/>
        <v>#DIV/0!</v>
      </c>
      <c r="H66" s="5">
        <v>23.28</v>
      </c>
    </row>
    <row r="67" ht="14.25" customHeight="1">
      <c r="A67" s="6" t="s">
        <v>360</v>
      </c>
      <c r="B67" s="6" t="s">
        <v>970</v>
      </c>
      <c r="C67" s="35">
        <f t="shared" si="1"/>
        <v>1</v>
      </c>
      <c r="D67" s="6">
        <f t="shared" si="2"/>
        <v>25.86</v>
      </c>
      <c r="E67" s="6">
        <f t="shared" si="3"/>
        <v>25.86</v>
      </c>
      <c r="F67" s="36">
        <f t="shared" si="4"/>
        <v>25.86</v>
      </c>
      <c r="G67" s="126" t="str">
        <f t="shared" si="5"/>
        <v>#DIV/0!</v>
      </c>
      <c r="H67" s="5">
        <v>25.86</v>
      </c>
    </row>
    <row r="68" ht="14.25" customHeight="1">
      <c r="A68" s="6" t="s">
        <v>360</v>
      </c>
      <c r="B68" s="6" t="s">
        <v>971</v>
      </c>
      <c r="C68" s="35">
        <f t="shared" si="1"/>
        <v>1</v>
      </c>
      <c r="D68" s="6">
        <f t="shared" si="2"/>
        <v>23.28</v>
      </c>
      <c r="E68" s="6">
        <f t="shared" si="3"/>
        <v>23.28</v>
      </c>
      <c r="F68" s="36">
        <f t="shared" si="4"/>
        <v>23.28</v>
      </c>
      <c r="G68" s="126" t="str">
        <f t="shared" si="5"/>
        <v>#DIV/0!</v>
      </c>
      <c r="H68" s="5">
        <v>23.28</v>
      </c>
    </row>
    <row r="69" ht="14.25" customHeight="1">
      <c r="A69" s="6" t="s">
        <v>360</v>
      </c>
      <c r="B69" s="6" t="s">
        <v>972</v>
      </c>
      <c r="C69" s="35">
        <f t="shared" si="1"/>
        <v>2</v>
      </c>
      <c r="D69" s="6">
        <f t="shared" si="2"/>
        <v>14.08</v>
      </c>
      <c r="E69" s="6">
        <f t="shared" si="3"/>
        <v>24.25</v>
      </c>
      <c r="F69" s="36">
        <f t="shared" si="4"/>
        <v>19.165</v>
      </c>
      <c r="G69" s="126">
        <f t="shared" si="5"/>
        <v>7.191275965</v>
      </c>
      <c r="H69" s="5">
        <v>24.25</v>
      </c>
      <c r="I69" s="5">
        <v>14.08</v>
      </c>
    </row>
    <row r="70" ht="14.25" customHeight="1">
      <c r="A70" s="6" t="s">
        <v>360</v>
      </c>
      <c r="B70" s="6" t="s">
        <v>973</v>
      </c>
      <c r="C70" s="35">
        <f t="shared" si="1"/>
        <v>16</v>
      </c>
      <c r="D70" s="6">
        <f t="shared" si="2"/>
        <v>18.24</v>
      </c>
      <c r="E70" s="6">
        <f t="shared" si="3"/>
        <v>27.2</v>
      </c>
      <c r="F70" s="36">
        <f t="shared" si="4"/>
        <v>25.2525</v>
      </c>
      <c r="G70" s="126">
        <f t="shared" si="5"/>
        <v>2.803541808</v>
      </c>
      <c r="H70" s="5">
        <v>26.69</v>
      </c>
      <c r="I70" s="5">
        <v>23.28</v>
      </c>
      <c r="J70" s="5">
        <v>25.57</v>
      </c>
      <c r="K70" s="5">
        <v>18.24</v>
      </c>
      <c r="L70" s="5">
        <v>18.99</v>
      </c>
      <c r="M70" s="5">
        <v>24.25</v>
      </c>
      <c r="N70" s="5">
        <v>26.59</v>
      </c>
      <c r="O70" s="5">
        <v>25.79</v>
      </c>
      <c r="P70" s="5">
        <v>26.79</v>
      </c>
      <c r="Q70" s="5">
        <v>26.92</v>
      </c>
      <c r="R70" s="5">
        <v>26.55</v>
      </c>
      <c r="S70" s="5">
        <v>26.82</v>
      </c>
      <c r="T70" s="5">
        <v>26.41</v>
      </c>
      <c r="U70" s="5">
        <v>27.05</v>
      </c>
      <c r="V70" s="5">
        <v>27.2</v>
      </c>
      <c r="W70" s="5">
        <v>26.9</v>
      </c>
    </row>
    <row r="71" ht="14.25" customHeight="1">
      <c r="A71" s="6" t="s">
        <v>360</v>
      </c>
      <c r="B71" s="6" t="s">
        <v>974</v>
      </c>
      <c r="C71" s="35">
        <f t="shared" si="1"/>
        <v>4</v>
      </c>
      <c r="D71" s="6">
        <f t="shared" si="2"/>
        <v>26.18</v>
      </c>
      <c r="E71" s="6">
        <f t="shared" si="3"/>
        <v>26.46</v>
      </c>
      <c r="F71" s="36">
        <f t="shared" si="4"/>
        <v>26.3225</v>
      </c>
      <c r="G71" s="126">
        <f t="shared" si="5"/>
        <v>0.115</v>
      </c>
      <c r="H71" s="5">
        <v>26.46</v>
      </c>
      <c r="I71" s="5">
        <v>26.31</v>
      </c>
      <c r="J71" s="5">
        <v>26.34</v>
      </c>
      <c r="K71" s="5">
        <v>26.18</v>
      </c>
    </row>
    <row r="72" ht="14.25" customHeight="1">
      <c r="A72" s="6" t="s">
        <v>360</v>
      </c>
      <c r="B72" s="6" t="s">
        <v>975</v>
      </c>
      <c r="C72" s="35">
        <f t="shared" si="1"/>
        <v>5</v>
      </c>
      <c r="D72" s="6">
        <f t="shared" si="2"/>
        <v>15.37</v>
      </c>
      <c r="E72" s="6">
        <f t="shared" si="3"/>
        <v>24.11</v>
      </c>
      <c r="F72" s="36">
        <f t="shared" si="4"/>
        <v>20.796</v>
      </c>
      <c r="G72" s="126">
        <f t="shared" si="5"/>
        <v>3.45457378</v>
      </c>
      <c r="H72" s="5">
        <v>15.37</v>
      </c>
      <c r="I72" s="6">
        <v>22.44</v>
      </c>
      <c r="J72" s="5">
        <v>19.53</v>
      </c>
      <c r="K72" s="5">
        <v>24.11</v>
      </c>
      <c r="L72" s="5">
        <v>22.53</v>
      </c>
    </row>
    <row r="73" ht="14.25" customHeight="1">
      <c r="A73" s="6" t="s">
        <v>360</v>
      </c>
      <c r="B73" s="6" t="s">
        <v>976</v>
      </c>
      <c r="C73" s="35">
        <f t="shared" si="1"/>
        <v>3</v>
      </c>
      <c r="D73" s="6">
        <f t="shared" si="2"/>
        <v>24.27</v>
      </c>
      <c r="E73" s="6">
        <f t="shared" si="3"/>
        <v>24.99</v>
      </c>
      <c r="F73" s="36">
        <f t="shared" si="4"/>
        <v>24.65666667</v>
      </c>
      <c r="G73" s="126">
        <f t="shared" si="5"/>
        <v>0.362950869</v>
      </c>
      <c r="H73" s="5">
        <v>24.71</v>
      </c>
      <c r="I73" s="5">
        <v>24.27</v>
      </c>
      <c r="J73" s="5">
        <v>24.99</v>
      </c>
    </row>
    <row r="74" ht="14.25" customHeight="1">
      <c r="A74" s="6" t="s">
        <v>360</v>
      </c>
      <c r="B74" s="6" t="s">
        <v>977</v>
      </c>
      <c r="C74" s="35">
        <f t="shared" si="1"/>
        <v>5</v>
      </c>
      <c r="D74" s="6">
        <f t="shared" si="2"/>
        <v>20.62</v>
      </c>
      <c r="E74" s="6">
        <f t="shared" si="3"/>
        <v>26.45</v>
      </c>
      <c r="F74" s="36">
        <f t="shared" si="4"/>
        <v>24.43</v>
      </c>
      <c r="G74" s="126">
        <f t="shared" si="5"/>
        <v>2.46230583</v>
      </c>
      <c r="H74" s="5">
        <v>26.34</v>
      </c>
      <c r="I74" s="5">
        <v>26.45</v>
      </c>
      <c r="J74" s="5">
        <v>23.37</v>
      </c>
      <c r="K74" s="5">
        <v>25.37</v>
      </c>
      <c r="L74" s="5">
        <v>20.62</v>
      </c>
    </row>
    <row r="75" ht="14.25" customHeight="1">
      <c r="A75" s="6" t="s">
        <v>360</v>
      </c>
      <c r="B75" s="6" t="s">
        <v>978</v>
      </c>
      <c r="C75" s="35">
        <f t="shared" si="1"/>
        <v>23</v>
      </c>
      <c r="D75" s="6">
        <f t="shared" si="2"/>
        <v>19.63</v>
      </c>
      <c r="E75" s="6">
        <f t="shared" si="3"/>
        <v>27.26</v>
      </c>
      <c r="F75" s="36">
        <f t="shared" si="4"/>
        <v>25.26304348</v>
      </c>
      <c r="G75" s="126">
        <f t="shared" si="5"/>
        <v>1.718856477</v>
      </c>
      <c r="H75" s="5">
        <v>25.37</v>
      </c>
      <c r="I75" s="5">
        <v>26.18</v>
      </c>
      <c r="J75" s="5">
        <v>26.25</v>
      </c>
      <c r="K75" s="5">
        <v>26.34</v>
      </c>
      <c r="L75" s="5">
        <v>26.45</v>
      </c>
      <c r="M75" s="5">
        <v>26.31</v>
      </c>
      <c r="N75" s="5">
        <v>26.46</v>
      </c>
      <c r="O75" s="5">
        <v>26.1</v>
      </c>
      <c r="P75" s="5">
        <v>26.48</v>
      </c>
      <c r="Q75" s="5">
        <v>26.25</v>
      </c>
      <c r="R75" s="5">
        <v>25.81</v>
      </c>
      <c r="S75" s="5">
        <v>24.0</v>
      </c>
      <c r="T75" s="5">
        <v>24.28</v>
      </c>
      <c r="U75" s="5">
        <v>22.69</v>
      </c>
      <c r="V75" s="5">
        <v>24.62</v>
      </c>
      <c r="W75" s="5">
        <v>24.12</v>
      </c>
      <c r="X75" s="5">
        <v>23.0</v>
      </c>
      <c r="Y75" s="5">
        <v>19.63</v>
      </c>
      <c r="Z75" s="5">
        <v>25.02</v>
      </c>
      <c r="AA75" s="5">
        <v>25.7</v>
      </c>
      <c r="AB75" s="5">
        <v>27.26</v>
      </c>
      <c r="AC75" s="5">
        <v>26.68</v>
      </c>
      <c r="AD75" s="5">
        <v>26.05</v>
      </c>
    </row>
    <row r="76" ht="14.25" customHeight="1">
      <c r="A76" s="6" t="s">
        <v>360</v>
      </c>
      <c r="B76" s="6" t="s">
        <v>981</v>
      </c>
      <c r="C76" s="35">
        <f t="shared" si="1"/>
        <v>3</v>
      </c>
      <c r="D76" s="6">
        <f t="shared" si="2"/>
        <v>22.69</v>
      </c>
      <c r="E76" s="6">
        <f t="shared" si="3"/>
        <v>24.62</v>
      </c>
      <c r="F76" s="36">
        <f t="shared" si="4"/>
        <v>23.43666667</v>
      </c>
      <c r="G76" s="126">
        <f t="shared" si="5"/>
        <v>1.036452282</v>
      </c>
      <c r="H76" s="5">
        <v>23.0</v>
      </c>
      <c r="I76" s="5">
        <v>24.62</v>
      </c>
      <c r="J76" s="5">
        <v>22.69</v>
      </c>
    </row>
    <row r="77" ht="14.25" customHeight="1">
      <c r="A77" s="6" t="s">
        <v>360</v>
      </c>
      <c r="B77" s="6" t="s">
        <v>982</v>
      </c>
      <c r="C77" s="35">
        <f t="shared" si="1"/>
        <v>1</v>
      </c>
      <c r="D77" s="6">
        <f t="shared" si="2"/>
        <v>21.78</v>
      </c>
      <c r="E77" s="6">
        <f t="shared" si="3"/>
        <v>21.78</v>
      </c>
      <c r="F77" s="36">
        <f t="shared" si="4"/>
        <v>21.78</v>
      </c>
      <c r="G77" s="126" t="str">
        <f t="shared" si="5"/>
        <v>#DIV/0!</v>
      </c>
      <c r="H77" s="5">
        <v>21.78</v>
      </c>
    </row>
    <row r="78" ht="14.25" customHeight="1">
      <c r="A78" s="6" t="s">
        <v>360</v>
      </c>
      <c r="B78" s="6" t="s">
        <v>985</v>
      </c>
      <c r="C78" s="35">
        <f t="shared" si="1"/>
        <v>3</v>
      </c>
      <c r="D78" s="6">
        <f t="shared" si="2"/>
        <v>24</v>
      </c>
      <c r="E78" s="6">
        <f t="shared" si="3"/>
        <v>26.31</v>
      </c>
      <c r="F78" s="36">
        <f t="shared" si="4"/>
        <v>25.37333333</v>
      </c>
      <c r="G78" s="126">
        <f t="shared" si="5"/>
        <v>1.215332602</v>
      </c>
      <c r="H78" s="5">
        <v>24.0</v>
      </c>
      <c r="I78" s="5">
        <v>25.81</v>
      </c>
      <c r="J78" s="5">
        <v>26.31</v>
      </c>
    </row>
    <row r="79" ht="14.25" customHeight="1">
      <c r="A79" s="6" t="s">
        <v>360</v>
      </c>
      <c r="B79" s="6" t="s">
        <v>992</v>
      </c>
      <c r="C79" s="35">
        <f t="shared" si="1"/>
        <v>9</v>
      </c>
      <c r="D79" s="6">
        <f t="shared" si="2"/>
        <v>17.01</v>
      </c>
      <c r="E79" s="6">
        <f t="shared" si="3"/>
        <v>26.69</v>
      </c>
      <c r="F79" s="36">
        <f t="shared" si="4"/>
        <v>23.7</v>
      </c>
      <c r="G79" s="126">
        <f t="shared" si="5"/>
        <v>3.135841195</v>
      </c>
      <c r="H79" s="5">
        <v>25.46</v>
      </c>
      <c r="I79" s="5">
        <v>26.59</v>
      </c>
      <c r="J79" s="5">
        <v>23.25</v>
      </c>
      <c r="K79" s="5">
        <v>17.01</v>
      </c>
      <c r="L79" s="5">
        <v>25.32</v>
      </c>
      <c r="M79" s="5">
        <v>24.98</v>
      </c>
      <c r="N79" s="5">
        <v>20.72</v>
      </c>
      <c r="O79" s="5">
        <v>26.69</v>
      </c>
      <c r="P79" s="5">
        <v>23.28</v>
      </c>
      <c r="EU79" s="34"/>
      <c r="EV79" s="34"/>
      <c r="EW79" s="34"/>
      <c r="EX79" s="34"/>
      <c r="EY79" s="34"/>
      <c r="EZ79" s="34"/>
    </row>
    <row r="80" ht="14.25" customHeight="1">
      <c r="A80" s="6" t="s">
        <v>377</v>
      </c>
      <c r="B80" s="6" t="s">
        <v>995</v>
      </c>
      <c r="C80" s="35">
        <f>COUNT(H80:CD80)</f>
        <v>75</v>
      </c>
      <c r="D80" s="6">
        <f>MIN(H80:CZ80)</f>
        <v>17.96</v>
      </c>
      <c r="E80" s="6">
        <f>MAX(H80:CZ80)</f>
        <v>30.66</v>
      </c>
      <c r="F80" s="36">
        <f>AVERAGE(H80:CZ80)</f>
        <v>26.43746667</v>
      </c>
      <c r="G80" s="126">
        <f>STDEV(H80:CZ80)</f>
        <v>2.731871497</v>
      </c>
      <c r="H80" s="5">
        <v>21.59</v>
      </c>
      <c r="I80" s="5">
        <v>21.97</v>
      </c>
      <c r="J80" s="5">
        <v>22.9</v>
      </c>
      <c r="K80" s="5">
        <v>23.2</v>
      </c>
      <c r="L80" s="5">
        <v>21.03</v>
      </c>
      <c r="M80" s="5">
        <v>17.96</v>
      </c>
      <c r="N80" s="5">
        <v>22.0</v>
      </c>
      <c r="O80" s="5">
        <v>21.13</v>
      </c>
      <c r="P80" s="5">
        <v>22.94</v>
      </c>
      <c r="Q80" s="5">
        <v>21.25</v>
      </c>
      <c r="R80" s="5">
        <v>24.62</v>
      </c>
      <c r="S80" s="5">
        <v>21.4</v>
      </c>
      <c r="T80" s="5">
        <v>24.83</v>
      </c>
      <c r="U80" s="5">
        <v>25.15</v>
      </c>
      <c r="V80" s="5">
        <v>25.16</v>
      </c>
      <c r="W80" s="5">
        <v>26.29</v>
      </c>
      <c r="X80" s="5">
        <v>24.61</v>
      </c>
      <c r="Y80" s="5">
        <v>22.1</v>
      </c>
      <c r="Z80" s="5">
        <v>27.49</v>
      </c>
      <c r="AA80" s="5">
        <v>22.53</v>
      </c>
      <c r="AB80" s="5">
        <v>24.69</v>
      </c>
      <c r="AC80" s="5">
        <v>23.79</v>
      </c>
      <c r="AD80" s="5">
        <v>29.2</v>
      </c>
      <c r="AE80" s="5">
        <v>28.49</v>
      </c>
      <c r="AF80" s="5">
        <v>25.94</v>
      </c>
      <c r="AG80" s="5">
        <v>26.22</v>
      </c>
      <c r="AH80" s="5">
        <v>24.85</v>
      </c>
      <c r="AI80" s="5">
        <v>27.76</v>
      </c>
      <c r="AJ80" s="5">
        <v>26.71</v>
      </c>
      <c r="AK80" s="5">
        <v>26.37</v>
      </c>
      <c r="AL80" s="5">
        <v>27.16</v>
      </c>
      <c r="AM80" s="5">
        <v>27.15</v>
      </c>
      <c r="AN80" s="5">
        <v>27.01</v>
      </c>
      <c r="AO80" s="5">
        <v>27.39</v>
      </c>
      <c r="AP80" s="5">
        <v>28.69</v>
      </c>
      <c r="AQ80" s="5">
        <v>30.23</v>
      </c>
      <c r="AR80" s="5">
        <v>28.35</v>
      </c>
      <c r="AS80" s="5">
        <v>27.06</v>
      </c>
      <c r="AT80" s="5">
        <v>26.84</v>
      </c>
      <c r="AU80" s="5">
        <v>26.98</v>
      </c>
      <c r="AV80" s="5">
        <v>26.82</v>
      </c>
      <c r="AW80" s="5">
        <v>27.25</v>
      </c>
      <c r="AX80" s="5">
        <v>28.34</v>
      </c>
      <c r="AY80" s="5">
        <v>28.08</v>
      </c>
      <c r="AZ80" s="5">
        <v>28.57</v>
      </c>
      <c r="BA80" s="5">
        <v>27.01</v>
      </c>
      <c r="BB80" s="5">
        <v>27.05</v>
      </c>
      <c r="BC80" s="5">
        <v>26.17</v>
      </c>
      <c r="BD80" s="5">
        <v>25.53</v>
      </c>
      <c r="BE80" s="5">
        <v>26.24</v>
      </c>
      <c r="BF80" s="5">
        <v>25.39</v>
      </c>
      <c r="BG80" s="5">
        <v>25.96</v>
      </c>
      <c r="BH80" s="5">
        <v>26.89</v>
      </c>
      <c r="BI80" s="5">
        <v>27.31</v>
      </c>
      <c r="BJ80" s="5">
        <v>28.31</v>
      </c>
      <c r="BK80" s="5">
        <v>26.6</v>
      </c>
      <c r="BL80" s="5">
        <v>27.86</v>
      </c>
      <c r="BM80" s="5">
        <v>27.61</v>
      </c>
      <c r="BN80" s="5">
        <v>26.79</v>
      </c>
      <c r="BO80" s="5">
        <v>27.29</v>
      </c>
      <c r="BP80" s="5">
        <v>29.03</v>
      </c>
      <c r="BQ80" s="5">
        <v>27.43</v>
      </c>
      <c r="BR80" s="5">
        <v>28.72</v>
      </c>
      <c r="BS80" s="5">
        <v>29.61</v>
      </c>
      <c r="BT80" s="5">
        <v>29.01</v>
      </c>
      <c r="BU80" s="5">
        <v>27.11</v>
      </c>
      <c r="BV80" s="5">
        <v>28.34</v>
      </c>
      <c r="BW80" s="5">
        <v>29.25</v>
      </c>
      <c r="BX80" s="5">
        <v>30.43</v>
      </c>
      <c r="BY80" s="5">
        <v>30.64</v>
      </c>
      <c r="BZ80" s="5">
        <v>30.49</v>
      </c>
      <c r="CA80" s="5">
        <v>30.66</v>
      </c>
      <c r="CB80" s="5">
        <v>30.53</v>
      </c>
      <c r="CC80" s="5">
        <v>30.27</v>
      </c>
      <c r="CD80" s="5">
        <v>29.19</v>
      </c>
    </row>
    <row r="81" ht="14.25" customHeight="1">
      <c r="A81" s="6" t="s">
        <v>377</v>
      </c>
      <c r="B81" s="6" t="s">
        <v>998</v>
      </c>
      <c r="C81" s="35">
        <f t="shared" ref="C81:C95" si="6">COUNT(H81:BA81)</f>
        <v>2</v>
      </c>
      <c r="D81" s="6">
        <f t="shared" ref="D81:D95" si="7">MIN(H81:BB81)</f>
        <v>24.45</v>
      </c>
      <c r="E81" s="6">
        <f t="shared" ref="E81:E95" si="8">MAX(H81:BB81)</f>
        <v>24.45</v>
      </c>
      <c r="F81" s="36">
        <f t="shared" ref="F81:F95" si="9">AVERAGE(H81:BB81)</f>
        <v>24.45</v>
      </c>
      <c r="G81" s="126">
        <f t="shared" ref="G81:G95" si="10">STDEV(H81:BB81)</f>
        <v>0</v>
      </c>
      <c r="H81" s="5">
        <v>24.45</v>
      </c>
      <c r="I81" s="5">
        <v>24.45</v>
      </c>
    </row>
    <row r="82" ht="14.25" customHeight="1">
      <c r="A82" s="6" t="s">
        <v>377</v>
      </c>
      <c r="B82" s="6" t="s">
        <v>1000</v>
      </c>
      <c r="C82" s="35">
        <f t="shared" si="6"/>
        <v>1</v>
      </c>
      <c r="D82" s="6">
        <f t="shared" si="7"/>
        <v>23.87</v>
      </c>
      <c r="E82" s="6">
        <f t="shared" si="8"/>
        <v>23.87</v>
      </c>
      <c r="F82" s="36">
        <f t="shared" si="9"/>
        <v>23.87</v>
      </c>
      <c r="G82" s="126" t="str">
        <f t="shared" si="10"/>
        <v>#DIV/0!</v>
      </c>
      <c r="H82" s="5">
        <v>23.87</v>
      </c>
      <c r="EU82" s="34"/>
      <c r="EV82" s="34"/>
      <c r="EW82" s="34"/>
      <c r="EX82" s="34"/>
      <c r="EY82" s="34"/>
      <c r="EZ82" s="34"/>
    </row>
    <row r="83" ht="14.25" customHeight="1">
      <c r="A83" s="6" t="s">
        <v>394</v>
      </c>
      <c r="B83" s="6" t="s">
        <v>1004</v>
      </c>
      <c r="C83" s="35">
        <f t="shared" si="6"/>
        <v>18</v>
      </c>
      <c r="D83" s="6">
        <f t="shared" si="7"/>
        <v>17.21</v>
      </c>
      <c r="E83" s="6">
        <f t="shared" si="8"/>
        <v>25.76</v>
      </c>
      <c r="F83" s="36">
        <f t="shared" si="9"/>
        <v>23.91666667</v>
      </c>
      <c r="G83" s="126">
        <f t="shared" si="10"/>
        <v>2.313098253</v>
      </c>
      <c r="H83" s="5">
        <v>23.0</v>
      </c>
      <c r="I83" s="5">
        <v>19.63</v>
      </c>
      <c r="J83" s="5">
        <v>25.31</v>
      </c>
      <c r="K83" s="5">
        <v>24.99</v>
      </c>
      <c r="L83" s="5">
        <v>24.54</v>
      </c>
      <c r="M83" s="5">
        <v>24.74</v>
      </c>
      <c r="N83" s="5">
        <v>24.89</v>
      </c>
      <c r="O83" s="5">
        <v>25.1</v>
      </c>
      <c r="P83" s="5">
        <v>24.6</v>
      </c>
      <c r="Q83" s="5">
        <v>25.76</v>
      </c>
      <c r="R83" s="5">
        <v>23.19</v>
      </c>
      <c r="S83" s="5">
        <v>24.59</v>
      </c>
      <c r="T83" s="5">
        <v>25.58</v>
      </c>
      <c r="U83" s="5">
        <v>25.05</v>
      </c>
      <c r="V83" s="5">
        <v>25.69</v>
      </c>
      <c r="W83" s="5">
        <v>21.38</v>
      </c>
      <c r="X83" s="5">
        <v>17.21</v>
      </c>
      <c r="Y83" s="5">
        <v>25.25</v>
      </c>
    </row>
    <row r="84" ht="14.25" customHeight="1">
      <c r="A84" s="6" t="s">
        <v>394</v>
      </c>
      <c r="B84" s="6" t="s">
        <v>1006</v>
      </c>
      <c r="C84" s="35">
        <f t="shared" si="6"/>
        <v>1</v>
      </c>
      <c r="D84" s="6">
        <f t="shared" si="7"/>
        <v>25.1</v>
      </c>
      <c r="E84" s="6">
        <f t="shared" si="8"/>
        <v>25.1</v>
      </c>
      <c r="F84" s="36">
        <f t="shared" si="9"/>
        <v>25.1</v>
      </c>
      <c r="G84" s="126" t="str">
        <f t="shared" si="10"/>
        <v>#DIV/0!</v>
      </c>
      <c r="H84" s="6">
        <v>25.1</v>
      </c>
    </row>
    <row r="85" ht="14.25" customHeight="1">
      <c r="A85" s="6" t="s">
        <v>394</v>
      </c>
      <c r="B85" s="6" t="s">
        <v>1007</v>
      </c>
      <c r="C85" s="35">
        <f t="shared" si="6"/>
        <v>19</v>
      </c>
      <c r="D85" s="6">
        <f t="shared" si="7"/>
        <v>17.11</v>
      </c>
      <c r="E85" s="6">
        <f t="shared" si="8"/>
        <v>21.33</v>
      </c>
      <c r="F85" s="36">
        <f t="shared" si="9"/>
        <v>19.54631579</v>
      </c>
      <c r="G85" s="126">
        <f t="shared" si="10"/>
        <v>1.039370592</v>
      </c>
      <c r="H85" s="5">
        <v>19.07</v>
      </c>
      <c r="I85" s="5">
        <v>17.11</v>
      </c>
      <c r="J85" s="5">
        <v>21.27</v>
      </c>
      <c r="K85" s="5">
        <v>18.79</v>
      </c>
      <c r="L85" s="5">
        <v>18.89</v>
      </c>
      <c r="M85" s="5">
        <v>19.46</v>
      </c>
      <c r="N85" s="5">
        <v>18.75</v>
      </c>
      <c r="O85" s="5">
        <v>21.33</v>
      </c>
      <c r="P85" s="5">
        <v>20.54</v>
      </c>
      <c r="Q85" s="5">
        <v>19.38</v>
      </c>
      <c r="R85" s="5">
        <v>18.33</v>
      </c>
      <c r="S85" s="5">
        <v>19.22</v>
      </c>
      <c r="T85" s="5">
        <v>19.14</v>
      </c>
      <c r="U85" s="5">
        <v>20.9</v>
      </c>
      <c r="V85" s="5">
        <v>20.34</v>
      </c>
      <c r="W85" s="5">
        <v>19.66</v>
      </c>
      <c r="X85" s="5">
        <v>19.68</v>
      </c>
      <c r="Y85" s="5">
        <v>19.5</v>
      </c>
      <c r="Z85" s="5">
        <v>20.02</v>
      </c>
    </row>
    <row r="86" ht="14.25" customHeight="1">
      <c r="A86" s="6" t="s">
        <v>394</v>
      </c>
      <c r="B86" s="6" t="s">
        <v>1008</v>
      </c>
      <c r="C86" s="35">
        <f t="shared" si="6"/>
        <v>12</v>
      </c>
      <c r="D86" s="6">
        <f t="shared" si="7"/>
        <v>26.53</v>
      </c>
      <c r="E86" s="6">
        <f t="shared" si="8"/>
        <v>29.27</v>
      </c>
      <c r="F86" s="36">
        <f t="shared" si="9"/>
        <v>27.45416667</v>
      </c>
      <c r="G86" s="126">
        <f t="shared" si="10"/>
        <v>0.8763297255</v>
      </c>
      <c r="H86" s="5">
        <v>26.74</v>
      </c>
      <c r="I86" s="5">
        <v>26.87</v>
      </c>
      <c r="J86" s="5">
        <v>26.86</v>
      </c>
      <c r="K86" s="5">
        <v>26.87</v>
      </c>
      <c r="L86" s="5">
        <v>26.87</v>
      </c>
      <c r="M86" s="5">
        <v>26.53</v>
      </c>
      <c r="N86" s="5">
        <v>28.67</v>
      </c>
      <c r="O86" s="5">
        <v>29.27</v>
      </c>
      <c r="P86" s="5">
        <v>28.2</v>
      </c>
      <c r="Q86" s="5">
        <v>27.99</v>
      </c>
      <c r="R86" s="5">
        <v>27.42</v>
      </c>
      <c r="S86" s="5">
        <v>27.16</v>
      </c>
    </row>
    <row r="87" ht="14.25" customHeight="1">
      <c r="A87" s="6" t="s">
        <v>394</v>
      </c>
      <c r="B87" s="6" t="s">
        <v>1011</v>
      </c>
      <c r="C87" s="35">
        <f t="shared" si="6"/>
        <v>3</v>
      </c>
      <c r="D87" s="6">
        <f t="shared" si="7"/>
        <v>24.89</v>
      </c>
      <c r="E87" s="6">
        <f t="shared" si="8"/>
        <v>25.76</v>
      </c>
      <c r="F87" s="36">
        <f t="shared" si="9"/>
        <v>25.21333333</v>
      </c>
      <c r="G87" s="126">
        <f t="shared" si="10"/>
        <v>0.4760602203</v>
      </c>
      <c r="H87" s="5">
        <v>24.99</v>
      </c>
      <c r="I87" s="5">
        <v>24.89</v>
      </c>
      <c r="J87" s="5">
        <v>25.76</v>
      </c>
    </row>
    <row r="88" ht="14.25" customHeight="1">
      <c r="A88" s="6" t="s">
        <v>394</v>
      </c>
      <c r="B88" s="6" t="s">
        <v>1012</v>
      </c>
      <c r="C88" s="35">
        <f t="shared" si="6"/>
        <v>4</v>
      </c>
      <c r="D88" s="6">
        <f t="shared" si="7"/>
        <v>24.74</v>
      </c>
      <c r="E88" s="6">
        <f t="shared" si="8"/>
        <v>25.76</v>
      </c>
      <c r="F88" s="36">
        <f t="shared" si="9"/>
        <v>25.2275</v>
      </c>
      <c r="G88" s="126">
        <f t="shared" si="10"/>
        <v>0.4259401366</v>
      </c>
      <c r="H88" s="5">
        <v>25.31</v>
      </c>
      <c r="I88" s="5">
        <v>24.74</v>
      </c>
      <c r="J88" s="5">
        <v>25.1</v>
      </c>
      <c r="K88" s="5">
        <v>25.76</v>
      </c>
    </row>
    <row r="89" ht="14.25" customHeight="1">
      <c r="A89" s="6" t="s">
        <v>394</v>
      </c>
      <c r="B89" s="6" t="s">
        <v>1013</v>
      </c>
      <c r="C89" s="35">
        <f t="shared" si="6"/>
        <v>1</v>
      </c>
      <c r="D89" s="6">
        <f t="shared" si="7"/>
        <v>26.75</v>
      </c>
      <c r="E89" s="6">
        <f t="shared" si="8"/>
        <v>26.75</v>
      </c>
      <c r="F89" s="36">
        <f t="shared" si="9"/>
        <v>26.75</v>
      </c>
      <c r="G89" s="126" t="str">
        <f t="shared" si="10"/>
        <v>#DIV/0!</v>
      </c>
      <c r="H89" s="5">
        <v>26.75</v>
      </c>
      <c r="EU89" s="34"/>
      <c r="EV89" s="34"/>
      <c r="EW89" s="34"/>
      <c r="EX89" s="34"/>
      <c r="EY89" s="34"/>
      <c r="EZ89" s="34"/>
    </row>
    <row r="90" ht="14.25" customHeight="1">
      <c r="A90" s="6" t="s">
        <v>403</v>
      </c>
      <c r="B90" s="6" t="s">
        <v>1014</v>
      </c>
      <c r="C90" s="35">
        <f t="shared" si="6"/>
        <v>2</v>
      </c>
      <c r="D90" s="6">
        <f t="shared" si="7"/>
        <v>18.08</v>
      </c>
      <c r="E90" s="6">
        <f t="shared" si="8"/>
        <v>22.25</v>
      </c>
      <c r="F90" s="36">
        <f t="shared" si="9"/>
        <v>20.165</v>
      </c>
      <c r="G90" s="126">
        <f t="shared" si="10"/>
        <v>2.948635278</v>
      </c>
      <c r="H90" s="5">
        <v>18.08</v>
      </c>
      <c r="I90" s="5">
        <v>22.25</v>
      </c>
    </row>
    <row r="91" ht="14.25" customHeight="1">
      <c r="A91" s="6" t="s">
        <v>403</v>
      </c>
      <c r="B91" s="6" t="s">
        <v>1015</v>
      </c>
      <c r="C91" s="35">
        <f t="shared" si="6"/>
        <v>3</v>
      </c>
      <c r="D91" s="6">
        <f t="shared" si="7"/>
        <v>15.75</v>
      </c>
      <c r="E91" s="6">
        <f t="shared" si="8"/>
        <v>26.46</v>
      </c>
      <c r="F91" s="36">
        <f t="shared" si="9"/>
        <v>22.77</v>
      </c>
      <c r="G91" s="126">
        <f t="shared" si="10"/>
        <v>6.082162444</v>
      </c>
      <c r="H91" s="5">
        <v>26.1</v>
      </c>
      <c r="I91" s="5">
        <v>26.46</v>
      </c>
      <c r="J91" s="5">
        <v>15.75</v>
      </c>
    </row>
    <row r="92" ht="14.25" customHeight="1">
      <c r="A92" s="6" t="s">
        <v>403</v>
      </c>
      <c r="B92" s="6" t="s">
        <v>1016</v>
      </c>
      <c r="C92" s="35">
        <f t="shared" si="6"/>
        <v>9</v>
      </c>
      <c r="D92" s="6">
        <f t="shared" si="7"/>
        <v>12.03</v>
      </c>
      <c r="E92" s="6">
        <f t="shared" si="8"/>
        <v>24.98</v>
      </c>
      <c r="F92" s="36">
        <f t="shared" si="9"/>
        <v>16.41444444</v>
      </c>
      <c r="G92" s="126">
        <f t="shared" si="10"/>
        <v>3.90279743</v>
      </c>
      <c r="H92" s="5">
        <v>15.75</v>
      </c>
      <c r="I92" s="5">
        <v>16.21</v>
      </c>
      <c r="J92" s="5">
        <v>15.89</v>
      </c>
      <c r="K92" s="5">
        <v>24.98</v>
      </c>
      <c r="L92" s="5">
        <v>17.01</v>
      </c>
      <c r="M92" s="5">
        <v>14.62</v>
      </c>
      <c r="N92" s="5">
        <v>12.03</v>
      </c>
      <c r="O92" s="5">
        <v>12.18</v>
      </c>
      <c r="P92" s="5">
        <v>19.06</v>
      </c>
    </row>
    <row r="93" ht="14.25" customHeight="1">
      <c r="A93" s="6" t="s">
        <v>403</v>
      </c>
      <c r="B93" s="6" t="s">
        <v>1017</v>
      </c>
      <c r="C93" s="35">
        <f t="shared" si="6"/>
        <v>3</v>
      </c>
      <c r="D93" s="6">
        <f t="shared" si="7"/>
        <v>23.25</v>
      </c>
      <c r="E93" s="6">
        <f t="shared" si="8"/>
        <v>26.69</v>
      </c>
      <c r="F93" s="36">
        <f t="shared" si="9"/>
        <v>25.51</v>
      </c>
      <c r="G93" s="126">
        <f t="shared" si="10"/>
        <v>1.95785597</v>
      </c>
      <c r="H93" s="5">
        <v>23.25</v>
      </c>
      <c r="I93" s="5">
        <v>26.69</v>
      </c>
      <c r="J93" s="5">
        <v>26.59</v>
      </c>
      <c r="EU93" s="34"/>
      <c r="EV93" s="34"/>
      <c r="EW93" s="34"/>
      <c r="EX93" s="34"/>
      <c r="EY93" s="34"/>
      <c r="EZ93" s="34"/>
    </row>
    <row r="94" ht="14.25" customHeight="1">
      <c r="A94" s="6" t="s">
        <v>411</v>
      </c>
      <c r="B94" s="6" t="s">
        <v>1018</v>
      </c>
      <c r="C94" s="35">
        <f t="shared" si="6"/>
        <v>2</v>
      </c>
      <c r="D94" s="6">
        <f t="shared" si="7"/>
        <v>18.59</v>
      </c>
      <c r="E94" s="6">
        <f t="shared" si="8"/>
        <v>22.37</v>
      </c>
      <c r="F94" s="36">
        <f t="shared" si="9"/>
        <v>20.48</v>
      </c>
      <c r="G94" s="126">
        <f t="shared" si="10"/>
        <v>2.672863633</v>
      </c>
      <c r="H94" s="5">
        <v>22.37</v>
      </c>
      <c r="I94" s="5">
        <v>18.59</v>
      </c>
    </row>
    <row r="95" ht="14.25" customHeight="1">
      <c r="A95" s="6" t="s">
        <v>411</v>
      </c>
      <c r="B95" s="6" t="s">
        <v>1019</v>
      </c>
      <c r="C95" s="35">
        <f t="shared" si="6"/>
        <v>37</v>
      </c>
      <c r="D95" s="6">
        <f t="shared" si="7"/>
        <v>17.96</v>
      </c>
      <c r="E95" s="6">
        <f t="shared" si="8"/>
        <v>27.92</v>
      </c>
      <c r="F95" s="36">
        <f t="shared" si="9"/>
        <v>22.52054054</v>
      </c>
      <c r="G95" s="126">
        <f t="shared" si="10"/>
        <v>2.490013327</v>
      </c>
      <c r="H95" s="5">
        <v>18.59</v>
      </c>
      <c r="I95" s="5">
        <v>18.04</v>
      </c>
      <c r="J95" s="5">
        <v>21.0</v>
      </c>
      <c r="K95" s="5">
        <v>22.18</v>
      </c>
      <c r="L95" s="5">
        <v>23.24</v>
      </c>
      <c r="M95" s="5">
        <v>23.29</v>
      </c>
      <c r="N95" s="5">
        <v>22.34</v>
      </c>
      <c r="O95" s="5">
        <v>22.48</v>
      </c>
      <c r="P95" s="5">
        <v>19.55</v>
      </c>
      <c r="Q95" s="5">
        <v>20.65</v>
      </c>
      <c r="R95" s="5">
        <v>20.55</v>
      </c>
      <c r="S95" s="5">
        <v>22.64</v>
      </c>
      <c r="T95" s="5">
        <v>23.71</v>
      </c>
      <c r="U95" s="5">
        <v>25.04</v>
      </c>
      <c r="V95" s="5">
        <v>25.06</v>
      </c>
      <c r="W95" s="5">
        <v>23.61</v>
      </c>
      <c r="X95" s="5">
        <v>23.74</v>
      </c>
      <c r="Y95" s="5">
        <v>21.88</v>
      </c>
      <c r="Z95" s="5">
        <v>21.25</v>
      </c>
      <c r="AA95" s="5">
        <v>21.74</v>
      </c>
      <c r="AB95" s="5">
        <v>21.95</v>
      </c>
      <c r="AC95" s="5">
        <v>23.41</v>
      </c>
      <c r="AD95" s="5">
        <v>22.59</v>
      </c>
      <c r="AE95" s="5">
        <v>24.74</v>
      </c>
      <c r="AF95" s="5">
        <v>21.03</v>
      </c>
      <c r="AG95" s="5">
        <v>21.53</v>
      </c>
      <c r="AH95" s="5">
        <v>25.9</v>
      </c>
      <c r="AI95" s="5">
        <v>24.02</v>
      </c>
      <c r="AJ95" s="5">
        <v>21.71</v>
      </c>
      <c r="AK95" s="5">
        <v>21.18</v>
      </c>
      <c r="AL95" s="5">
        <v>17.98</v>
      </c>
      <c r="AM95" s="5">
        <v>17.96</v>
      </c>
      <c r="AN95" s="5">
        <v>21.13</v>
      </c>
      <c r="AO95" s="5">
        <v>27.92</v>
      </c>
      <c r="AP95" s="5">
        <v>27.5</v>
      </c>
      <c r="AQ95" s="5">
        <v>25.53</v>
      </c>
      <c r="AR95" s="5">
        <v>26.6</v>
      </c>
      <c r="EU95" s="34"/>
      <c r="EV95" s="34"/>
      <c r="EW95" s="34"/>
      <c r="EX95" s="34"/>
      <c r="EY95" s="34"/>
      <c r="EZ95" s="34"/>
    </row>
    <row r="96" ht="14.25" customHeight="1">
      <c r="A96" s="11" t="s">
        <v>412</v>
      </c>
      <c r="B96" s="11" t="s">
        <v>1020</v>
      </c>
      <c r="C96" s="35">
        <f>COUNT(H96:CZ96)</f>
        <v>93</v>
      </c>
      <c r="D96" s="6">
        <f>MIN(H96:CZ96)</f>
        <v>12.06</v>
      </c>
      <c r="E96" s="6">
        <f>MAX(H96:CZ96)</f>
        <v>19.67</v>
      </c>
      <c r="F96" s="36">
        <f>AVERAGE(H96:CZ96)</f>
        <v>15.46247312</v>
      </c>
      <c r="G96" s="126">
        <f>STDEV(H96:CZ96)</f>
        <v>1.846208604</v>
      </c>
      <c r="H96" s="5">
        <v>18.98</v>
      </c>
      <c r="I96" s="5">
        <v>17.18</v>
      </c>
      <c r="J96" s="6">
        <v>15.44</v>
      </c>
      <c r="K96" s="6">
        <v>16.78</v>
      </c>
      <c r="L96" s="5">
        <v>17.13</v>
      </c>
      <c r="M96" s="5">
        <v>18.0</v>
      </c>
      <c r="N96" s="5">
        <v>18.82</v>
      </c>
      <c r="O96" s="5">
        <v>17.75</v>
      </c>
      <c r="P96" s="5">
        <v>18.24</v>
      </c>
      <c r="Q96" s="5">
        <v>18.45</v>
      </c>
      <c r="R96" s="5">
        <v>17.54</v>
      </c>
      <c r="S96" s="5">
        <v>19.11</v>
      </c>
      <c r="T96" s="5">
        <v>18.51</v>
      </c>
      <c r="U96" s="5">
        <v>19.45</v>
      </c>
      <c r="V96" s="5">
        <v>19.67</v>
      </c>
      <c r="W96" s="5">
        <v>17.31</v>
      </c>
      <c r="X96" s="5">
        <v>17.2</v>
      </c>
      <c r="Y96" s="5">
        <v>17.71</v>
      </c>
      <c r="Z96" s="5">
        <v>18.3</v>
      </c>
      <c r="AA96" s="5">
        <v>18.55</v>
      </c>
      <c r="AB96" s="5">
        <v>15.77</v>
      </c>
      <c r="AC96" s="5">
        <v>16.24</v>
      </c>
      <c r="AD96" s="5">
        <v>14.6</v>
      </c>
      <c r="AE96" s="5">
        <v>14.42</v>
      </c>
      <c r="AF96" s="5">
        <v>15.37</v>
      </c>
      <c r="AG96" s="5">
        <v>14.49</v>
      </c>
      <c r="AH96" s="5">
        <v>14.67</v>
      </c>
      <c r="AI96" s="5">
        <v>15.37</v>
      </c>
      <c r="AJ96" s="5">
        <v>14.46</v>
      </c>
      <c r="AK96" s="5">
        <v>15.55</v>
      </c>
      <c r="AL96" s="5">
        <v>13.7</v>
      </c>
      <c r="AM96" s="5">
        <v>14.96</v>
      </c>
      <c r="AN96" s="5">
        <v>15.03</v>
      </c>
      <c r="AO96" s="5">
        <v>14.1</v>
      </c>
      <c r="AP96" s="5">
        <v>14.46</v>
      </c>
      <c r="AQ96" s="5">
        <v>14.66</v>
      </c>
      <c r="AR96" s="5">
        <v>12.06</v>
      </c>
      <c r="AS96" s="5">
        <v>13.75</v>
      </c>
      <c r="AT96" s="5">
        <v>14.89</v>
      </c>
      <c r="AU96" s="5">
        <v>14.61</v>
      </c>
      <c r="AV96" s="5">
        <v>13.96</v>
      </c>
      <c r="AW96" s="5">
        <v>13.81</v>
      </c>
      <c r="AX96" s="5">
        <v>13.06</v>
      </c>
      <c r="AY96" s="5">
        <v>15.27</v>
      </c>
      <c r="AZ96" s="5">
        <v>13.53</v>
      </c>
      <c r="BA96" s="5">
        <v>13.49</v>
      </c>
      <c r="BB96" s="5">
        <v>16.32</v>
      </c>
      <c r="BC96" s="5">
        <v>16.62</v>
      </c>
      <c r="BD96" s="5">
        <v>17.36</v>
      </c>
      <c r="BE96" s="5">
        <v>16.23</v>
      </c>
      <c r="BF96" s="5">
        <v>16.1</v>
      </c>
      <c r="BG96" s="5">
        <v>17.93</v>
      </c>
      <c r="BH96" s="5">
        <v>16.55</v>
      </c>
      <c r="BI96" s="5">
        <v>16.32</v>
      </c>
      <c r="BJ96" s="5">
        <v>15.94</v>
      </c>
      <c r="BK96" s="5">
        <v>14.11</v>
      </c>
      <c r="BL96" s="5">
        <v>15.16</v>
      </c>
      <c r="BM96" s="5">
        <v>16.52</v>
      </c>
      <c r="BN96" s="5">
        <v>15.73</v>
      </c>
      <c r="BO96" s="5">
        <v>15.17</v>
      </c>
      <c r="BP96" s="5">
        <v>16.14</v>
      </c>
      <c r="BQ96" s="5">
        <v>15.44</v>
      </c>
      <c r="BR96" s="5">
        <v>15.95</v>
      </c>
      <c r="BS96" s="5">
        <v>17.24</v>
      </c>
      <c r="BT96" s="5">
        <v>15.93</v>
      </c>
      <c r="BU96" s="5">
        <v>16.55</v>
      </c>
      <c r="BV96" s="5">
        <v>14.55</v>
      </c>
      <c r="BW96" s="5">
        <v>16.85</v>
      </c>
      <c r="BX96" s="5">
        <v>16.37</v>
      </c>
      <c r="BY96" s="5">
        <v>14.73</v>
      </c>
      <c r="BZ96" s="5">
        <v>15.38</v>
      </c>
      <c r="CA96" s="5">
        <v>15.41</v>
      </c>
      <c r="CB96" s="5">
        <v>14.88</v>
      </c>
      <c r="CC96" s="5">
        <v>14.97</v>
      </c>
      <c r="CD96" s="5">
        <v>13.08</v>
      </c>
      <c r="CE96" s="5">
        <v>14.77</v>
      </c>
      <c r="CF96" s="5">
        <v>12.91</v>
      </c>
      <c r="CG96" s="5">
        <v>13.98</v>
      </c>
      <c r="CH96" s="5">
        <v>13.52</v>
      </c>
      <c r="CI96" s="5">
        <v>12.27</v>
      </c>
      <c r="CJ96" s="5">
        <v>13.78</v>
      </c>
      <c r="CK96" s="5">
        <v>13.06</v>
      </c>
      <c r="CL96" s="5">
        <v>15.19</v>
      </c>
      <c r="CM96" s="5">
        <v>12.89</v>
      </c>
      <c r="CN96" s="5">
        <v>13.31</v>
      </c>
      <c r="CO96" s="5">
        <v>12.89</v>
      </c>
      <c r="CP96" s="5">
        <v>13.31</v>
      </c>
      <c r="CQ96" s="5">
        <v>14.75</v>
      </c>
      <c r="CR96" s="5">
        <v>13.92</v>
      </c>
      <c r="CS96" s="5">
        <v>13.16</v>
      </c>
      <c r="CT96" s="5">
        <v>13.47</v>
      </c>
      <c r="CU96" s="5">
        <v>12.36</v>
      </c>
      <c r="CV96" s="5">
        <v>12.54</v>
      </c>
    </row>
    <row r="97" ht="14.25" customHeight="1">
      <c r="A97" s="6" t="s">
        <v>412</v>
      </c>
      <c r="B97" s="6" t="s">
        <v>1021</v>
      </c>
      <c r="C97" s="35">
        <f t="shared" ref="C97:C160" si="11">COUNT(H97:BA97)</f>
        <v>2</v>
      </c>
      <c r="D97" s="6">
        <f t="shared" ref="D97:D160" si="12">MIN(H97:BB97)</f>
        <v>22.25</v>
      </c>
      <c r="E97" s="6">
        <f t="shared" ref="E97:E160" si="13">MAX(H97:BB97)</f>
        <v>22.67</v>
      </c>
      <c r="F97" s="36">
        <f t="shared" ref="F97:F160" si="14">AVERAGE(H97:BB97)</f>
        <v>22.46</v>
      </c>
      <c r="G97" s="126">
        <f t="shared" ref="G97:G160" si="15">STDEV(H97:BB97)</f>
        <v>0.2969848481</v>
      </c>
      <c r="H97" s="5">
        <v>22.25</v>
      </c>
      <c r="I97" s="5">
        <v>22.67</v>
      </c>
    </row>
    <row r="98" ht="14.25" customHeight="1">
      <c r="A98" s="6" t="s">
        <v>412</v>
      </c>
      <c r="B98" s="6" t="s">
        <v>1022</v>
      </c>
      <c r="C98" s="35">
        <f t="shared" si="11"/>
        <v>43</v>
      </c>
      <c r="D98" s="6">
        <f t="shared" si="12"/>
        <v>14.08</v>
      </c>
      <c r="E98" s="6">
        <f t="shared" si="13"/>
        <v>28.98</v>
      </c>
      <c r="F98" s="36">
        <f t="shared" si="14"/>
        <v>24.47023256</v>
      </c>
      <c r="G98" s="126">
        <f t="shared" si="15"/>
        <v>3.432254214</v>
      </c>
      <c r="H98" s="5">
        <v>24.87</v>
      </c>
      <c r="I98" s="5">
        <v>25.86</v>
      </c>
      <c r="J98" s="5">
        <v>25.79</v>
      </c>
      <c r="K98" s="5">
        <v>26.79</v>
      </c>
      <c r="L98" s="5">
        <v>26.92</v>
      </c>
      <c r="M98" s="5">
        <v>28.98</v>
      </c>
      <c r="N98" s="5">
        <v>26.41</v>
      </c>
      <c r="O98" s="5">
        <v>27.05</v>
      </c>
      <c r="P98" s="5">
        <v>27.2</v>
      </c>
      <c r="Q98" s="5">
        <v>27.27</v>
      </c>
      <c r="R98" s="5">
        <v>26.82</v>
      </c>
      <c r="S98" s="5">
        <v>24.39</v>
      </c>
      <c r="T98" s="5">
        <v>24.42</v>
      </c>
      <c r="U98" s="5">
        <v>17.18</v>
      </c>
      <c r="V98" s="5">
        <v>26.34</v>
      </c>
      <c r="W98" s="5">
        <v>26.31</v>
      </c>
      <c r="X98" s="5">
        <v>26.31</v>
      </c>
      <c r="Y98" s="5">
        <v>26.32</v>
      </c>
      <c r="Z98" s="5">
        <v>26.52</v>
      </c>
      <c r="AA98" s="5">
        <v>26.5</v>
      </c>
      <c r="AB98" s="5">
        <v>24.25</v>
      </c>
      <c r="AC98" s="5">
        <v>14.08</v>
      </c>
      <c r="AD98" s="5">
        <v>25.57</v>
      </c>
      <c r="AE98" s="5">
        <v>26.69</v>
      </c>
      <c r="AF98" s="5">
        <v>22.44</v>
      </c>
      <c r="AG98" s="5">
        <v>24.98</v>
      </c>
      <c r="AH98" s="5">
        <v>17.01</v>
      </c>
      <c r="AI98" s="5">
        <v>25.32</v>
      </c>
      <c r="AJ98" s="5">
        <v>23.2</v>
      </c>
      <c r="AK98" s="5">
        <v>21.53</v>
      </c>
      <c r="AL98" s="5">
        <v>15.89</v>
      </c>
      <c r="AM98" s="5">
        <v>24.41</v>
      </c>
      <c r="AN98" s="5">
        <v>28.05</v>
      </c>
      <c r="AO98" s="5">
        <v>25.46</v>
      </c>
      <c r="AP98" s="5">
        <v>26.69</v>
      </c>
      <c r="AQ98" s="5">
        <v>25.46</v>
      </c>
      <c r="AR98" s="5">
        <v>21.78</v>
      </c>
      <c r="AS98" s="5">
        <v>25.37</v>
      </c>
      <c r="AT98" s="5">
        <v>23.37</v>
      </c>
      <c r="AU98" s="5">
        <v>22.74</v>
      </c>
      <c r="AV98" s="5">
        <v>17.04</v>
      </c>
      <c r="AW98" s="5">
        <v>26.46</v>
      </c>
      <c r="AX98" s="5">
        <v>26.18</v>
      </c>
    </row>
    <row r="99" ht="14.25" customHeight="1">
      <c r="A99" s="6" t="s">
        <v>412</v>
      </c>
      <c r="B99" s="6" t="s">
        <v>1023</v>
      </c>
      <c r="C99" s="35">
        <f t="shared" si="11"/>
        <v>25</v>
      </c>
      <c r="D99" s="6">
        <f t="shared" si="12"/>
        <v>12.03</v>
      </c>
      <c r="E99" s="6">
        <f t="shared" si="13"/>
        <v>28.98</v>
      </c>
      <c r="F99" s="36">
        <f t="shared" si="14"/>
        <v>24.804</v>
      </c>
      <c r="G99" s="126">
        <f t="shared" si="15"/>
        <v>3.398423654</v>
      </c>
      <c r="H99" s="5">
        <v>25.86</v>
      </c>
      <c r="I99" s="5">
        <v>26.25</v>
      </c>
      <c r="J99" s="5">
        <v>25.79</v>
      </c>
      <c r="K99" s="5">
        <v>26.79</v>
      </c>
      <c r="L99" s="5">
        <v>26.58</v>
      </c>
      <c r="M99" s="5">
        <v>26.92</v>
      </c>
      <c r="N99" s="5">
        <v>28.98</v>
      </c>
      <c r="O99" s="5">
        <v>26.41</v>
      </c>
      <c r="P99" s="5">
        <v>26.82</v>
      </c>
      <c r="Q99" s="5">
        <v>24.39</v>
      </c>
      <c r="R99" s="5">
        <v>26.4</v>
      </c>
      <c r="S99" s="5">
        <v>26.55</v>
      </c>
      <c r="T99" s="5">
        <v>24.25</v>
      </c>
      <c r="U99" s="5">
        <v>23.28</v>
      </c>
      <c r="V99" s="5">
        <v>26.69</v>
      </c>
      <c r="W99" s="5">
        <v>18.86</v>
      </c>
      <c r="X99" s="5">
        <v>20.72</v>
      </c>
      <c r="Y99" s="5">
        <v>24.98</v>
      </c>
      <c r="Z99" s="5">
        <v>12.03</v>
      </c>
      <c r="AA99" s="5">
        <v>25.32</v>
      </c>
      <c r="AB99" s="5">
        <v>23.25</v>
      </c>
      <c r="AC99" s="5">
        <v>26.59</v>
      </c>
      <c r="AD99" s="5">
        <v>25.46</v>
      </c>
      <c r="AE99" s="5">
        <v>24.24</v>
      </c>
      <c r="AF99" s="5">
        <v>26.69</v>
      </c>
    </row>
    <row r="100" ht="14.25" customHeight="1">
      <c r="A100" s="6" t="s">
        <v>412</v>
      </c>
      <c r="B100" s="6" t="s">
        <v>1025</v>
      </c>
      <c r="C100" s="35">
        <f t="shared" si="11"/>
        <v>11</v>
      </c>
      <c r="D100" s="6">
        <f t="shared" si="12"/>
        <v>17.01</v>
      </c>
      <c r="E100" s="6">
        <f t="shared" si="13"/>
        <v>28.98</v>
      </c>
      <c r="F100" s="36">
        <f t="shared" si="14"/>
        <v>23.78727273</v>
      </c>
      <c r="G100" s="126">
        <f t="shared" si="15"/>
        <v>3.959929522</v>
      </c>
      <c r="H100" s="5">
        <v>25.79</v>
      </c>
      <c r="I100" s="5">
        <v>28.98</v>
      </c>
      <c r="J100" s="5">
        <v>26.41</v>
      </c>
      <c r="K100" s="5">
        <v>26.13</v>
      </c>
      <c r="L100" s="5">
        <v>18.24</v>
      </c>
      <c r="M100" s="5">
        <v>26.69</v>
      </c>
      <c r="N100" s="5">
        <v>18.86</v>
      </c>
      <c r="O100" s="5">
        <v>24.98</v>
      </c>
      <c r="P100" s="5">
        <v>17.01</v>
      </c>
      <c r="Q100" s="5">
        <v>25.32</v>
      </c>
      <c r="R100" s="5">
        <v>23.25</v>
      </c>
    </row>
    <row r="101" ht="14.25" customHeight="1">
      <c r="A101" s="6" t="s">
        <v>412</v>
      </c>
      <c r="B101" s="6" t="s">
        <v>1027</v>
      </c>
      <c r="C101" s="35">
        <f t="shared" si="11"/>
        <v>17</v>
      </c>
      <c r="D101" s="6">
        <f t="shared" si="12"/>
        <v>14.08</v>
      </c>
      <c r="E101" s="6">
        <f t="shared" si="13"/>
        <v>28.98</v>
      </c>
      <c r="F101" s="36">
        <f t="shared" si="14"/>
        <v>25.64176471</v>
      </c>
      <c r="G101" s="126">
        <f t="shared" si="15"/>
        <v>3.175583087</v>
      </c>
      <c r="H101" s="5">
        <v>25.86</v>
      </c>
      <c r="I101" s="5">
        <v>26.92</v>
      </c>
      <c r="J101" s="5">
        <v>26.79</v>
      </c>
      <c r="K101" s="5">
        <v>25.79</v>
      </c>
      <c r="L101" s="5">
        <v>26.55</v>
      </c>
      <c r="M101" s="5">
        <v>28.98</v>
      </c>
      <c r="N101" s="5">
        <v>27.05</v>
      </c>
      <c r="O101" s="5">
        <v>26.41</v>
      </c>
      <c r="P101" s="5">
        <v>27.2</v>
      </c>
      <c r="Q101" s="5">
        <v>27.27</v>
      </c>
      <c r="R101" s="5">
        <v>26.56</v>
      </c>
      <c r="S101" s="5">
        <v>24.25</v>
      </c>
      <c r="T101" s="5">
        <v>14.08</v>
      </c>
      <c r="U101" s="5">
        <v>25.57</v>
      </c>
      <c r="V101" s="5">
        <v>26.69</v>
      </c>
      <c r="W101" s="5">
        <v>25.32</v>
      </c>
      <c r="X101" s="5">
        <v>24.62</v>
      </c>
    </row>
    <row r="102" ht="14.25" customHeight="1">
      <c r="A102" s="6" t="s">
        <v>412</v>
      </c>
      <c r="B102" s="6" t="s">
        <v>1029</v>
      </c>
      <c r="C102" s="35">
        <f t="shared" si="11"/>
        <v>3</v>
      </c>
      <c r="D102" s="6">
        <f t="shared" si="12"/>
        <v>22.67</v>
      </c>
      <c r="E102" s="6">
        <f t="shared" si="13"/>
        <v>26.75</v>
      </c>
      <c r="F102" s="36">
        <f t="shared" si="14"/>
        <v>24.83333333</v>
      </c>
      <c r="G102" s="126">
        <f t="shared" si="15"/>
        <v>2.051154147</v>
      </c>
      <c r="H102" s="5">
        <v>26.75</v>
      </c>
      <c r="I102" s="5">
        <v>25.08</v>
      </c>
      <c r="J102" s="5">
        <v>22.67</v>
      </c>
    </row>
    <row r="103" ht="14.25" customHeight="1">
      <c r="A103" s="6" t="s">
        <v>412</v>
      </c>
      <c r="B103" s="6" t="s">
        <v>186</v>
      </c>
      <c r="C103" s="35">
        <f t="shared" si="11"/>
        <v>3</v>
      </c>
      <c r="D103" s="6">
        <f t="shared" si="12"/>
        <v>22.69</v>
      </c>
      <c r="E103" s="6">
        <f t="shared" si="13"/>
        <v>24.62</v>
      </c>
      <c r="F103" s="36">
        <f t="shared" si="14"/>
        <v>23.86333333</v>
      </c>
      <c r="G103" s="126">
        <f t="shared" si="15"/>
        <v>1.030258867</v>
      </c>
      <c r="H103" s="5">
        <v>24.62</v>
      </c>
      <c r="I103" s="5">
        <v>22.69</v>
      </c>
      <c r="J103" s="5">
        <v>24.28</v>
      </c>
    </row>
    <row r="104" ht="14.25" customHeight="1">
      <c r="A104" s="6" t="s">
        <v>412</v>
      </c>
      <c r="B104" s="6" t="s">
        <v>1032</v>
      </c>
      <c r="C104" s="35">
        <f t="shared" si="11"/>
        <v>6</v>
      </c>
      <c r="D104" s="6">
        <f t="shared" si="12"/>
        <v>17.01</v>
      </c>
      <c r="E104" s="6">
        <f t="shared" si="13"/>
        <v>28.98</v>
      </c>
      <c r="F104" s="36">
        <f t="shared" si="14"/>
        <v>24.63833333</v>
      </c>
      <c r="G104" s="126">
        <f t="shared" si="15"/>
        <v>4.176483768</v>
      </c>
      <c r="H104" s="5">
        <v>26.55</v>
      </c>
      <c r="I104" s="5">
        <v>28.98</v>
      </c>
      <c r="J104" s="5">
        <v>26.69</v>
      </c>
      <c r="K104" s="5">
        <v>23.28</v>
      </c>
      <c r="L104" s="5">
        <v>25.32</v>
      </c>
      <c r="M104" s="5">
        <v>17.01</v>
      </c>
    </row>
    <row r="105" ht="14.25" customHeight="1">
      <c r="A105" s="6" t="s">
        <v>412</v>
      </c>
      <c r="B105" s="6" t="s">
        <v>1033</v>
      </c>
      <c r="C105" s="35">
        <f t="shared" si="11"/>
        <v>1</v>
      </c>
      <c r="D105" s="6">
        <f t="shared" si="12"/>
        <v>26.01</v>
      </c>
      <c r="E105" s="6">
        <f t="shared" si="13"/>
        <v>26.01</v>
      </c>
      <c r="F105" s="36">
        <f t="shared" si="14"/>
        <v>26.01</v>
      </c>
      <c r="G105" s="126" t="str">
        <f t="shared" si="15"/>
        <v>#DIV/0!</v>
      </c>
      <c r="H105" s="5">
        <v>26.01</v>
      </c>
    </row>
    <row r="106" ht="14.25" customHeight="1">
      <c r="A106" s="6" t="s">
        <v>412</v>
      </c>
      <c r="B106" s="6" t="s">
        <v>1034</v>
      </c>
      <c r="C106" s="35">
        <f t="shared" si="11"/>
        <v>21</v>
      </c>
      <c r="D106" s="6">
        <f t="shared" si="12"/>
        <v>22.74</v>
      </c>
      <c r="E106" s="6">
        <f t="shared" si="13"/>
        <v>28.98</v>
      </c>
      <c r="F106" s="36">
        <f t="shared" si="14"/>
        <v>26.59952381</v>
      </c>
      <c r="G106" s="126">
        <f t="shared" si="15"/>
        <v>1.248673201</v>
      </c>
      <c r="H106" s="5">
        <v>25.86</v>
      </c>
      <c r="I106" s="5">
        <v>26.25</v>
      </c>
      <c r="J106" s="5">
        <v>26.79</v>
      </c>
      <c r="K106" s="5">
        <v>28.98</v>
      </c>
      <c r="L106" s="5">
        <v>26.82</v>
      </c>
      <c r="M106" s="5">
        <v>26.95</v>
      </c>
      <c r="N106" s="5">
        <v>26.63</v>
      </c>
      <c r="O106" s="5">
        <v>26.34</v>
      </c>
      <c r="P106" s="5">
        <v>26.32</v>
      </c>
      <c r="Q106" s="5">
        <v>25.54</v>
      </c>
      <c r="R106" s="5">
        <v>27.1</v>
      </c>
      <c r="S106" s="5">
        <v>27.24</v>
      </c>
      <c r="T106" s="5">
        <v>26.56</v>
      </c>
      <c r="U106" s="5">
        <v>28.49</v>
      </c>
      <c r="V106" s="5">
        <v>28.21</v>
      </c>
      <c r="W106" s="5">
        <v>26.94</v>
      </c>
      <c r="X106" s="5">
        <v>22.74</v>
      </c>
      <c r="Y106" s="5">
        <v>26.69</v>
      </c>
      <c r="Z106" s="5">
        <v>25.46</v>
      </c>
      <c r="AA106" s="5">
        <v>26.55</v>
      </c>
      <c r="AB106" s="5">
        <v>26.13</v>
      </c>
    </row>
    <row r="107" ht="14.25" customHeight="1">
      <c r="A107" s="6" t="s">
        <v>412</v>
      </c>
      <c r="B107" s="6" t="s">
        <v>1035</v>
      </c>
      <c r="C107" s="35">
        <f t="shared" si="11"/>
        <v>12</v>
      </c>
      <c r="D107" s="6">
        <f t="shared" si="12"/>
        <v>23</v>
      </c>
      <c r="E107" s="6">
        <f t="shared" si="13"/>
        <v>27.26</v>
      </c>
      <c r="F107" s="36">
        <f t="shared" si="14"/>
        <v>25.44</v>
      </c>
      <c r="G107" s="126">
        <f t="shared" si="15"/>
        <v>1.239053891</v>
      </c>
      <c r="H107" s="5">
        <v>24.24</v>
      </c>
      <c r="I107" s="5">
        <v>26.1</v>
      </c>
      <c r="J107" s="5">
        <v>26.46</v>
      </c>
      <c r="K107" s="5">
        <v>26.34</v>
      </c>
      <c r="L107" s="5">
        <v>24.62</v>
      </c>
      <c r="M107" s="5">
        <v>24.12</v>
      </c>
      <c r="N107" s="5">
        <v>25.02</v>
      </c>
      <c r="O107" s="5">
        <v>23.0</v>
      </c>
      <c r="P107" s="5">
        <v>25.7</v>
      </c>
      <c r="Q107" s="5">
        <v>27.26</v>
      </c>
      <c r="R107" s="5">
        <v>26.05</v>
      </c>
      <c r="S107" s="5">
        <v>26.37</v>
      </c>
    </row>
    <row r="108" ht="14.25" customHeight="1">
      <c r="A108" s="6" t="s">
        <v>412</v>
      </c>
      <c r="B108" s="6" t="s">
        <v>1037</v>
      </c>
      <c r="C108" s="35">
        <f t="shared" si="11"/>
        <v>15</v>
      </c>
      <c r="D108" s="6">
        <f t="shared" si="12"/>
        <v>19.63</v>
      </c>
      <c r="E108" s="6">
        <f t="shared" si="13"/>
        <v>27.26</v>
      </c>
      <c r="F108" s="36">
        <f t="shared" si="14"/>
        <v>25.20066667</v>
      </c>
      <c r="G108" s="126">
        <f t="shared" si="15"/>
        <v>1.94697372</v>
      </c>
      <c r="H108" s="5">
        <v>26.05</v>
      </c>
      <c r="I108" s="5">
        <v>26.68</v>
      </c>
      <c r="J108" s="5">
        <v>26.14</v>
      </c>
      <c r="K108" s="5">
        <v>27.14</v>
      </c>
      <c r="L108" s="5">
        <v>24.62</v>
      </c>
      <c r="M108" s="5">
        <v>24.12</v>
      </c>
      <c r="N108" s="5">
        <v>19.63</v>
      </c>
      <c r="O108" s="5">
        <v>23.0</v>
      </c>
      <c r="P108" s="5">
        <v>25.02</v>
      </c>
      <c r="Q108" s="5">
        <v>25.7</v>
      </c>
      <c r="R108" s="5">
        <v>27.26</v>
      </c>
      <c r="S108" s="5">
        <v>24.28</v>
      </c>
      <c r="T108" s="5">
        <v>25.81</v>
      </c>
      <c r="U108" s="5">
        <v>26.1</v>
      </c>
      <c r="V108" s="5">
        <v>26.46</v>
      </c>
    </row>
    <row r="109" ht="14.25" customHeight="1">
      <c r="A109" s="6" t="s">
        <v>412</v>
      </c>
      <c r="B109" s="6" t="s">
        <v>1038</v>
      </c>
      <c r="C109" s="35">
        <f t="shared" si="11"/>
        <v>2</v>
      </c>
      <c r="D109" s="6">
        <f t="shared" si="12"/>
        <v>25.7</v>
      </c>
      <c r="E109" s="6">
        <f t="shared" si="13"/>
        <v>27.26</v>
      </c>
      <c r="F109" s="36">
        <f t="shared" si="14"/>
        <v>26.48</v>
      </c>
      <c r="G109" s="126">
        <f t="shared" si="15"/>
        <v>1.103086579</v>
      </c>
      <c r="H109" s="5">
        <v>27.26</v>
      </c>
      <c r="I109" s="5">
        <v>25.7</v>
      </c>
    </row>
    <row r="110" ht="14.25" customHeight="1">
      <c r="A110" s="6" t="s">
        <v>412</v>
      </c>
      <c r="B110" s="6" t="s">
        <v>1039</v>
      </c>
      <c r="C110" s="35">
        <f t="shared" si="11"/>
        <v>2</v>
      </c>
      <c r="D110" s="6">
        <f t="shared" si="12"/>
        <v>20.8</v>
      </c>
      <c r="E110" s="6">
        <f t="shared" si="13"/>
        <v>21.39</v>
      </c>
      <c r="F110" s="36">
        <f t="shared" si="14"/>
        <v>21.095</v>
      </c>
      <c r="G110" s="126">
        <f t="shared" si="15"/>
        <v>0.4171930009</v>
      </c>
      <c r="H110" s="5">
        <v>20.8</v>
      </c>
      <c r="I110" s="5">
        <v>21.39</v>
      </c>
    </row>
    <row r="111" ht="14.25" customHeight="1">
      <c r="A111" s="6" t="s">
        <v>412</v>
      </c>
      <c r="B111" s="6" t="s">
        <v>1041</v>
      </c>
      <c r="C111" s="35">
        <f t="shared" si="11"/>
        <v>2</v>
      </c>
      <c r="D111" s="6">
        <f t="shared" si="12"/>
        <v>18.08</v>
      </c>
      <c r="E111" s="6">
        <f t="shared" si="13"/>
        <v>22.15</v>
      </c>
      <c r="F111" s="36">
        <f t="shared" si="14"/>
        <v>20.115</v>
      </c>
      <c r="G111" s="126">
        <f t="shared" si="15"/>
        <v>2.877924599</v>
      </c>
      <c r="H111" s="5">
        <v>22.15</v>
      </c>
      <c r="I111" s="5">
        <v>18.08</v>
      </c>
    </row>
    <row r="112" ht="14.25" customHeight="1">
      <c r="A112" s="6" t="s">
        <v>412</v>
      </c>
      <c r="B112" s="6" t="s">
        <v>1042</v>
      </c>
      <c r="C112" s="35">
        <f t="shared" si="11"/>
        <v>12</v>
      </c>
      <c r="D112" s="6">
        <f t="shared" si="12"/>
        <v>9.49</v>
      </c>
      <c r="E112" s="6">
        <f t="shared" si="13"/>
        <v>28.98</v>
      </c>
      <c r="F112" s="36">
        <f t="shared" si="14"/>
        <v>25.345</v>
      </c>
      <c r="G112" s="126">
        <f t="shared" si="15"/>
        <v>5.048943184</v>
      </c>
      <c r="H112" s="5">
        <v>25.79</v>
      </c>
      <c r="I112" s="5">
        <v>26.79</v>
      </c>
      <c r="J112" s="5">
        <v>26.92</v>
      </c>
      <c r="K112" s="5">
        <v>26.55</v>
      </c>
      <c r="L112" s="5">
        <v>28.98</v>
      </c>
      <c r="M112" s="5">
        <v>26.41</v>
      </c>
      <c r="N112" s="5">
        <v>26.82</v>
      </c>
      <c r="O112" s="5">
        <v>26.56</v>
      </c>
      <c r="P112" s="5">
        <v>26.59</v>
      </c>
      <c r="Q112" s="5">
        <v>26.69</v>
      </c>
      <c r="R112" s="5">
        <v>9.49</v>
      </c>
      <c r="S112" s="5">
        <v>26.55</v>
      </c>
    </row>
    <row r="113" ht="14.25" customHeight="1">
      <c r="A113" s="6" t="s">
        <v>412</v>
      </c>
      <c r="B113" s="6" t="s">
        <v>1043</v>
      </c>
      <c r="C113" s="35">
        <f t="shared" si="11"/>
        <v>7</v>
      </c>
      <c r="D113" s="6">
        <f t="shared" si="12"/>
        <v>17.01</v>
      </c>
      <c r="E113" s="6">
        <f t="shared" si="13"/>
        <v>26.79</v>
      </c>
      <c r="F113" s="36">
        <f t="shared" si="14"/>
        <v>23.96142857</v>
      </c>
      <c r="G113" s="126">
        <f t="shared" si="15"/>
        <v>3.278680774</v>
      </c>
      <c r="H113" s="5">
        <v>26.79</v>
      </c>
      <c r="I113" s="5">
        <v>23.25</v>
      </c>
      <c r="J113" s="5">
        <v>25.32</v>
      </c>
      <c r="K113" s="5">
        <v>17.01</v>
      </c>
      <c r="L113" s="5">
        <v>24.98</v>
      </c>
      <c r="M113" s="5">
        <v>24.25</v>
      </c>
      <c r="N113" s="5">
        <v>26.13</v>
      </c>
    </row>
    <row r="114" ht="14.25" customHeight="1">
      <c r="A114" s="6" t="s">
        <v>473</v>
      </c>
      <c r="B114" s="6" t="s">
        <v>1045</v>
      </c>
      <c r="C114" s="35">
        <f t="shared" si="11"/>
        <v>12</v>
      </c>
      <c r="D114" s="6">
        <f t="shared" si="12"/>
        <v>18.59</v>
      </c>
      <c r="E114" s="6">
        <f t="shared" si="13"/>
        <v>26.56</v>
      </c>
      <c r="F114" s="36">
        <f t="shared" si="14"/>
        <v>23.8575</v>
      </c>
      <c r="G114" s="126">
        <f t="shared" si="15"/>
        <v>2.528765869</v>
      </c>
      <c r="H114" s="5">
        <v>18.59</v>
      </c>
      <c r="I114" s="5">
        <v>25.04</v>
      </c>
      <c r="J114" s="5">
        <v>25.06</v>
      </c>
      <c r="K114" s="5">
        <v>25.5</v>
      </c>
      <c r="L114" s="5">
        <v>23.74</v>
      </c>
      <c r="M114" s="5">
        <v>21.88</v>
      </c>
      <c r="N114" s="5">
        <v>21.25</v>
      </c>
      <c r="O114" s="5">
        <v>26.35</v>
      </c>
      <c r="P114" s="5">
        <v>26.55</v>
      </c>
      <c r="Q114" s="5">
        <v>24.24</v>
      </c>
      <c r="R114" s="5">
        <v>21.53</v>
      </c>
      <c r="S114" s="5">
        <v>26.56</v>
      </c>
    </row>
    <row r="115" ht="14.25" customHeight="1">
      <c r="A115" s="6" t="s">
        <v>473</v>
      </c>
      <c r="B115" s="6" t="s">
        <v>1046</v>
      </c>
      <c r="C115" s="35">
        <f t="shared" si="11"/>
        <v>10</v>
      </c>
      <c r="D115" s="6">
        <f t="shared" si="12"/>
        <v>24.85</v>
      </c>
      <c r="E115" s="6">
        <f t="shared" si="13"/>
        <v>27.13</v>
      </c>
      <c r="F115" s="36">
        <f t="shared" si="14"/>
        <v>26.233</v>
      </c>
      <c r="G115" s="126">
        <f t="shared" si="15"/>
        <v>0.8226252015</v>
      </c>
      <c r="H115" s="5">
        <v>24.85</v>
      </c>
      <c r="I115" s="5">
        <v>26.22</v>
      </c>
      <c r="J115" s="5">
        <v>26.37</v>
      </c>
      <c r="K115" s="5">
        <v>27.12</v>
      </c>
      <c r="L115" s="5">
        <v>27.01</v>
      </c>
      <c r="M115" s="5">
        <v>26.9</v>
      </c>
      <c r="N115" s="5">
        <v>27.13</v>
      </c>
      <c r="O115" s="5">
        <v>25.33</v>
      </c>
      <c r="P115" s="5">
        <v>25.44</v>
      </c>
      <c r="Q115" s="5">
        <v>25.96</v>
      </c>
    </row>
    <row r="116" ht="14.25" customHeight="1">
      <c r="A116" s="6" t="s">
        <v>473</v>
      </c>
      <c r="B116" s="6" t="s">
        <v>1047</v>
      </c>
      <c r="C116" s="35">
        <f t="shared" si="11"/>
        <v>4</v>
      </c>
      <c r="D116" s="6">
        <f t="shared" si="12"/>
        <v>18.72</v>
      </c>
      <c r="E116" s="6">
        <f t="shared" si="13"/>
        <v>20.81</v>
      </c>
      <c r="F116" s="36">
        <f t="shared" si="14"/>
        <v>19.79</v>
      </c>
      <c r="G116" s="126">
        <f t="shared" si="15"/>
        <v>0.871588588</v>
      </c>
      <c r="H116" s="5">
        <v>20.03</v>
      </c>
      <c r="I116" s="5">
        <v>18.72</v>
      </c>
      <c r="J116" s="5">
        <v>19.6</v>
      </c>
      <c r="K116" s="5">
        <v>20.81</v>
      </c>
    </row>
    <row r="117" ht="14.25" customHeight="1">
      <c r="A117" s="6" t="s">
        <v>473</v>
      </c>
      <c r="B117" s="6" t="s">
        <v>1048</v>
      </c>
      <c r="C117" s="35">
        <f t="shared" si="11"/>
        <v>3</v>
      </c>
      <c r="D117" s="6">
        <f t="shared" si="12"/>
        <v>21.4</v>
      </c>
      <c r="E117" s="6">
        <f t="shared" si="13"/>
        <v>22.15</v>
      </c>
      <c r="F117" s="36">
        <f t="shared" si="14"/>
        <v>21.76666667</v>
      </c>
      <c r="G117" s="126">
        <f t="shared" si="15"/>
        <v>0.375277675</v>
      </c>
      <c r="H117" s="5">
        <v>22.15</v>
      </c>
      <c r="I117" s="5">
        <v>21.4</v>
      </c>
      <c r="J117" s="5">
        <v>21.75</v>
      </c>
    </row>
    <row r="118" ht="14.25" customHeight="1">
      <c r="A118" s="6" t="s">
        <v>473</v>
      </c>
      <c r="B118" s="6" t="s">
        <v>1051</v>
      </c>
      <c r="C118" s="35">
        <f t="shared" si="11"/>
        <v>2</v>
      </c>
      <c r="D118" s="6">
        <f t="shared" si="12"/>
        <v>24.23</v>
      </c>
      <c r="E118" s="6">
        <f t="shared" si="13"/>
        <v>24.95</v>
      </c>
      <c r="F118" s="36">
        <f t="shared" si="14"/>
        <v>24.59</v>
      </c>
      <c r="G118" s="126">
        <f t="shared" si="15"/>
        <v>0.5091168825</v>
      </c>
      <c r="H118" s="5">
        <v>24.95</v>
      </c>
      <c r="I118" s="5">
        <v>24.23</v>
      </c>
    </row>
    <row r="119" ht="14.25" customHeight="1">
      <c r="A119" s="6" t="s">
        <v>473</v>
      </c>
      <c r="B119" s="6" t="s">
        <v>1052</v>
      </c>
      <c r="C119" s="35">
        <f t="shared" si="11"/>
        <v>3</v>
      </c>
      <c r="D119" s="6">
        <f t="shared" si="12"/>
        <v>21.25</v>
      </c>
      <c r="E119" s="6">
        <f t="shared" si="13"/>
        <v>21.61</v>
      </c>
      <c r="F119" s="36">
        <f t="shared" si="14"/>
        <v>21.48333333</v>
      </c>
      <c r="G119" s="126">
        <f t="shared" si="15"/>
        <v>0.2023198787</v>
      </c>
      <c r="H119" s="5">
        <v>21.25</v>
      </c>
      <c r="I119" s="5">
        <v>21.59</v>
      </c>
      <c r="J119" s="5">
        <v>21.61</v>
      </c>
    </row>
    <row r="120" ht="14.25" customHeight="1">
      <c r="A120" s="6" t="s">
        <v>473</v>
      </c>
      <c r="B120" s="6" t="s">
        <v>1054</v>
      </c>
      <c r="C120" s="35">
        <f t="shared" si="11"/>
        <v>1</v>
      </c>
      <c r="D120" s="6">
        <f t="shared" si="12"/>
        <v>24.69</v>
      </c>
      <c r="E120" s="6">
        <f t="shared" si="13"/>
        <v>24.69</v>
      </c>
      <c r="F120" s="36">
        <f t="shared" si="14"/>
        <v>24.69</v>
      </c>
      <c r="G120" s="126" t="str">
        <f t="shared" si="15"/>
        <v>#DIV/0!</v>
      </c>
      <c r="H120" s="5">
        <v>24.69</v>
      </c>
    </row>
    <row r="121" ht="14.25" customHeight="1">
      <c r="A121" s="6" t="s">
        <v>473</v>
      </c>
      <c r="B121" s="6" t="s">
        <v>1055</v>
      </c>
      <c r="C121" s="35">
        <f t="shared" si="11"/>
        <v>1</v>
      </c>
      <c r="D121" s="6">
        <f t="shared" si="12"/>
        <v>26.9</v>
      </c>
      <c r="E121" s="6">
        <f t="shared" si="13"/>
        <v>26.9</v>
      </c>
      <c r="F121" s="36">
        <f t="shared" si="14"/>
        <v>26.9</v>
      </c>
      <c r="G121" s="126" t="str">
        <f t="shared" si="15"/>
        <v>#DIV/0!</v>
      </c>
      <c r="H121" s="5">
        <v>26.9</v>
      </c>
    </row>
    <row r="122" ht="14.25" customHeight="1">
      <c r="A122" s="6" t="s">
        <v>473</v>
      </c>
      <c r="B122" s="6" t="s">
        <v>1056</v>
      </c>
      <c r="C122" s="35">
        <f t="shared" si="11"/>
        <v>2</v>
      </c>
      <c r="D122" s="6">
        <f t="shared" si="12"/>
        <v>24.23</v>
      </c>
      <c r="E122" s="6">
        <f t="shared" si="13"/>
        <v>26.29</v>
      </c>
      <c r="F122" s="36">
        <f t="shared" si="14"/>
        <v>25.26</v>
      </c>
      <c r="G122" s="126">
        <f t="shared" si="15"/>
        <v>1.456639969</v>
      </c>
      <c r="H122" s="5">
        <v>26.29</v>
      </c>
      <c r="I122" s="5">
        <v>24.23</v>
      </c>
    </row>
    <row r="123" ht="14.25" customHeight="1">
      <c r="A123" s="6" t="s">
        <v>492</v>
      </c>
      <c r="B123" s="6" t="s">
        <v>1058</v>
      </c>
      <c r="C123" s="35">
        <f t="shared" si="11"/>
        <v>4</v>
      </c>
      <c r="D123" s="6">
        <f t="shared" si="12"/>
        <v>22.67</v>
      </c>
      <c r="E123" s="6">
        <f t="shared" si="13"/>
        <v>26.13</v>
      </c>
      <c r="F123" s="36">
        <f t="shared" si="14"/>
        <v>24.935</v>
      </c>
      <c r="G123" s="126">
        <f t="shared" si="15"/>
        <v>1.574261732</v>
      </c>
      <c r="H123" s="5">
        <v>22.67</v>
      </c>
      <c r="I123" s="5">
        <v>25.08</v>
      </c>
      <c r="J123" s="5">
        <v>25.86</v>
      </c>
      <c r="K123" s="5">
        <v>26.13</v>
      </c>
    </row>
    <row r="124" ht="14.25" customHeight="1">
      <c r="A124" s="6" t="s">
        <v>492</v>
      </c>
      <c r="B124" s="6" t="s">
        <v>1060</v>
      </c>
      <c r="C124" s="35">
        <f t="shared" si="11"/>
        <v>7</v>
      </c>
      <c r="D124" s="6">
        <f t="shared" si="12"/>
        <v>22.15</v>
      </c>
      <c r="E124" s="6">
        <f t="shared" si="13"/>
        <v>27.21</v>
      </c>
      <c r="F124" s="36">
        <f t="shared" si="14"/>
        <v>24.26142857</v>
      </c>
      <c r="G124" s="126">
        <f t="shared" si="15"/>
        <v>1.956548224</v>
      </c>
      <c r="H124" s="5">
        <v>25.86</v>
      </c>
      <c r="I124" s="5">
        <v>24.87</v>
      </c>
      <c r="J124" s="5">
        <v>22.25</v>
      </c>
      <c r="K124" s="5">
        <v>22.15</v>
      </c>
      <c r="L124" s="5">
        <v>22.67</v>
      </c>
      <c r="M124" s="5">
        <v>24.82</v>
      </c>
      <c r="N124" s="5">
        <v>27.21</v>
      </c>
    </row>
    <row r="125" ht="14.25" customHeight="1">
      <c r="A125" s="6" t="s">
        <v>492</v>
      </c>
      <c r="B125" s="6" t="s">
        <v>1063</v>
      </c>
      <c r="C125" s="35">
        <f t="shared" si="11"/>
        <v>1</v>
      </c>
      <c r="D125" s="6">
        <f t="shared" si="12"/>
        <v>22.25</v>
      </c>
      <c r="E125" s="6">
        <f t="shared" si="13"/>
        <v>22.25</v>
      </c>
      <c r="F125" s="36">
        <f t="shared" si="14"/>
        <v>22.25</v>
      </c>
      <c r="G125" s="126" t="str">
        <f t="shared" si="15"/>
        <v>#DIV/0!</v>
      </c>
      <c r="H125" s="5">
        <v>22.25</v>
      </c>
    </row>
    <row r="126" ht="14.25" customHeight="1">
      <c r="A126" s="6" t="s">
        <v>509</v>
      </c>
      <c r="B126" s="6" t="s">
        <v>1064</v>
      </c>
      <c r="C126" s="35">
        <f t="shared" si="11"/>
        <v>3</v>
      </c>
      <c r="D126" s="6">
        <f t="shared" si="12"/>
        <v>19.6</v>
      </c>
      <c r="E126" s="6">
        <f t="shared" si="13"/>
        <v>23.65</v>
      </c>
      <c r="F126" s="36">
        <f t="shared" si="14"/>
        <v>21.35333333</v>
      </c>
      <c r="G126" s="126">
        <f t="shared" si="15"/>
        <v>2.078950056</v>
      </c>
      <c r="H126" s="5">
        <v>23.65</v>
      </c>
      <c r="I126" s="5">
        <v>19.6</v>
      </c>
      <c r="J126" s="5">
        <v>20.81</v>
      </c>
    </row>
    <row r="127" ht="14.25" customHeight="1">
      <c r="A127" s="6" t="s">
        <v>509</v>
      </c>
      <c r="B127" s="6" t="s">
        <v>1065</v>
      </c>
      <c r="C127" s="35">
        <f t="shared" si="11"/>
        <v>1</v>
      </c>
      <c r="D127" s="6">
        <f t="shared" si="12"/>
        <v>20.81</v>
      </c>
      <c r="E127" s="6">
        <f t="shared" si="13"/>
        <v>20.81</v>
      </c>
      <c r="F127" s="36">
        <f t="shared" si="14"/>
        <v>20.81</v>
      </c>
      <c r="G127" s="126" t="str">
        <f t="shared" si="15"/>
        <v>#DIV/0!</v>
      </c>
      <c r="H127" s="5">
        <v>20.81</v>
      </c>
    </row>
    <row r="128" ht="14.25" customHeight="1">
      <c r="A128" s="6" t="s">
        <v>509</v>
      </c>
      <c r="B128" s="6" t="s">
        <v>1066</v>
      </c>
      <c r="C128" s="35">
        <f t="shared" si="11"/>
        <v>6</v>
      </c>
      <c r="D128" s="6">
        <f t="shared" si="12"/>
        <v>19.6</v>
      </c>
      <c r="E128" s="6">
        <f t="shared" si="13"/>
        <v>23.65</v>
      </c>
      <c r="F128" s="36">
        <f t="shared" si="14"/>
        <v>21.25333333</v>
      </c>
      <c r="G128" s="126">
        <f t="shared" si="15"/>
        <v>1.508518037</v>
      </c>
      <c r="H128" s="5">
        <v>23.65</v>
      </c>
      <c r="I128" s="5">
        <v>20.81</v>
      </c>
      <c r="J128" s="5">
        <v>19.6</v>
      </c>
      <c r="K128" s="5">
        <v>22.34</v>
      </c>
      <c r="L128" s="5">
        <v>20.03</v>
      </c>
      <c r="M128" s="5">
        <v>21.09</v>
      </c>
    </row>
    <row r="129" ht="14.25" customHeight="1">
      <c r="A129" s="6" t="s">
        <v>509</v>
      </c>
      <c r="B129" s="6" t="s">
        <v>1067</v>
      </c>
      <c r="C129" s="35">
        <f t="shared" si="11"/>
        <v>7</v>
      </c>
      <c r="D129" s="6">
        <f t="shared" si="12"/>
        <v>20.03</v>
      </c>
      <c r="E129" s="6">
        <f t="shared" si="13"/>
        <v>24.19</v>
      </c>
      <c r="F129" s="36">
        <f t="shared" si="14"/>
        <v>22.22571429</v>
      </c>
      <c r="G129" s="126">
        <f t="shared" si="15"/>
        <v>1.423105257</v>
      </c>
      <c r="H129" s="5">
        <v>24.19</v>
      </c>
      <c r="I129" s="5">
        <v>23.4</v>
      </c>
      <c r="J129" s="5">
        <v>22.48</v>
      </c>
      <c r="K129" s="5">
        <v>20.81</v>
      </c>
      <c r="L129" s="5">
        <v>22.33</v>
      </c>
      <c r="M129" s="5">
        <v>22.34</v>
      </c>
      <c r="N129" s="5">
        <v>20.03</v>
      </c>
    </row>
    <row r="130" ht="14.25" customHeight="1">
      <c r="A130" s="6" t="s">
        <v>509</v>
      </c>
      <c r="B130" s="6" t="s">
        <v>1068</v>
      </c>
      <c r="C130" s="35">
        <f t="shared" si="11"/>
        <v>7</v>
      </c>
      <c r="D130" s="6">
        <f t="shared" si="12"/>
        <v>19.6</v>
      </c>
      <c r="E130" s="6">
        <f t="shared" si="13"/>
        <v>24.19</v>
      </c>
      <c r="F130" s="36">
        <f t="shared" si="14"/>
        <v>22.02285714</v>
      </c>
      <c r="G130" s="126">
        <f t="shared" si="15"/>
        <v>1.860212481</v>
      </c>
      <c r="H130" s="5">
        <v>24.19</v>
      </c>
      <c r="I130" s="5">
        <v>23.4</v>
      </c>
      <c r="J130" s="5">
        <v>23.65</v>
      </c>
      <c r="K130" s="5">
        <v>22.48</v>
      </c>
      <c r="L130" s="5">
        <v>20.81</v>
      </c>
      <c r="M130" s="5">
        <v>19.6</v>
      </c>
      <c r="N130" s="5">
        <v>20.03</v>
      </c>
    </row>
    <row r="131" ht="14.25" customHeight="1">
      <c r="A131" s="6" t="s">
        <v>509</v>
      </c>
      <c r="B131" s="6" t="s">
        <v>1069</v>
      </c>
      <c r="C131" s="35">
        <f t="shared" si="11"/>
        <v>1</v>
      </c>
      <c r="D131" s="6">
        <f t="shared" si="12"/>
        <v>22.33</v>
      </c>
      <c r="E131" s="6">
        <f t="shared" si="13"/>
        <v>22.33</v>
      </c>
      <c r="F131" s="36">
        <f t="shared" si="14"/>
        <v>22.33</v>
      </c>
      <c r="G131" s="126" t="str">
        <f t="shared" si="15"/>
        <v>#DIV/0!</v>
      </c>
      <c r="H131" s="5">
        <v>22.33</v>
      </c>
    </row>
    <row r="132" ht="14.25" customHeight="1">
      <c r="A132" s="6" t="s">
        <v>509</v>
      </c>
      <c r="B132" s="6" t="s">
        <v>1070</v>
      </c>
      <c r="C132" s="35">
        <f t="shared" si="11"/>
        <v>2</v>
      </c>
      <c r="D132" s="6">
        <f t="shared" si="12"/>
        <v>20.03</v>
      </c>
      <c r="E132" s="6">
        <f t="shared" si="13"/>
        <v>20.81</v>
      </c>
      <c r="F132" s="36">
        <f t="shared" si="14"/>
        <v>20.42</v>
      </c>
      <c r="G132" s="126">
        <f t="shared" si="15"/>
        <v>0.5515432893</v>
      </c>
      <c r="H132" s="5">
        <v>20.81</v>
      </c>
      <c r="I132" s="5">
        <v>20.03</v>
      </c>
    </row>
    <row r="133" ht="14.25" customHeight="1">
      <c r="A133" s="6" t="s">
        <v>509</v>
      </c>
      <c r="B133" s="6" t="s">
        <v>1071</v>
      </c>
      <c r="C133" s="35">
        <f t="shared" si="11"/>
        <v>1</v>
      </c>
      <c r="D133" s="6">
        <f t="shared" si="12"/>
        <v>21.09</v>
      </c>
      <c r="E133" s="6">
        <f t="shared" si="13"/>
        <v>21.09</v>
      </c>
      <c r="F133" s="36">
        <f t="shared" si="14"/>
        <v>21.09</v>
      </c>
      <c r="G133" s="126" t="str">
        <f t="shared" si="15"/>
        <v>#DIV/0!</v>
      </c>
      <c r="H133" s="5">
        <v>21.09</v>
      </c>
    </row>
    <row r="134" ht="14.25" customHeight="1">
      <c r="A134" s="6" t="s">
        <v>509</v>
      </c>
      <c r="B134" s="6" t="s">
        <v>1072</v>
      </c>
      <c r="C134" s="35">
        <f t="shared" si="11"/>
        <v>6</v>
      </c>
      <c r="D134" s="6">
        <f t="shared" si="12"/>
        <v>19.6</v>
      </c>
      <c r="E134" s="6">
        <f t="shared" si="13"/>
        <v>24.19</v>
      </c>
      <c r="F134" s="36">
        <f t="shared" si="14"/>
        <v>21.94666667</v>
      </c>
      <c r="G134" s="126">
        <f t="shared" si="15"/>
        <v>2.025760762</v>
      </c>
      <c r="H134" s="5">
        <v>24.19</v>
      </c>
      <c r="I134" s="5">
        <v>23.65</v>
      </c>
      <c r="J134" s="5">
        <v>23.4</v>
      </c>
      <c r="K134" s="5">
        <v>20.81</v>
      </c>
      <c r="L134" s="5">
        <v>19.6</v>
      </c>
      <c r="M134" s="5">
        <v>20.03</v>
      </c>
    </row>
    <row r="135" ht="14.25" customHeight="1">
      <c r="A135" s="6" t="s">
        <v>509</v>
      </c>
      <c r="B135" s="6" t="s">
        <v>1073</v>
      </c>
      <c r="C135" s="35">
        <f t="shared" si="11"/>
        <v>2</v>
      </c>
      <c r="D135" s="6">
        <f t="shared" si="12"/>
        <v>20.03</v>
      </c>
      <c r="E135" s="6">
        <f t="shared" si="13"/>
        <v>20.81</v>
      </c>
      <c r="F135" s="36">
        <f t="shared" si="14"/>
        <v>20.42</v>
      </c>
      <c r="G135" s="126">
        <f t="shared" si="15"/>
        <v>0.5515432893</v>
      </c>
      <c r="H135" s="5">
        <v>20.81</v>
      </c>
      <c r="I135" s="5">
        <v>20.03</v>
      </c>
    </row>
    <row r="136" ht="14.25" customHeight="1">
      <c r="A136" s="6" t="s">
        <v>509</v>
      </c>
      <c r="B136" s="6" t="s">
        <v>1074</v>
      </c>
      <c r="C136" s="35">
        <f t="shared" si="11"/>
        <v>1</v>
      </c>
      <c r="D136" s="6">
        <f t="shared" si="12"/>
        <v>21.09</v>
      </c>
      <c r="E136" s="6">
        <f t="shared" si="13"/>
        <v>21.09</v>
      </c>
      <c r="F136" s="36">
        <f t="shared" si="14"/>
        <v>21.09</v>
      </c>
      <c r="G136" s="126" t="str">
        <f t="shared" si="15"/>
        <v>#DIV/0!</v>
      </c>
      <c r="H136" s="5">
        <v>21.09</v>
      </c>
    </row>
    <row r="137" ht="14.25" customHeight="1">
      <c r="A137" s="6" t="s">
        <v>509</v>
      </c>
      <c r="B137" s="6" t="s">
        <v>1075</v>
      </c>
      <c r="C137" s="35">
        <f t="shared" si="11"/>
        <v>2</v>
      </c>
      <c r="D137" s="6">
        <f t="shared" si="12"/>
        <v>19.6</v>
      </c>
      <c r="E137" s="6">
        <f t="shared" si="13"/>
        <v>20.81</v>
      </c>
      <c r="F137" s="36">
        <f t="shared" si="14"/>
        <v>20.205</v>
      </c>
      <c r="G137" s="126">
        <f t="shared" si="15"/>
        <v>0.8555992052</v>
      </c>
      <c r="H137" s="5">
        <v>20.81</v>
      </c>
      <c r="I137" s="5">
        <v>19.6</v>
      </c>
    </row>
    <row r="138" ht="14.25" customHeight="1">
      <c r="A138" s="6" t="s">
        <v>509</v>
      </c>
      <c r="B138" s="6" t="s">
        <v>1076</v>
      </c>
      <c r="C138" s="35">
        <f t="shared" si="11"/>
        <v>5</v>
      </c>
      <c r="D138" s="6">
        <f t="shared" si="12"/>
        <v>19.47</v>
      </c>
      <c r="E138" s="6">
        <f t="shared" si="13"/>
        <v>26.26</v>
      </c>
      <c r="F138" s="36">
        <f t="shared" si="14"/>
        <v>23.918</v>
      </c>
      <c r="G138" s="126">
        <f t="shared" si="15"/>
        <v>2.6218257</v>
      </c>
      <c r="H138" s="5">
        <v>24.19</v>
      </c>
      <c r="I138" s="5">
        <v>26.26</v>
      </c>
      <c r="J138" s="5">
        <v>25.32</v>
      </c>
      <c r="K138" s="5">
        <v>24.35</v>
      </c>
      <c r="L138" s="5">
        <v>19.47</v>
      </c>
    </row>
    <row r="139" ht="14.25" customHeight="1">
      <c r="A139" s="6" t="s">
        <v>509</v>
      </c>
      <c r="B139" s="6" t="s">
        <v>1077</v>
      </c>
      <c r="C139" s="35">
        <f t="shared" si="11"/>
        <v>1</v>
      </c>
      <c r="D139" s="6">
        <f t="shared" si="12"/>
        <v>21.09</v>
      </c>
      <c r="E139" s="6">
        <f t="shared" si="13"/>
        <v>21.09</v>
      </c>
      <c r="F139" s="36">
        <f t="shared" si="14"/>
        <v>21.09</v>
      </c>
      <c r="G139" s="126" t="str">
        <f t="shared" si="15"/>
        <v>#DIV/0!</v>
      </c>
      <c r="H139" s="5">
        <v>21.09</v>
      </c>
    </row>
    <row r="140" ht="14.25" customHeight="1">
      <c r="A140" s="6" t="s">
        <v>509</v>
      </c>
      <c r="B140" s="6" t="s">
        <v>1079</v>
      </c>
      <c r="C140" s="35">
        <f t="shared" si="11"/>
        <v>1</v>
      </c>
      <c r="D140" s="6">
        <f t="shared" si="12"/>
        <v>20.81</v>
      </c>
      <c r="E140" s="6">
        <f t="shared" si="13"/>
        <v>20.81</v>
      </c>
      <c r="F140" s="36">
        <f t="shared" si="14"/>
        <v>20.81</v>
      </c>
      <c r="G140" s="126" t="str">
        <f t="shared" si="15"/>
        <v>#DIV/0!</v>
      </c>
      <c r="H140" s="5">
        <v>20.81</v>
      </c>
    </row>
    <row r="141" ht="14.25" customHeight="1">
      <c r="A141" s="6" t="s">
        <v>509</v>
      </c>
      <c r="B141" s="6" t="s">
        <v>1080</v>
      </c>
      <c r="C141" s="35">
        <f t="shared" si="11"/>
        <v>2</v>
      </c>
      <c r="D141" s="6">
        <f t="shared" si="12"/>
        <v>20.59</v>
      </c>
      <c r="E141" s="6">
        <f t="shared" si="13"/>
        <v>24.19</v>
      </c>
      <c r="F141" s="36">
        <f t="shared" si="14"/>
        <v>22.39</v>
      </c>
      <c r="G141" s="126">
        <f t="shared" si="15"/>
        <v>2.545584412</v>
      </c>
      <c r="H141" s="5">
        <v>24.19</v>
      </c>
      <c r="I141" s="5">
        <v>20.59</v>
      </c>
    </row>
    <row r="142" ht="14.25" customHeight="1">
      <c r="A142" s="6" t="s">
        <v>509</v>
      </c>
      <c r="B142" s="6" t="s">
        <v>1081</v>
      </c>
      <c r="C142" s="35">
        <f t="shared" si="11"/>
        <v>3</v>
      </c>
      <c r="D142" s="6">
        <f t="shared" si="12"/>
        <v>19.6</v>
      </c>
      <c r="E142" s="6">
        <f t="shared" si="13"/>
        <v>20.81</v>
      </c>
      <c r="F142" s="36">
        <f t="shared" si="14"/>
        <v>20.14666667</v>
      </c>
      <c r="G142" s="126">
        <f t="shared" si="15"/>
        <v>0.6133786215</v>
      </c>
      <c r="H142" s="5">
        <v>20.81</v>
      </c>
      <c r="I142" s="5">
        <v>19.6</v>
      </c>
      <c r="J142" s="5">
        <v>20.03</v>
      </c>
    </row>
    <row r="143" ht="14.25" customHeight="1">
      <c r="A143" s="6" t="s">
        <v>522</v>
      </c>
      <c r="B143" s="6" t="s">
        <v>187</v>
      </c>
      <c r="C143" s="35">
        <f t="shared" si="11"/>
        <v>1</v>
      </c>
      <c r="D143" s="6">
        <f t="shared" si="12"/>
        <v>14.04</v>
      </c>
      <c r="E143" s="6">
        <f t="shared" si="13"/>
        <v>14.04</v>
      </c>
      <c r="F143" s="36">
        <f t="shared" si="14"/>
        <v>14.04</v>
      </c>
      <c r="G143" s="126" t="str">
        <f t="shared" si="15"/>
        <v>#DIV/0!</v>
      </c>
      <c r="H143" s="5">
        <v>14.04</v>
      </c>
    </row>
    <row r="144" ht="14.25" customHeight="1">
      <c r="A144" s="6" t="s">
        <v>522</v>
      </c>
      <c r="B144" s="6" t="s">
        <v>188</v>
      </c>
      <c r="C144" s="35">
        <f t="shared" si="11"/>
        <v>4</v>
      </c>
      <c r="D144" s="6">
        <f t="shared" si="12"/>
        <v>14.04</v>
      </c>
      <c r="E144" s="6">
        <f t="shared" si="13"/>
        <v>17.03</v>
      </c>
      <c r="F144" s="36">
        <f t="shared" si="14"/>
        <v>14.7875</v>
      </c>
      <c r="G144" s="126">
        <f t="shared" si="15"/>
        <v>1.495</v>
      </c>
      <c r="H144" s="5">
        <v>14.04</v>
      </c>
      <c r="I144" s="5">
        <v>17.03</v>
      </c>
      <c r="J144" s="5">
        <v>14.04</v>
      </c>
      <c r="K144" s="5">
        <v>14.04</v>
      </c>
    </row>
    <row r="145" ht="14.25" customHeight="1">
      <c r="A145" s="6" t="s">
        <v>522</v>
      </c>
      <c r="B145" s="6" t="s">
        <v>1083</v>
      </c>
      <c r="C145" s="35">
        <f t="shared" si="11"/>
        <v>1</v>
      </c>
      <c r="D145" s="6">
        <f t="shared" si="12"/>
        <v>14.04</v>
      </c>
      <c r="E145" s="6">
        <f t="shared" si="13"/>
        <v>14.04</v>
      </c>
      <c r="F145" s="36">
        <f t="shared" si="14"/>
        <v>14.04</v>
      </c>
      <c r="G145" s="126" t="str">
        <f t="shared" si="15"/>
        <v>#DIV/0!</v>
      </c>
      <c r="H145" s="5">
        <v>14.04</v>
      </c>
    </row>
    <row r="146" ht="14.25" customHeight="1">
      <c r="A146" s="6" t="s">
        <v>522</v>
      </c>
      <c r="B146" s="6" t="s">
        <v>1084</v>
      </c>
      <c r="C146" s="35">
        <f t="shared" si="11"/>
        <v>2</v>
      </c>
      <c r="D146" s="6">
        <f t="shared" si="12"/>
        <v>14.04</v>
      </c>
      <c r="E146" s="6">
        <f t="shared" si="13"/>
        <v>17.03</v>
      </c>
      <c r="F146" s="36">
        <f t="shared" si="14"/>
        <v>15.535</v>
      </c>
      <c r="G146" s="126">
        <f t="shared" si="15"/>
        <v>2.114249276</v>
      </c>
      <c r="H146" s="5">
        <v>14.04</v>
      </c>
      <c r="I146" s="5">
        <v>17.03</v>
      </c>
    </row>
    <row r="147" ht="14.25" customHeight="1">
      <c r="A147" s="6" t="s">
        <v>538</v>
      </c>
      <c r="B147" s="6" t="s">
        <v>1086</v>
      </c>
      <c r="C147" s="35">
        <f t="shared" si="11"/>
        <v>19</v>
      </c>
      <c r="D147" s="6">
        <f t="shared" si="12"/>
        <v>19.96</v>
      </c>
      <c r="E147" s="6">
        <f t="shared" si="13"/>
        <v>27.36</v>
      </c>
      <c r="F147" s="36">
        <f t="shared" si="14"/>
        <v>24.53210526</v>
      </c>
      <c r="G147" s="126">
        <f t="shared" si="15"/>
        <v>2.04552514</v>
      </c>
      <c r="H147" s="5">
        <v>25.86</v>
      </c>
      <c r="I147" s="5">
        <v>24.87</v>
      </c>
      <c r="J147" s="5">
        <v>22.25</v>
      </c>
      <c r="K147" s="5">
        <v>22.67</v>
      </c>
      <c r="L147" s="5">
        <v>23.62</v>
      </c>
      <c r="M147" s="5">
        <v>25.08</v>
      </c>
      <c r="N147" s="5">
        <v>27.36</v>
      </c>
      <c r="O147" s="5">
        <v>27.21</v>
      </c>
      <c r="P147" s="5">
        <v>24.82</v>
      </c>
      <c r="Q147" s="5">
        <v>25.11</v>
      </c>
      <c r="R147" s="5">
        <v>25.11</v>
      </c>
      <c r="S147" s="5">
        <v>25.37</v>
      </c>
      <c r="T147" s="5">
        <v>26.75</v>
      </c>
      <c r="U147" s="5">
        <v>26.93</v>
      </c>
      <c r="V147" s="5">
        <v>24.93</v>
      </c>
      <c r="W147" s="5">
        <v>19.96</v>
      </c>
      <c r="X147" s="5">
        <v>24.58</v>
      </c>
      <c r="Y147" s="5">
        <v>21.31</v>
      </c>
      <c r="Z147" s="5">
        <v>22.32</v>
      </c>
    </row>
    <row r="148" ht="14.25" customHeight="1">
      <c r="A148" s="6" t="s">
        <v>538</v>
      </c>
      <c r="B148" s="6" t="s">
        <v>1090</v>
      </c>
      <c r="C148" s="35">
        <f t="shared" si="11"/>
        <v>3</v>
      </c>
      <c r="D148" s="6">
        <f t="shared" si="12"/>
        <v>26.15</v>
      </c>
      <c r="E148" s="6">
        <f t="shared" si="13"/>
        <v>28.53</v>
      </c>
      <c r="F148" s="36">
        <f t="shared" si="14"/>
        <v>27.51333333</v>
      </c>
      <c r="G148" s="126">
        <f t="shared" si="15"/>
        <v>1.227286981</v>
      </c>
      <c r="H148" s="5">
        <v>28.53</v>
      </c>
      <c r="I148" s="5">
        <v>27.86</v>
      </c>
      <c r="J148" s="5">
        <v>26.15</v>
      </c>
    </row>
    <row r="149" ht="14.25" customHeight="1">
      <c r="A149" s="6" t="s">
        <v>538</v>
      </c>
      <c r="B149" s="6" t="s">
        <v>1091</v>
      </c>
      <c r="C149" s="35">
        <f t="shared" si="11"/>
        <v>6</v>
      </c>
      <c r="D149" s="6">
        <f t="shared" si="12"/>
        <v>23.79</v>
      </c>
      <c r="E149" s="6">
        <f t="shared" si="13"/>
        <v>28.49</v>
      </c>
      <c r="F149" s="36">
        <f t="shared" si="14"/>
        <v>26.975</v>
      </c>
      <c r="G149" s="126">
        <f t="shared" si="15"/>
        <v>1.713309663</v>
      </c>
      <c r="H149" s="5">
        <v>23.79</v>
      </c>
      <c r="I149" s="5">
        <v>28.49</v>
      </c>
      <c r="J149" s="5">
        <v>26.71</v>
      </c>
      <c r="K149" s="5">
        <v>28.35</v>
      </c>
      <c r="L149" s="5">
        <v>27.01</v>
      </c>
      <c r="M149" s="5">
        <v>27.5</v>
      </c>
    </row>
    <row r="150" ht="14.25" customHeight="1">
      <c r="A150" s="6" t="s">
        <v>538</v>
      </c>
      <c r="B150" s="6" t="s">
        <v>1092</v>
      </c>
      <c r="C150" s="35">
        <f t="shared" si="11"/>
        <v>2</v>
      </c>
      <c r="D150" s="6">
        <f t="shared" si="12"/>
        <v>23.15</v>
      </c>
      <c r="E150" s="6">
        <f t="shared" si="13"/>
        <v>24.35</v>
      </c>
      <c r="F150" s="36">
        <f t="shared" si="14"/>
        <v>23.75</v>
      </c>
      <c r="G150" s="126">
        <f t="shared" si="15"/>
        <v>0.8485281374</v>
      </c>
      <c r="H150" s="5">
        <v>23.15</v>
      </c>
      <c r="I150" s="5">
        <v>24.35</v>
      </c>
    </row>
    <row r="151" ht="14.25" customHeight="1">
      <c r="A151" s="6" t="s">
        <v>598</v>
      </c>
      <c r="B151" s="6" t="s">
        <v>1099</v>
      </c>
      <c r="C151" s="35">
        <f t="shared" si="11"/>
        <v>2</v>
      </c>
      <c r="D151" s="6">
        <f t="shared" si="12"/>
        <v>27.1</v>
      </c>
      <c r="E151" s="6">
        <f t="shared" si="13"/>
        <v>27.8</v>
      </c>
      <c r="F151" s="36">
        <f t="shared" si="14"/>
        <v>27.45</v>
      </c>
      <c r="G151" s="126">
        <f t="shared" si="15"/>
        <v>0.4949747468</v>
      </c>
      <c r="H151" s="5">
        <v>27.8</v>
      </c>
      <c r="I151" s="5">
        <v>27.1</v>
      </c>
    </row>
    <row r="152" ht="14.25" customHeight="1">
      <c r="A152" s="6" t="s">
        <v>598</v>
      </c>
      <c r="B152" s="6" t="s">
        <v>1100</v>
      </c>
      <c r="C152" s="35">
        <f t="shared" si="11"/>
        <v>1</v>
      </c>
      <c r="D152" s="6">
        <f t="shared" si="12"/>
        <v>25.8</v>
      </c>
      <c r="E152" s="6">
        <f t="shared" si="13"/>
        <v>25.8</v>
      </c>
      <c r="F152" s="36">
        <f t="shared" si="14"/>
        <v>25.8</v>
      </c>
      <c r="G152" s="126" t="str">
        <f t="shared" si="15"/>
        <v>#DIV/0!</v>
      </c>
      <c r="H152" s="5">
        <v>25.8</v>
      </c>
    </row>
    <row r="153" ht="14.25" customHeight="1">
      <c r="A153" s="6" t="s">
        <v>598</v>
      </c>
      <c r="B153" s="6" t="s">
        <v>1101</v>
      </c>
      <c r="C153" s="35">
        <f t="shared" si="11"/>
        <v>3</v>
      </c>
      <c r="D153" s="6">
        <f t="shared" si="12"/>
        <v>24.3</v>
      </c>
      <c r="E153" s="6">
        <f t="shared" si="13"/>
        <v>25.8</v>
      </c>
      <c r="F153" s="36">
        <f t="shared" si="14"/>
        <v>25.13333333</v>
      </c>
      <c r="G153" s="126">
        <f t="shared" si="15"/>
        <v>0.7637626158</v>
      </c>
      <c r="H153" s="5">
        <v>25.3</v>
      </c>
      <c r="I153" s="5">
        <v>24.3</v>
      </c>
      <c r="J153" s="5">
        <v>25.8</v>
      </c>
    </row>
    <row r="154" ht="14.25" customHeight="1">
      <c r="A154" s="6" t="s">
        <v>598</v>
      </c>
      <c r="B154" s="6" t="s">
        <v>1102</v>
      </c>
      <c r="C154" s="35">
        <f t="shared" si="11"/>
        <v>2</v>
      </c>
      <c r="D154" s="6">
        <f t="shared" si="12"/>
        <v>24.7</v>
      </c>
      <c r="E154" s="6">
        <f t="shared" si="13"/>
        <v>27</v>
      </c>
      <c r="F154" s="36">
        <f t="shared" si="14"/>
        <v>25.85</v>
      </c>
      <c r="G154" s="126">
        <f t="shared" si="15"/>
        <v>1.626345597</v>
      </c>
      <c r="H154" s="5">
        <v>24.7</v>
      </c>
      <c r="I154" s="5">
        <v>27.0</v>
      </c>
    </row>
    <row r="155" ht="14.25" customHeight="1">
      <c r="A155" s="6" t="s">
        <v>623</v>
      </c>
      <c r="B155" s="6" t="s">
        <v>1104</v>
      </c>
      <c r="C155" s="35">
        <f t="shared" si="11"/>
        <v>3</v>
      </c>
      <c r="D155" s="6">
        <f t="shared" si="12"/>
        <v>27.41</v>
      </c>
      <c r="E155" s="6">
        <f t="shared" si="13"/>
        <v>28.81</v>
      </c>
      <c r="F155" s="36">
        <f t="shared" si="14"/>
        <v>28.20333333</v>
      </c>
      <c r="G155" s="126">
        <f t="shared" si="15"/>
        <v>0.7184242015</v>
      </c>
      <c r="H155" s="5">
        <v>28.39</v>
      </c>
      <c r="I155" s="5">
        <v>27.41</v>
      </c>
      <c r="J155" s="5">
        <v>28.81</v>
      </c>
    </row>
    <row r="156" ht="14.25" customHeight="1">
      <c r="A156" s="6" t="s">
        <v>624</v>
      </c>
      <c r="B156" s="6" t="s">
        <v>1105</v>
      </c>
      <c r="C156" s="35">
        <f t="shared" si="11"/>
        <v>4</v>
      </c>
      <c r="D156" s="6">
        <f t="shared" si="12"/>
        <v>26.49</v>
      </c>
      <c r="E156" s="6">
        <f t="shared" si="13"/>
        <v>29.81</v>
      </c>
      <c r="F156" s="36">
        <f t="shared" si="14"/>
        <v>28.205</v>
      </c>
      <c r="G156" s="126">
        <f t="shared" si="15"/>
        <v>1.391893195</v>
      </c>
      <c r="H156" s="5">
        <v>29.81</v>
      </c>
      <c r="I156" s="5">
        <v>27.88</v>
      </c>
      <c r="J156" s="5">
        <v>26.49</v>
      </c>
      <c r="K156" s="5">
        <v>28.64</v>
      </c>
    </row>
    <row r="157" ht="14.25" customHeight="1">
      <c r="A157" s="6" t="s">
        <v>624</v>
      </c>
      <c r="B157" s="6" t="s">
        <v>1106</v>
      </c>
      <c r="C157" s="35">
        <f t="shared" si="11"/>
        <v>1</v>
      </c>
      <c r="D157" s="6">
        <f t="shared" si="12"/>
        <v>29.15</v>
      </c>
      <c r="E157" s="6">
        <f t="shared" si="13"/>
        <v>29.15</v>
      </c>
      <c r="F157" s="36">
        <f t="shared" si="14"/>
        <v>29.15</v>
      </c>
      <c r="G157" s="126" t="str">
        <f t="shared" si="15"/>
        <v>#DIV/0!</v>
      </c>
      <c r="H157" s="5">
        <v>29.15</v>
      </c>
    </row>
    <row r="158" ht="14.25" customHeight="1">
      <c r="A158" s="6" t="s">
        <v>624</v>
      </c>
      <c r="B158" s="6" t="s">
        <v>1107</v>
      </c>
      <c r="C158" s="35">
        <f t="shared" si="11"/>
        <v>2</v>
      </c>
      <c r="D158" s="6">
        <f t="shared" si="12"/>
        <v>28.06</v>
      </c>
      <c r="E158" s="6">
        <f t="shared" si="13"/>
        <v>28.86</v>
      </c>
      <c r="F158" s="36">
        <f t="shared" si="14"/>
        <v>28.46</v>
      </c>
      <c r="G158" s="126">
        <f t="shared" si="15"/>
        <v>0.5656854249</v>
      </c>
      <c r="H158" s="5">
        <v>28.06</v>
      </c>
      <c r="I158" s="5">
        <v>28.86</v>
      </c>
    </row>
    <row r="159" ht="14.25" customHeight="1">
      <c r="A159" s="6" t="s">
        <v>630</v>
      </c>
      <c r="B159" s="6" t="s">
        <v>1108</v>
      </c>
      <c r="C159" s="35">
        <f t="shared" si="11"/>
        <v>6</v>
      </c>
      <c r="D159" s="6">
        <f t="shared" si="12"/>
        <v>2.225</v>
      </c>
      <c r="E159" s="6">
        <f t="shared" si="13"/>
        <v>23.62</v>
      </c>
      <c r="F159" s="36">
        <f t="shared" si="14"/>
        <v>18.12083333</v>
      </c>
      <c r="G159" s="126">
        <f t="shared" si="15"/>
        <v>8.041214098</v>
      </c>
      <c r="H159" s="5">
        <v>18.08</v>
      </c>
      <c r="I159" s="5">
        <v>19.98</v>
      </c>
      <c r="J159" s="5">
        <v>2.225</v>
      </c>
      <c r="K159" s="5">
        <v>22.67</v>
      </c>
      <c r="L159" s="5">
        <v>23.62</v>
      </c>
      <c r="M159" s="5">
        <v>22.15</v>
      </c>
    </row>
    <row r="160" ht="14.25" customHeight="1">
      <c r="A160" s="6" t="s">
        <v>630</v>
      </c>
      <c r="B160" s="6" t="s">
        <v>1109</v>
      </c>
      <c r="C160" s="35">
        <f t="shared" si="11"/>
        <v>5</v>
      </c>
      <c r="D160" s="6">
        <f t="shared" si="12"/>
        <v>24.82</v>
      </c>
      <c r="E160" s="6">
        <f t="shared" si="13"/>
        <v>27.21</v>
      </c>
      <c r="F160" s="36">
        <f t="shared" si="14"/>
        <v>26.216</v>
      </c>
      <c r="G160" s="126">
        <f t="shared" si="15"/>
        <v>1.054457206</v>
      </c>
      <c r="H160" s="5">
        <v>24.82</v>
      </c>
      <c r="I160" s="5">
        <v>27.21</v>
      </c>
      <c r="J160" s="5">
        <v>26.75</v>
      </c>
      <c r="K160" s="5">
        <v>26.93</v>
      </c>
      <c r="L160" s="5">
        <v>25.37</v>
      </c>
    </row>
    <row r="161" ht="14.25" customHeight="1">
      <c r="A161" s="6" t="s">
        <v>634</v>
      </c>
      <c r="B161" s="6" t="s">
        <v>1111</v>
      </c>
      <c r="C161" s="35">
        <f>COUNT(H161:CZ161)</f>
        <v>63</v>
      </c>
      <c r="D161" s="6">
        <f>MIN(H161:CZ161)</f>
        <v>4.9</v>
      </c>
      <c r="E161" s="6">
        <f>MAX(H161:CZ161)</f>
        <v>12.34</v>
      </c>
      <c r="F161" s="36">
        <f>AVERAGE(H161:CZ161)</f>
        <v>9.216984127</v>
      </c>
      <c r="G161" s="126">
        <f>STDEV(H161:CZ161)</f>
        <v>1.77269763</v>
      </c>
      <c r="H161" s="5">
        <v>12.01</v>
      </c>
      <c r="I161" s="5">
        <v>11.25</v>
      </c>
      <c r="J161" s="5">
        <v>10.39</v>
      </c>
      <c r="K161" s="5">
        <v>10.29</v>
      </c>
      <c r="L161" s="5">
        <v>10.48</v>
      </c>
      <c r="M161" s="5">
        <v>10.03</v>
      </c>
      <c r="N161" s="5">
        <v>10.24</v>
      </c>
      <c r="O161" s="5">
        <v>10.52</v>
      </c>
      <c r="P161" s="5">
        <v>10.86</v>
      </c>
      <c r="Q161" s="5">
        <v>10.86</v>
      </c>
      <c r="R161" s="5">
        <v>9.91</v>
      </c>
      <c r="S161" s="5">
        <v>10.23</v>
      </c>
      <c r="T161" s="5">
        <v>9.61</v>
      </c>
      <c r="U161" s="5">
        <v>8.93</v>
      </c>
      <c r="V161" s="5">
        <v>9.2</v>
      </c>
      <c r="W161" s="5">
        <v>8.84</v>
      </c>
      <c r="X161" s="5">
        <v>9.79</v>
      </c>
      <c r="Y161" s="5">
        <v>9.99</v>
      </c>
      <c r="Z161" s="5">
        <v>10.18</v>
      </c>
      <c r="AA161" s="5">
        <v>9.52</v>
      </c>
      <c r="AB161" s="5">
        <v>9.54</v>
      </c>
      <c r="AC161" s="5">
        <v>8.96</v>
      </c>
      <c r="AD161" s="5">
        <v>8.68</v>
      </c>
      <c r="AE161" s="5">
        <v>8.63</v>
      </c>
      <c r="AF161" s="5">
        <v>9.36</v>
      </c>
      <c r="AG161" s="5">
        <v>8.35</v>
      </c>
      <c r="AH161" s="5">
        <v>9.4</v>
      </c>
      <c r="AI161" s="5">
        <v>8.27</v>
      </c>
      <c r="AJ161" s="5">
        <v>9.33</v>
      </c>
      <c r="AK161" s="5">
        <v>10.76</v>
      </c>
      <c r="AL161" s="5">
        <v>11.7</v>
      </c>
      <c r="AM161" s="5">
        <v>12.14</v>
      </c>
      <c r="AN161" s="5">
        <v>12.15</v>
      </c>
      <c r="AO161" s="5">
        <v>11.75</v>
      </c>
      <c r="AP161" s="5">
        <v>11.3</v>
      </c>
      <c r="AQ161" s="5">
        <v>10.42</v>
      </c>
      <c r="AR161" s="5">
        <v>12.34</v>
      </c>
      <c r="AS161" s="5">
        <v>11.64</v>
      </c>
      <c r="AT161" s="5">
        <v>10.04</v>
      </c>
      <c r="AU161" s="5">
        <v>9.49</v>
      </c>
      <c r="AV161" s="5">
        <v>8.83</v>
      </c>
      <c r="AW161" s="5">
        <v>8.56</v>
      </c>
      <c r="AX161" s="5">
        <v>7.87</v>
      </c>
      <c r="AY161" s="5">
        <v>7.86</v>
      </c>
      <c r="AZ161" s="5">
        <v>7.59</v>
      </c>
      <c r="BA161" s="5">
        <v>7.29</v>
      </c>
      <c r="BB161" s="5">
        <v>7.42</v>
      </c>
      <c r="BC161" s="5">
        <v>8.38</v>
      </c>
      <c r="BD161" s="5">
        <v>8.47</v>
      </c>
      <c r="BE161" s="5">
        <v>8.96</v>
      </c>
      <c r="BF161" s="5">
        <v>8.13</v>
      </c>
      <c r="BG161" s="5">
        <v>10.31</v>
      </c>
      <c r="BH161" s="5">
        <v>9.99</v>
      </c>
      <c r="BI161" s="5">
        <v>7.84</v>
      </c>
      <c r="BJ161" s="5">
        <v>6.13</v>
      </c>
      <c r="BK161" s="5">
        <v>5.86</v>
      </c>
      <c r="BL161" s="5">
        <v>5.52</v>
      </c>
      <c r="BM161" s="5">
        <v>5.04</v>
      </c>
      <c r="BN161" s="5">
        <v>4.9</v>
      </c>
      <c r="BO161" s="5">
        <v>6.8</v>
      </c>
      <c r="BP161" s="5">
        <v>7.26</v>
      </c>
      <c r="BQ161" s="5">
        <v>7.63</v>
      </c>
      <c r="BR161" s="5">
        <v>6.65</v>
      </c>
    </row>
    <row r="162" ht="14.25" customHeight="1">
      <c r="A162" s="6" t="s">
        <v>634</v>
      </c>
      <c r="B162" s="6" t="s">
        <v>1112</v>
      </c>
      <c r="C162" s="35">
        <f t="shared" ref="C162:C247" si="16">COUNT(H162:BA162)</f>
        <v>17</v>
      </c>
      <c r="D162" s="6">
        <f t="shared" ref="D162:D247" si="17">MIN(H162:BB162)</f>
        <v>8.5</v>
      </c>
      <c r="E162" s="6">
        <f t="shared" ref="E162:E247" si="18">MAX(H162:BB162)</f>
        <v>20.37</v>
      </c>
      <c r="F162" s="36">
        <f t="shared" ref="F162:F247" si="19">AVERAGE(H162:BB162)</f>
        <v>13.27411765</v>
      </c>
      <c r="G162" s="126">
        <f t="shared" ref="G162:G247" si="20">STDEV(H162:BB162)</f>
        <v>3.639426567</v>
      </c>
      <c r="H162" s="5">
        <v>12.14</v>
      </c>
      <c r="I162" s="5">
        <v>12.42</v>
      </c>
      <c r="J162" s="5">
        <v>12.23</v>
      </c>
      <c r="K162" s="5">
        <v>13.0</v>
      </c>
      <c r="L162" s="5">
        <v>9.54</v>
      </c>
      <c r="M162" s="5">
        <v>15.15</v>
      </c>
      <c r="N162" s="5">
        <v>11.29</v>
      </c>
      <c r="O162" s="5">
        <v>13.76</v>
      </c>
      <c r="P162" s="5">
        <v>12.97</v>
      </c>
      <c r="Q162" s="5">
        <v>12.97</v>
      </c>
      <c r="R162" s="5">
        <v>11.64</v>
      </c>
      <c r="S162" s="5">
        <v>8.5</v>
      </c>
      <c r="T162" s="5">
        <v>10.29</v>
      </c>
      <c r="U162" s="5">
        <v>9.55</v>
      </c>
      <c r="V162" s="5">
        <v>19.89</v>
      </c>
      <c r="W162" s="5">
        <v>20.37</v>
      </c>
      <c r="X162" s="5">
        <v>19.95</v>
      </c>
    </row>
    <row r="163" ht="14.25" customHeight="1">
      <c r="A163" s="6" t="s">
        <v>637</v>
      </c>
      <c r="B163" s="6" t="s">
        <v>1114</v>
      </c>
      <c r="C163" s="35">
        <f t="shared" si="16"/>
        <v>16</v>
      </c>
      <c r="D163" s="6">
        <f t="shared" si="17"/>
        <v>13.95</v>
      </c>
      <c r="E163" s="6">
        <f t="shared" si="18"/>
        <v>17.59</v>
      </c>
      <c r="F163" s="36">
        <f t="shared" si="19"/>
        <v>16.21125</v>
      </c>
      <c r="G163" s="126">
        <f t="shared" si="20"/>
        <v>1.222357695</v>
      </c>
      <c r="H163" s="5">
        <v>14.58</v>
      </c>
      <c r="I163" s="5">
        <v>15.25</v>
      </c>
      <c r="J163" s="5">
        <v>15.78</v>
      </c>
      <c r="K163" s="5">
        <v>16.65</v>
      </c>
      <c r="L163" s="5">
        <v>17.35</v>
      </c>
      <c r="M163" s="5">
        <v>17.13</v>
      </c>
      <c r="N163" s="5">
        <v>15.69</v>
      </c>
      <c r="O163" s="5">
        <v>13.95</v>
      </c>
      <c r="P163" s="5">
        <v>16.95</v>
      </c>
      <c r="Q163" s="5">
        <v>17.26</v>
      </c>
      <c r="R163" s="5">
        <v>17.59</v>
      </c>
      <c r="S163" s="5">
        <v>17.37</v>
      </c>
      <c r="T163" s="5">
        <v>17.19</v>
      </c>
      <c r="U163" s="5">
        <v>16.44</v>
      </c>
      <c r="V163" s="5">
        <v>16.23</v>
      </c>
      <c r="W163" s="5">
        <v>13.97</v>
      </c>
    </row>
    <row r="164" ht="14.25" customHeight="1">
      <c r="A164" s="6" t="s">
        <v>644</v>
      </c>
      <c r="B164" s="6" t="s">
        <v>1119</v>
      </c>
      <c r="C164" s="35">
        <f t="shared" si="16"/>
        <v>1</v>
      </c>
      <c r="D164" s="6">
        <f t="shared" si="17"/>
        <v>23.37</v>
      </c>
      <c r="E164" s="6">
        <f t="shared" si="18"/>
        <v>23.37</v>
      </c>
      <c r="F164" s="36">
        <f t="shared" si="19"/>
        <v>23.37</v>
      </c>
      <c r="G164" s="126" t="str">
        <f t="shared" si="20"/>
        <v>#DIV/0!</v>
      </c>
      <c r="H164" s="5">
        <v>23.37</v>
      </c>
    </row>
    <row r="165" ht="14.25" customHeight="1">
      <c r="A165" s="6" t="s">
        <v>644</v>
      </c>
      <c r="B165" s="6" t="s">
        <v>1120</v>
      </c>
      <c r="C165" s="35">
        <f t="shared" si="16"/>
        <v>1</v>
      </c>
      <c r="D165" s="6">
        <f t="shared" si="17"/>
        <v>27.24</v>
      </c>
      <c r="E165" s="6">
        <f t="shared" si="18"/>
        <v>27.24</v>
      </c>
      <c r="F165" s="36">
        <f t="shared" si="19"/>
        <v>27.24</v>
      </c>
      <c r="G165" s="126" t="str">
        <f t="shared" si="20"/>
        <v>#DIV/0!</v>
      </c>
      <c r="H165" s="5">
        <v>27.24</v>
      </c>
    </row>
    <row r="166" ht="14.25" customHeight="1">
      <c r="A166" s="6" t="s">
        <v>644</v>
      </c>
      <c r="B166" s="6" t="s">
        <v>1123</v>
      </c>
      <c r="C166" s="35">
        <f t="shared" si="16"/>
        <v>2</v>
      </c>
      <c r="D166" s="6">
        <f t="shared" si="17"/>
        <v>26.84</v>
      </c>
      <c r="E166" s="6">
        <f t="shared" si="18"/>
        <v>27.39</v>
      </c>
      <c r="F166" s="36">
        <f t="shared" si="19"/>
        <v>27.115</v>
      </c>
      <c r="G166" s="126">
        <f t="shared" si="20"/>
        <v>0.3889087297</v>
      </c>
      <c r="H166" s="5">
        <v>26.84</v>
      </c>
      <c r="I166" s="5">
        <v>27.39</v>
      </c>
    </row>
    <row r="167" ht="14.25" customHeight="1">
      <c r="A167" s="6" t="s">
        <v>649</v>
      </c>
      <c r="B167" s="6" t="s">
        <v>1124</v>
      </c>
      <c r="C167" s="35">
        <f t="shared" si="16"/>
        <v>5</v>
      </c>
      <c r="D167" s="6">
        <f t="shared" si="17"/>
        <v>24.77</v>
      </c>
      <c r="E167" s="6">
        <f t="shared" si="18"/>
        <v>29.03</v>
      </c>
      <c r="F167" s="36">
        <f t="shared" si="19"/>
        <v>27.25</v>
      </c>
      <c r="G167" s="126">
        <f t="shared" si="20"/>
        <v>1.595932329</v>
      </c>
      <c r="H167" s="5">
        <v>27.01</v>
      </c>
      <c r="I167" s="5">
        <v>24.77</v>
      </c>
      <c r="J167" s="5">
        <v>27.29</v>
      </c>
      <c r="K167" s="5">
        <v>28.15</v>
      </c>
      <c r="L167" s="5">
        <v>29.03</v>
      </c>
    </row>
    <row r="168" ht="14.25" customHeight="1">
      <c r="A168" s="6" t="s">
        <v>649</v>
      </c>
      <c r="B168" s="6" t="s">
        <v>2090</v>
      </c>
      <c r="C168" s="35">
        <f t="shared" si="16"/>
        <v>1</v>
      </c>
      <c r="D168" s="6">
        <f t="shared" si="17"/>
        <v>21.74</v>
      </c>
      <c r="E168" s="6">
        <f t="shared" si="18"/>
        <v>21.74</v>
      </c>
      <c r="F168" s="36">
        <f t="shared" si="19"/>
        <v>21.74</v>
      </c>
      <c r="G168" s="126" t="str">
        <f t="shared" si="20"/>
        <v>#DIV/0!</v>
      </c>
      <c r="H168" s="5">
        <v>21.74</v>
      </c>
    </row>
    <row r="169" ht="14.25" customHeight="1">
      <c r="A169" s="6" t="s">
        <v>649</v>
      </c>
      <c r="B169" s="6" t="s">
        <v>1125</v>
      </c>
      <c r="C169" s="35">
        <f t="shared" si="16"/>
        <v>21</v>
      </c>
      <c r="D169" s="6">
        <f t="shared" si="17"/>
        <v>16.58</v>
      </c>
      <c r="E169" s="6">
        <f t="shared" si="18"/>
        <v>27.29</v>
      </c>
      <c r="F169" s="36">
        <f t="shared" si="19"/>
        <v>22.53380952</v>
      </c>
      <c r="G169" s="126">
        <f t="shared" si="20"/>
        <v>2.531620975</v>
      </c>
      <c r="H169" s="5">
        <v>27.29</v>
      </c>
      <c r="I169" s="5">
        <v>24.58</v>
      </c>
      <c r="J169" s="5">
        <v>22.53</v>
      </c>
      <c r="K169" s="5">
        <v>21.03</v>
      </c>
      <c r="L169" s="5">
        <v>24.24</v>
      </c>
      <c r="M169" s="5">
        <v>23.04</v>
      </c>
      <c r="N169" s="5">
        <v>23.41</v>
      </c>
      <c r="O169" s="5">
        <v>21.74</v>
      </c>
      <c r="P169" s="5">
        <v>23.61</v>
      </c>
      <c r="Q169" s="5">
        <v>25.06</v>
      </c>
      <c r="R169" s="5">
        <v>24.4</v>
      </c>
      <c r="S169" s="5">
        <v>25.04</v>
      </c>
      <c r="T169" s="5">
        <v>24.15</v>
      </c>
      <c r="U169" s="5">
        <v>22.64</v>
      </c>
      <c r="V169" s="5">
        <v>21.53</v>
      </c>
      <c r="W169" s="5">
        <v>22.34</v>
      </c>
      <c r="X169" s="5">
        <v>22.37</v>
      </c>
      <c r="Y169" s="5">
        <v>21.0</v>
      </c>
      <c r="Z169" s="5">
        <v>18.04</v>
      </c>
      <c r="AA169" s="5">
        <v>18.59</v>
      </c>
      <c r="AB169" s="5">
        <v>16.58</v>
      </c>
    </row>
    <row r="170" ht="14.25" customHeight="1">
      <c r="A170" s="6" t="s">
        <v>653</v>
      </c>
      <c r="B170" s="6" t="s">
        <v>1127</v>
      </c>
      <c r="C170" s="35">
        <f t="shared" si="16"/>
        <v>1</v>
      </c>
      <c r="D170" s="6">
        <f t="shared" si="17"/>
        <v>17.06</v>
      </c>
      <c r="E170" s="6">
        <f t="shared" si="18"/>
        <v>17.06</v>
      </c>
      <c r="F170" s="36">
        <f t="shared" si="19"/>
        <v>17.06</v>
      </c>
      <c r="G170" s="126" t="str">
        <f t="shared" si="20"/>
        <v>#DIV/0!</v>
      </c>
      <c r="H170" s="5">
        <v>17.06</v>
      </c>
    </row>
    <row r="171" ht="14.25" customHeight="1">
      <c r="A171" s="6" t="s">
        <v>653</v>
      </c>
      <c r="B171" s="6" t="s">
        <v>1129</v>
      </c>
      <c r="C171" s="35">
        <f t="shared" si="16"/>
        <v>1</v>
      </c>
      <c r="D171" s="6">
        <f t="shared" si="17"/>
        <v>17.06</v>
      </c>
      <c r="E171" s="6">
        <f t="shared" si="18"/>
        <v>17.06</v>
      </c>
      <c r="F171" s="36">
        <f t="shared" si="19"/>
        <v>17.06</v>
      </c>
      <c r="G171" s="126" t="str">
        <f t="shared" si="20"/>
        <v>#DIV/0!</v>
      </c>
      <c r="H171" s="5">
        <v>17.06</v>
      </c>
    </row>
    <row r="172" ht="14.25" customHeight="1">
      <c r="A172" s="6" t="s">
        <v>653</v>
      </c>
      <c r="B172" s="6" t="s">
        <v>1130</v>
      </c>
      <c r="C172" s="35">
        <f t="shared" si="16"/>
        <v>5</v>
      </c>
      <c r="D172" s="6">
        <f t="shared" si="17"/>
        <v>17.76</v>
      </c>
      <c r="E172" s="6">
        <f t="shared" si="18"/>
        <v>26.89</v>
      </c>
      <c r="F172" s="36">
        <f t="shared" si="19"/>
        <v>22.2</v>
      </c>
      <c r="G172" s="126">
        <f t="shared" si="20"/>
        <v>3.365516305</v>
      </c>
      <c r="H172" s="5">
        <v>23.61</v>
      </c>
      <c r="I172" s="5">
        <v>21.03</v>
      </c>
      <c r="J172" s="5">
        <v>21.71</v>
      </c>
      <c r="K172" s="5">
        <v>17.76</v>
      </c>
      <c r="L172" s="5">
        <v>26.89</v>
      </c>
    </row>
    <row r="173" ht="14.25" customHeight="1">
      <c r="A173" s="6" t="s">
        <v>666</v>
      </c>
      <c r="B173" s="6" t="s">
        <v>1133</v>
      </c>
      <c r="C173" s="35">
        <f t="shared" si="16"/>
        <v>3</v>
      </c>
      <c r="D173" s="6">
        <f t="shared" si="17"/>
        <v>23.87</v>
      </c>
      <c r="E173" s="6">
        <f t="shared" si="18"/>
        <v>27.31</v>
      </c>
      <c r="F173" s="36">
        <f t="shared" si="19"/>
        <v>25.63666667</v>
      </c>
      <c r="G173" s="126">
        <f t="shared" si="20"/>
        <v>1.721898177</v>
      </c>
      <c r="H173" s="5">
        <v>25.73</v>
      </c>
      <c r="I173" s="5">
        <v>23.87</v>
      </c>
      <c r="J173" s="5">
        <v>27.31</v>
      </c>
    </row>
    <row r="174" ht="14.25" customHeight="1">
      <c r="A174" s="6" t="s">
        <v>666</v>
      </c>
      <c r="B174" s="6" t="s">
        <v>1135</v>
      </c>
      <c r="C174" s="35">
        <f t="shared" si="16"/>
        <v>1</v>
      </c>
      <c r="D174" s="6">
        <f t="shared" si="17"/>
        <v>23.39</v>
      </c>
      <c r="E174" s="6">
        <f t="shared" si="18"/>
        <v>23.39</v>
      </c>
      <c r="F174" s="36">
        <f t="shared" si="19"/>
        <v>23.39</v>
      </c>
      <c r="G174" s="126" t="str">
        <f t="shared" si="20"/>
        <v>#DIV/0!</v>
      </c>
      <c r="H174" s="5">
        <v>23.39</v>
      </c>
    </row>
    <row r="175" ht="14.25" customHeight="1">
      <c r="A175" s="6" t="s">
        <v>666</v>
      </c>
      <c r="B175" s="6" t="s">
        <v>1136</v>
      </c>
      <c r="C175" s="35">
        <f t="shared" si="16"/>
        <v>28</v>
      </c>
      <c r="D175" s="6">
        <f t="shared" si="17"/>
        <v>9.26</v>
      </c>
      <c r="E175" s="6">
        <f t="shared" si="18"/>
        <v>19.95</v>
      </c>
      <c r="F175" s="36">
        <f t="shared" si="19"/>
        <v>14.86535714</v>
      </c>
      <c r="G175" s="126">
        <f t="shared" si="20"/>
        <v>2.953328922</v>
      </c>
      <c r="H175" s="5">
        <v>12.46</v>
      </c>
      <c r="I175" s="5">
        <v>11.1</v>
      </c>
      <c r="J175" s="5">
        <v>19.46</v>
      </c>
      <c r="K175" s="5">
        <v>9.26</v>
      </c>
      <c r="L175" s="5">
        <v>12.97</v>
      </c>
      <c r="M175" s="5">
        <v>14.45</v>
      </c>
      <c r="N175" s="5">
        <v>14.77</v>
      </c>
      <c r="O175" s="5">
        <v>16.08</v>
      </c>
      <c r="P175" s="5">
        <v>14.86</v>
      </c>
      <c r="Q175" s="5">
        <v>13.38</v>
      </c>
      <c r="R175" s="5">
        <v>15.79</v>
      </c>
      <c r="S175" s="5">
        <v>13.75</v>
      </c>
      <c r="T175" s="5">
        <v>11.21</v>
      </c>
      <c r="U175" s="5">
        <v>13.69</v>
      </c>
      <c r="V175" s="5">
        <v>15.38</v>
      </c>
      <c r="W175" s="5">
        <v>16.84</v>
      </c>
      <c r="X175" s="5">
        <v>15.5</v>
      </c>
      <c r="Y175" s="5">
        <v>15.45</v>
      </c>
      <c r="Z175" s="5">
        <v>17.89</v>
      </c>
      <c r="AA175" s="5">
        <v>14.84</v>
      </c>
      <c r="AB175" s="5">
        <v>9.26</v>
      </c>
      <c r="AC175" s="5">
        <v>18.34</v>
      </c>
      <c r="AD175" s="5">
        <v>18.57</v>
      </c>
      <c r="AE175" s="5">
        <v>19.89</v>
      </c>
      <c r="AF175" s="5">
        <v>19.95</v>
      </c>
      <c r="AG175" s="5">
        <v>10.86</v>
      </c>
      <c r="AH175" s="5">
        <v>15.4</v>
      </c>
      <c r="AI175" s="5">
        <v>14.83</v>
      </c>
    </row>
    <row r="176" ht="14.25" customHeight="1">
      <c r="A176" s="6" t="s">
        <v>666</v>
      </c>
      <c r="B176" s="6" t="s">
        <v>1137</v>
      </c>
      <c r="C176" s="35">
        <f t="shared" si="16"/>
        <v>35</v>
      </c>
      <c r="D176" s="6">
        <f t="shared" si="17"/>
        <v>4.56</v>
      </c>
      <c r="E176" s="6">
        <f t="shared" si="18"/>
        <v>12.68</v>
      </c>
      <c r="F176" s="36">
        <f t="shared" si="19"/>
        <v>8.973142857</v>
      </c>
      <c r="G176" s="126">
        <f t="shared" si="20"/>
        <v>2.397742531</v>
      </c>
      <c r="H176" s="5">
        <v>10.02</v>
      </c>
      <c r="I176" s="5">
        <v>12.46</v>
      </c>
      <c r="J176" s="5">
        <v>11.86</v>
      </c>
      <c r="K176" s="5">
        <v>10.13</v>
      </c>
      <c r="L176" s="5">
        <v>11.5</v>
      </c>
      <c r="M176" s="5">
        <v>10.39</v>
      </c>
      <c r="N176" s="5">
        <v>11.15</v>
      </c>
      <c r="O176" s="5">
        <v>11.01</v>
      </c>
      <c r="P176" s="5">
        <v>10.32</v>
      </c>
      <c r="Q176" s="5">
        <v>10.23</v>
      </c>
      <c r="R176" s="5">
        <v>9.65</v>
      </c>
      <c r="S176" s="5">
        <v>8.93</v>
      </c>
      <c r="T176" s="5">
        <v>8.84</v>
      </c>
      <c r="U176" s="5">
        <v>9.99</v>
      </c>
      <c r="V176" s="5">
        <v>10.48</v>
      </c>
      <c r="W176" s="5">
        <v>10.78</v>
      </c>
      <c r="X176" s="5">
        <v>10.86</v>
      </c>
      <c r="Y176" s="5">
        <v>10.52</v>
      </c>
      <c r="Z176" s="5">
        <v>10.24</v>
      </c>
      <c r="AA176" s="5">
        <v>10.03</v>
      </c>
      <c r="AB176" s="5">
        <v>10.04</v>
      </c>
      <c r="AC176" s="5">
        <v>9.95</v>
      </c>
      <c r="AD176" s="5">
        <v>5.23</v>
      </c>
      <c r="AE176" s="5">
        <v>6.69</v>
      </c>
      <c r="AF176" s="5">
        <v>7.12</v>
      </c>
      <c r="AG176" s="5">
        <v>12.68</v>
      </c>
      <c r="AH176" s="5">
        <v>8.1</v>
      </c>
      <c r="AI176" s="5">
        <v>6.7</v>
      </c>
      <c r="AJ176" s="5">
        <v>7.29</v>
      </c>
      <c r="AK176" s="5">
        <v>5.32</v>
      </c>
      <c r="AL176" s="5">
        <v>5.22</v>
      </c>
      <c r="AM176" s="5">
        <v>5.86</v>
      </c>
      <c r="AN176" s="5">
        <v>4.9</v>
      </c>
      <c r="AO176" s="5">
        <v>5.01</v>
      </c>
      <c r="AP176" s="5">
        <v>4.56</v>
      </c>
    </row>
    <row r="177" ht="14.25" customHeight="1">
      <c r="A177" s="6" t="s">
        <v>666</v>
      </c>
      <c r="B177" s="6" t="s">
        <v>1138</v>
      </c>
      <c r="C177" s="35">
        <f t="shared" si="16"/>
        <v>46</v>
      </c>
      <c r="D177" s="6">
        <f t="shared" si="17"/>
        <v>1.64</v>
      </c>
      <c r="E177" s="6">
        <f t="shared" si="18"/>
        <v>16.08</v>
      </c>
      <c r="F177" s="36">
        <f t="shared" si="19"/>
        <v>9.594680851</v>
      </c>
      <c r="G177" s="126">
        <f t="shared" si="20"/>
        <v>3.171011943</v>
      </c>
      <c r="H177" s="5">
        <v>10.02</v>
      </c>
      <c r="I177" s="5">
        <v>12.46</v>
      </c>
      <c r="J177" s="5">
        <v>11.86</v>
      </c>
      <c r="K177" s="5">
        <v>10.13</v>
      </c>
      <c r="L177" s="5">
        <v>11.5</v>
      </c>
      <c r="M177" s="5">
        <v>10.39</v>
      </c>
      <c r="N177" s="5">
        <v>11.15</v>
      </c>
      <c r="O177" s="5">
        <v>11.01</v>
      </c>
      <c r="P177" s="5">
        <v>11.89</v>
      </c>
      <c r="Q177" s="5">
        <v>10.23</v>
      </c>
      <c r="R177" s="5">
        <v>9.65</v>
      </c>
      <c r="S177" s="5">
        <v>8.93</v>
      </c>
      <c r="T177" s="5">
        <v>8.84</v>
      </c>
      <c r="U177" s="5">
        <v>9.99</v>
      </c>
      <c r="V177" s="5">
        <v>10.48</v>
      </c>
      <c r="W177" s="5">
        <v>10.78</v>
      </c>
      <c r="X177" s="5">
        <v>10.86</v>
      </c>
      <c r="Y177" s="5">
        <v>10.52</v>
      </c>
      <c r="Z177" s="5">
        <v>10.24</v>
      </c>
      <c r="AA177" s="5">
        <v>10.03</v>
      </c>
      <c r="AB177" s="5">
        <v>10.04</v>
      </c>
      <c r="AC177" s="5">
        <v>9.95</v>
      </c>
      <c r="AD177" s="5">
        <v>5.23</v>
      </c>
      <c r="AE177" s="5">
        <v>8.53</v>
      </c>
      <c r="AF177" s="5">
        <v>11.36</v>
      </c>
      <c r="AG177" s="5">
        <v>12.14</v>
      </c>
      <c r="AH177" s="5">
        <v>9.4</v>
      </c>
      <c r="AI177" s="5">
        <v>8.27</v>
      </c>
      <c r="AJ177" s="5">
        <v>9.04</v>
      </c>
      <c r="AK177" s="5">
        <v>8.4</v>
      </c>
      <c r="AL177" s="5">
        <v>12.68</v>
      </c>
      <c r="AM177" s="5">
        <v>14.45</v>
      </c>
      <c r="AN177" s="5">
        <v>14.77</v>
      </c>
      <c r="AO177" s="5">
        <v>16.08</v>
      </c>
      <c r="AP177" s="5">
        <v>14.86</v>
      </c>
      <c r="AQ177" s="5">
        <v>13.38</v>
      </c>
      <c r="AR177" s="5">
        <v>11.73</v>
      </c>
      <c r="AS177" s="5">
        <v>8.98</v>
      </c>
      <c r="AT177" s="5">
        <v>5.32</v>
      </c>
      <c r="AU177" s="5">
        <v>5.22</v>
      </c>
      <c r="AV177" s="5">
        <v>5.86</v>
      </c>
      <c r="AW177" s="5">
        <v>4.9</v>
      </c>
      <c r="AX177" s="5">
        <v>5.01</v>
      </c>
      <c r="AY177" s="5">
        <v>4.56</v>
      </c>
      <c r="AZ177" s="5">
        <v>5.06</v>
      </c>
      <c r="BA177" s="5">
        <v>3.13</v>
      </c>
      <c r="BB177" s="5">
        <v>1.64</v>
      </c>
      <c r="BC177" s="5">
        <v>0.55</v>
      </c>
    </row>
    <row r="178" ht="14.25" customHeight="1">
      <c r="A178" s="6" t="s">
        <v>666</v>
      </c>
      <c r="B178" s="6" t="s">
        <v>1139</v>
      </c>
      <c r="C178" s="35">
        <f t="shared" si="16"/>
        <v>36</v>
      </c>
      <c r="D178" s="6">
        <f t="shared" si="17"/>
        <v>-11.22</v>
      </c>
      <c r="E178" s="6">
        <f t="shared" si="18"/>
        <v>10.86</v>
      </c>
      <c r="F178" s="36">
        <f t="shared" si="19"/>
        <v>6.496944444</v>
      </c>
      <c r="G178" s="126">
        <f t="shared" si="20"/>
        <v>4.691991243</v>
      </c>
      <c r="H178" s="5">
        <v>10.23</v>
      </c>
      <c r="I178" s="5">
        <v>9.65</v>
      </c>
      <c r="J178" s="5">
        <v>8.93</v>
      </c>
      <c r="K178" s="5">
        <v>8.84</v>
      </c>
      <c r="L178" s="5">
        <v>9.99</v>
      </c>
      <c r="M178" s="5">
        <v>10.48</v>
      </c>
      <c r="N178" s="5">
        <v>10.78</v>
      </c>
      <c r="O178" s="5">
        <v>10.86</v>
      </c>
      <c r="P178" s="5">
        <v>10.52</v>
      </c>
      <c r="Q178" s="5">
        <v>10.24</v>
      </c>
      <c r="R178" s="5">
        <v>10.03</v>
      </c>
      <c r="S178" s="5">
        <v>10.04</v>
      </c>
      <c r="T178" s="5">
        <v>9.95</v>
      </c>
      <c r="U178" s="5">
        <v>7.4</v>
      </c>
      <c r="V178" s="5">
        <v>8.47</v>
      </c>
      <c r="W178" s="5">
        <v>8.96</v>
      </c>
      <c r="X178" s="5">
        <v>8.68</v>
      </c>
      <c r="Y178" s="5">
        <v>8.63</v>
      </c>
      <c r="Z178" s="5">
        <v>9.36</v>
      </c>
      <c r="AA178" s="5" t="s">
        <v>2166</v>
      </c>
      <c r="AB178" s="5">
        <v>7.04</v>
      </c>
      <c r="AC178" s="5">
        <v>7.54</v>
      </c>
      <c r="AD178" s="5">
        <v>7.44</v>
      </c>
      <c r="AE178" s="5">
        <v>6.67</v>
      </c>
      <c r="AF178" s="5">
        <v>4.19</v>
      </c>
      <c r="AG178" s="5">
        <v>2.06</v>
      </c>
      <c r="AH178" s="5">
        <v>1.14</v>
      </c>
      <c r="AI178" s="5">
        <v>-0.58</v>
      </c>
      <c r="AJ178" s="5">
        <v>5.32</v>
      </c>
      <c r="AK178" s="5">
        <v>5.22</v>
      </c>
      <c r="AL178" s="5">
        <v>5.86</v>
      </c>
      <c r="AM178" s="5">
        <v>4.9</v>
      </c>
      <c r="AN178" s="5">
        <v>5.01</v>
      </c>
      <c r="AO178" s="5">
        <v>4.56</v>
      </c>
      <c r="AP178" s="5">
        <v>0.55</v>
      </c>
      <c r="AQ178" s="5">
        <v>-3.85</v>
      </c>
      <c r="AR178" s="5">
        <v>-11.22</v>
      </c>
    </row>
    <row r="179" ht="14.25" customHeight="1">
      <c r="A179" s="6" t="s">
        <v>666</v>
      </c>
      <c r="B179" s="6" t="s">
        <v>1140</v>
      </c>
      <c r="C179" s="35">
        <f t="shared" si="16"/>
        <v>20</v>
      </c>
      <c r="D179" s="6">
        <f t="shared" si="17"/>
        <v>0.5</v>
      </c>
      <c r="E179" s="6">
        <f t="shared" si="18"/>
        <v>12.83</v>
      </c>
      <c r="F179" s="36">
        <f t="shared" si="19"/>
        <v>10.45</v>
      </c>
      <c r="G179" s="126">
        <f t="shared" si="20"/>
        <v>2.583094839</v>
      </c>
      <c r="H179" s="5">
        <v>10.86</v>
      </c>
      <c r="I179" s="5">
        <v>11.46</v>
      </c>
      <c r="J179" s="5">
        <v>11.31</v>
      </c>
      <c r="K179" s="5">
        <v>11.6</v>
      </c>
      <c r="L179" s="5">
        <v>12.23</v>
      </c>
      <c r="M179" s="5">
        <v>10.25</v>
      </c>
      <c r="N179" s="5">
        <v>10.15</v>
      </c>
      <c r="O179" s="5">
        <v>11.73</v>
      </c>
      <c r="P179" s="5">
        <v>12.3</v>
      </c>
      <c r="Q179" s="5">
        <v>12.83</v>
      </c>
      <c r="R179" s="5">
        <v>11.75</v>
      </c>
      <c r="S179" s="5">
        <v>10.28</v>
      </c>
      <c r="T179" s="5">
        <v>9.98</v>
      </c>
      <c r="U179" s="5">
        <v>12.12</v>
      </c>
      <c r="V179" s="5">
        <v>10.65</v>
      </c>
      <c r="W179" s="5">
        <v>0.5</v>
      </c>
      <c r="X179" s="5">
        <v>10.2</v>
      </c>
      <c r="Y179" s="5">
        <v>8.1</v>
      </c>
      <c r="Z179" s="5">
        <v>10.6</v>
      </c>
      <c r="AA179" s="5">
        <v>10.1</v>
      </c>
    </row>
    <row r="180" ht="14.25" customHeight="1">
      <c r="A180" s="6" t="s">
        <v>666</v>
      </c>
      <c r="B180" s="6" t="s">
        <v>1141</v>
      </c>
      <c r="C180" s="35">
        <f t="shared" si="16"/>
        <v>17</v>
      </c>
      <c r="D180" s="184">
        <f t="shared" si="17"/>
        <v>5.38</v>
      </c>
      <c r="E180" s="184">
        <f t="shared" si="18"/>
        <v>12.79</v>
      </c>
      <c r="F180" s="36">
        <f t="shared" si="19"/>
        <v>9.356470588</v>
      </c>
      <c r="G180" s="126">
        <f t="shared" si="20"/>
        <v>2.215126806</v>
      </c>
      <c r="H180" s="182">
        <v>7.9</v>
      </c>
      <c r="I180" s="5">
        <v>8.7</v>
      </c>
      <c r="J180" s="5">
        <v>12.79</v>
      </c>
      <c r="K180" s="5">
        <v>12.15</v>
      </c>
      <c r="L180" s="5">
        <v>8.4</v>
      </c>
      <c r="M180" s="5">
        <v>7.24</v>
      </c>
      <c r="N180" s="5">
        <v>5.38</v>
      </c>
      <c r="O180" s="5">
        <v>10.29</v>
      </c>
      <c r="P180" s="5">
        <v>6.76</v>
      </c>
      <c r="Q180" s="5">
        <v>7.5</v>
      </c>
      <c r="R180" s="5">
        <v>10.63</v>
      </c>
      <c r="S180" s="5">
        <v>8.91</v>
      </c>
      <c r="T180" s="5">
        <v>12.08</v>
      </c>
      <c r="U180" s="5">
        <v>11.39</v>
      </c>
      <c r="V180" s="5">
        <v>12.0</v>
      </c>
      <c r="W180" s="5">
        <v>9.51</v>
      </c>
      <c r="X180" s="5">
        <v>7.43</v>
      </c>
    </row>
    <row r="181" ht="14.25" customHeight="1">
      <c r="A181" s="6" t="s">
        <v>666</v>
      </c>
      <c r="B181" s="6" t="s">
        <v>189</v>
      </c>
      <c r="C181" s="35">
        <f t="shared" si="16"/>
        <v>1</v>
      </c>
      <c r="D181" s="6">
        <f t="shared" si="17"/>
        <v>14.04</v>
      </c>
      <c r="E181" s="6">
        <f t="shared" si="18"/>
        <v>14.04</v>
      </c>
      <c r="F181" s="36">
        <f t="shared" si="19"/>
        <v>14.04</v>
      </c>
      <c r="G181" s="126" t="str">
        <f t="shared" si="20"/>
        <v>#DIV/0!</v>
      </c>
      <c r="H181" s="5">
        <v>14.04</v>
      </c>
    </row>
    <row r="182" ht="14.25" customHeight="1">
      <c r="A182" s="6" t="s">
        <v>666</v>
      </c>
      <c r="B182" s="6" t="s">
        <v>1143</v>
      </c>
      <c r="C182" s="35">
        <f t="shared" si="16"/>
        <v>17</v>
      </c>
      <c r="D182" s="6">
        <f t="shared" si="17"/>
        <v>11.96</v>
      </c>
      <c r="E182" s="6">
        <f t="shared" si="18"/>
        <v>23.98</v>
      </c>
      <c r="F182" s="36">
        <f t="shared" si="19"/>
        <v>16.24117647</v>
      </c>
      <c r="G182" s="126">
        <f t="shared" si="20"/>
        <v>3.059693372</v>
      </c>
      <c r="H182" s="5">
        <v>11.96</v>
      </c>
      <c r="I182" s="5">
        <v>13.4</v>
      </c>
      <c r="J182" s="5">
        <v>17.58</v>
      </c>
      <c r="K182" s="5">
        <v>14.3</v>
      </c>
      <c r="L182" s="5">
        <v>15.0</v>
      </c>
      <c r="M182" s="5">
        <v>16.87</v>
      </c>
      <c r="N182" s="5">
        <v>14.86</v>
      </c>
      <c r="O182" s="5">
        <v>16.36</v>
      </c>
      <c r="P182" s="5">
        <v>15.3</v>
      </c>
      <c r="Q182" s="5">
        <v>14.81</v>
      </c>
      <c r="R182" s="5">
        <v>15.68</v>
      </c>
      <c r="S182" s="5">
        <v>13.76</v>
      </c>
      <c r="T182" s="5">
        <v>15.38</v>
      </c>
      <c r="U182" s="5">
        <v>16.96</v>
      </c>
      <c r="V182" s="5">
        <v>17.13</v>
      </c>
      <c r="W182" s="5">
        <v>23.98</v>
      </c>
      <c r="X182" s="5">
        <v>22.77</v>
      </c>
    </row>
    <row r="183" ht="14.25" customHeight="1">
      <c r="A183" s="6" t="s">
        <v>666</v>
      </c>
      <c r="B183" s="6" t="s">
        <v>1146</v>
      </c>
      <c r="C183" s="35">
        <f t="shared" si="16"/>
        <v>9</v>
      </c>
      <c r="D183" s="6">
        <f t="shared" si="17"/>
        <v>6.76</v>
      </c>
      <c r="E183" s="6">
        <f t="shared" si="18"/>
        <v>11.3</v>
      </c>
      <c r="F183" s="36">
        <f t="shared" si="19"/>
        <v>9.835555556</v>
      </c>
      <c r="G183" s="126">
        <f t="shared" si="20"/>
        <v>1.537173633</v>
      </c>
      <c r="H183" s="5">
        <v>8.4</v>
      </c>
      <c r="I183" s="5">
        <v>6.76</v>
      </c>
      <c r="J183" s="5">
        <v>8.66</v>
      </c>
      <c r="K183" s="5">
        <v>10.63</v>
      </c>
      <c r="L183" s="5">
        <v>10.84</v>
      </c>
      <c r="M183" s="5">
        <v>10.28</v>
      </c>
      <c r="N183" s="5">
        <v>10.65</v>
      </c>
      <c r="O183" s="5">
        <v>11.0</v>
      </c>
      <c r="P183" s="5">
        <v>11.3</v>
      </c>
    </row>
    <row r="184" ht="14.25" customHeight="1">
      <c r="A184" s="6" t="s">
        <v>666</v>
      </c>
      <c r="B184" s="6" t="s">
        <v>1148</v>
      </c>
      <c r="C184" s="35">
        <f t="shared" si="16"/>
        <v>6</v>
      </c>
      <c r="D184" s="6">
        <f t="shared" si="17"/>
        <v>25.8</v>
      </c>
      <c r="E184" s="6">
        <f t="shared" si="18"/>
        <v>29.9</v>
      </c>
      <c r="F184" s="36">
        <f t="shared" si="19"/>
        <v>27.67166667</v>
      </c>
      <c r="G184" s="126">
        <f t="shared" si="20"/>
        <v>1.640834137</v>
      </c>
      <c r="H184" s="5">
        <v>26.02</v>
      </c>
      <c r="I184" s="5">
        <v>25.8</v>
      </c>
      <c r="J184" s="5">
        <v>29.9</v>
      </c>
      <c r="K184" s="5">
        <v>29.16</v>
      </c>
      <c r="L184" s="5">
        <v>27.45</v>
      </c>
      <c r="M184" s="5">
        <v>27.7</v>
      </c>
    </row>
    <row r="185" ht="14.25" customHeight="1">
      <c r="A185" s="6" t="s">
        <v>695</v>
      </c>
      <c r="B185" s="6" t="s">
        <v>1149</v>
      </c>
      <c r="C185" s="35">
        <f t="shared" si="16"/>
        <v>11</v>
      </c>
      <c r="D185" s="6">
        <f t="shared" si="17"/>
        <v>23.79</v>
      </c>
      <c r="E185" s="6">
        <f t="shared" si="18"/>
        <v>28.74</v>
      </c>
      <c r="F185" s="36">
        <f t="shared" si="19"/>
        <v>26.09909091</v>
      </c>
      <c r="G185" s="126">
        <f t="shared" si="20"/>
        <v>1.421713435</v>
      </c>
      <c r="H185" s="5">
        <v>23.79</v>
      </c>
      <c r="I185" s="5">
        <v>28.15</v>
      </c>
      <c r="J185" s="5">
        <v>25.67</v>
      </c>
      <c r="K185" s="5">
        <v>28.74</v>
      </c>
      <c r="L185" s="5">
        <v>25.09</v>
      </c>
      <c r="M185" s="5">
        <v>26.3</v>
      </c>
      <c r="N185" s="5">
        <v>24.85</v>
      </c>
      <c r="O185" s="5">
        <v>26.84</v>
      </c>
      <c r="P185" s="5">
        <v>26.17</v>
      </c>
      <c r="Q185" s="5">
        <v>25.53</v>
      </c>
      <c r="R185" s="5">
        <v>25.96</v>
      </c>
    </row>
    <row r="186" ht="14.25" customHeight="1">
      <c r="A186" s="6" t="s">
        <v>695</v>
      </c>
      <c r="B186" s="6" t="s">
        <v>1150</v>
      </c>
      <c r="C186" s="35">
        <f t="shared" si="16"/>
        <v>29</v>
      </c>
      <c r="D186" s="6">
        <f t="shared" si="17"/>
        <v>17.06</v>
      </c>
      <c r="E186" s="6">
        <f t="shared" si="18"/>
        <v>27.72</v>
      </c>
      <c r="F186" s="36">
        <f t="shared" si="19"/>
        <v>22.90241379</v>
      </c>
      <c r="G186" s="126">
        <f t="shared" si="20"/>
        <v>2.643007831</v>
      </c>
      <c r="H186" s="5">
        <v>17.06</v>
      </c>
      <c r="I186" s="5">
        <v>18.59</v>
      </c>
      <c r="J186" s="5">
        <v>21.0</v>
      </c>
      <c r="K186" s="5">
        <v>18.04</v>
      </c>
      <c r="L186" s="5">
        <v>22.37</v>
      </c>
      <c r="M186" s="5">
        <v>25.04</v>
      </c>
      <c r="N186" s="5">
        <v>23.61</v>
      </c>
      <c r="O186" s="182">
        <v>25.5</v>
      </c>
      <c r="P186" s="5">
        <v>25.42</v>
      </c>
      <c r="Q186" s="5">
        <v>22.34</v>
      </c>
      <c r="R186" s="5">
        <v>20.55</v>
      </c>
      <c r="S186" s="5">
        <v>22.64</v>
      </c>
      <c r="T186" s="5">
        <v>22.48</v>
      </c>
      <c r="U186" s="5">
        <v>21.53</v>
      </c>
      <c r="V186" s="5">
        <v>23.41</v>
      </c>
      <c r="W186" s="5">
        <v>21.74</v>
      </c>
      <c r="X186" s="5">
        <v>21.95</v>
      </c>
      <c r="Y186" s="5">
        <v>22.59</v>
      </c>
      <c r="Z186" s="5">
        <v>25.35</v>
      </c>
      <c r="AA186" s="5">
        <v>23.74</v>
      </c>
      <c r="AB186" s="5">
        <v>23.2</v>
      </c>
      <c r="AC186" s="5">
        <v>25.28</v>
      </c>
      <c r="AD186" s="5">
        <v>26.28</v>
      </c>
      <c r="AE186" s="5">
        <v>24.74</v>
      </c>
      <c r="AF186" s="5">
        <v>24.07</v>
      </c>
      <c r="AG186" s="5">
        <v>24.07</v>
      </c>
      <c r="AH186" s="5">
        <v>25.9</v>
      </c>
      <c r="AI186" s="5">
        <v>17.96</v>
      </c>
      <c r="AJ186" s="5">
        <v>27.72</v>
      </c>
    </row>
    <row r="187" ht="14.25" customHeight="1">
      <c r="A187" s="6" t="s">
        <v>695</v>
      </c>
      <c r="B187" s="6" t="s">
        <v>1151</v>
      </c>
      <c r="C187" s="35">
        <f t="shared" si="16"/>
        <v>3</v>
      </c>
      <c r="D187" s="6">
        <f t="shared" si="17"/>
        <v>27.41</v>
      </c>
      <c r="E187" s="6">
        <f t="shared" si="18"/>
        <v>31.36</v>
      </c>
      <c r="F187" s="36">
        <f t="shared" si="19"/>
        <v>29.61666667</v>
      </c>
      <c r="G187" s="126">
        <f t="shared" si="20"/>
        <v>2.015349432</v>
      </c>
      <c r="H187" s="5">
        <v>27.41</v>
      </c>
      <c r="I187" s="5">
        <v>30.08</v>
      </c>
      <c r="J187" s="5">
        <v>31.36</v>
      </c>
    </row>
    <row r="188" ht="14.25" customHeight="1">
      <c r="A188" s="6" t="s">
        <v>695</v>
      </c>
      <c r="B188" s="6" t="s">
        <v>1152</v>
      </c>
      <c r="C188" s="35">
        <f t="shared" si="16"/>
        <v>6</v>
      </c>
      <c r="D188" s="6">
        <f t="shared" si="17"/>
        <v>23.99</v>
      </c>
      <c r="E188" s="6">
        <f t="shared" si="18"/>
        <v>26.82</v>
      </c>
      <c r="F188" s="36">
        <f t="shared" si="19"/>
        <v>25.09166667</v>
      </c>
      <c r="G188" s="126">
        <f t="shared" si="20"/>
        <v>1.091776839</v>
      </c>
      <c r="H188" s="5">
        <v>23.99</v>
      </c>
      <c r="I188" s="5">
        <v>24.24</v>
      </c>
      <c r="J188" s="5">
        <v>25.29</v>
      </c>
      <c r="K188" s="5">
        <v>25.81</v>
      </c>
      <c r="L188" s="5">
        <v>26.82</v>
      </c>
      <c r="M188" s="5">
        <v>24.4</v>
      </c>
    </row>
    <row r="189" ht="14.25" customHeight="1">
      <c r="A189" s="6" t="s">
        <v>695</v>
      </c>
      <c r="B189" s="6" t="s">
        <v>1153</v>
      </c>
      <c r="C189" s="35">
        <f t="shared" si="16"/>
        <v>5</v>
      </c>
      <c r="D189" s="6">
        <f t="shared" si="17"/>
        <v>24.24</v>
      </c>
      <c r="E189" s="6">
        <f t="shared" si="18"/>
        <v>26.82</v>
      </c>
      <c r="F189" s="36">
        <f t="shared" si="19"/>
        <v>25.312</v>
      </c>
      <c r="G189" s="126">
        <f t="shared" si="20"/>
        <v>1.061070214</v>
      </c>
      <c r="H189" s="5">
        <v>24.24</v>
      </c>
      <c r="I189" s="5">
        <v>25.29</v>
      </c>
      <c r="J189" s="5">
        <v>25.81</v>
      </c>
      <c r="K189" s="5">
        <v>26.82</v>
      </c>
      <c r="L189" s="5">
        <v>24.4</v>
      </c>
    </row>
    <row r="190" ht="14.25" customHeight="1">
      <c r="A190" s="6" t="s">
        <v>695</v>
      </c>
      <c r="B190" s="6" t="s">
        <v>179</v>
      </c>
      <c r="C190" s="35">
        <f t="shared" si="16"/>
        <v>1</v>
      </c>
      <c r="D190" s="6">
        <f t="shared" si="17"/>
        <v>27.13</v>
      </c>
      <c r="E190" s="6">
        <f t="shared" si="18"/>
        <v>27.13</v>
      </c>
      <c r="F190" s="36">
        <f t="shared" si="19"/>
        <v>27.13</v>
      </c>
      <c r="G190" s="126" t="str">
        <f t="shared" si="20"/>
        <v>#DIV/0!</v>
      </c>
      <c r="H190" s="5">
        <v>27.13</v>
      </c>
    </row>
    <row r="191" ht="14.25" customHeight="1">
      <c r="A191" s="6" t="s">
        <v>695</v>
      </c>
      <c r="B191" s="6" t="s">
        <v>1155</v>
      </c>
      <c r="C191" s="35">
        <f t="shared" si="16"/>
        <v>45</v>
      </c>
      <c r="D191" s="6">
        <f t="shared" si="17"/>
        <v>23.23</v>
      </c>
      <c r="E191" s="6">
        <f t="shared" si="18"/>
        <v>29.81</v>
      </c>
      <c r="F191" s="36">
        <f t="shared" si="19"/>
        <v>27.48533333</v>
      </c>
      <c r="G191" s="126">
        <f t="shared" si="20"/>
        <v>1.322223678</v>
      </c>
      <c r="H191" s="5">
        <v>28.03</v>
      </c>
      <c r="I191" s="5">
        <v>28.73</v>
      </c>
      <c r="J191" s="5">
        <v>26.91</v>
      </c>
      <c r="K191" s="5">
        <v>25.64</v>
      </c>
      <c r="L191" s="5">
        <v>23.39</v>
      </c>
      <c r="M191" s="5">
        <v>27.26</v>
      </c>
      <c r="N191" s="5">
        <v>29.81</v>
      </c>
      <c r="O191" s="5">
        <v>27.17</v>
      </c>
      <c r="P191" s="5">
        <v>27.45</v>
      </c>
      <c r="Q191" s="5">
        <v>29.46</v>
      </c>
      <c r="R191" s="5">
        <v>28.03</v>
      </c>
      <c r="S191" s="5">
        <v>28.84</v>
      </c>
      <c r="T191" s="5">
        <v>27.26</v>
      </c>
      <c r="U191" s="5">
        <v>26.99</v>
      </c>
      <c r="V191" s="5">
        <v>27.36</v>
      </c>
      <c r="W191" s="5">
        <v>27.93</v>
      </c>
      <c r="X191" s="5">
        <v>27.77</v>
      </c>
      <c r="Y191" s="5">
        <v>27.92</v>
      </c>
      <c r="Z191" s="5">
        <v>28.18</v>
      </c>
      <c r="AA191" s="5">
        <v>28.0</v>
      </c>
      <c r="AB191" s="5">
        <v>27.37</v>
      </c>
      <c r="AC191" s="5">
        <v>28.35</v>
      </c>
      <c r="AD191" s="5">
        <v>28.66</v>
      </c>
      <c r="AE191" s="5">
        <v>26.02</v>
      </c>
      <c r="AF191" s="5">
        <v>25.8</v>
      </c>
      <c r="AG191" s="5">
        <v>27.41</v>
      </c>
      <c r="AH191" s="5">
        <v>26.98</v>
      </c>
      <c r="AI191" s="5">
        <v>28.12</v>
      </c>
      <c r="AJ191" s="5">
        <v>28.88</v>
      </c>
      <c r="AK191" s="5">
        <v>28.06</v>
      </c>
      <c r="AL191" s="5">
        <v>26.6</v>
      </c>
      <c r="AM191" s="5">
        <v>26.75</v>
      </c>
      <c r="AN191" s="5">
        <v>26.56</v>
      </c>
      <c r="AO191" s="5">
        <v>26.32</v>
      </c>
      <c r="AP191" s="5">
        <v>27.65</v>
      </c>
      <c r="AQ191" s="5">
        <v>26.33</v>
      </c>
      <c r="AR191" s="5">
        <v>27.84</v>
      </c>
      <c r="AS191" s="5">
        <v>28.35</v>
      </c>
      <c r="AT191" s="5">
        <v>27.17</v>
      </c>
      <c r="AU191" s="5">
        <v>28.2</v>
      </c>
      <c r="AV191" s="5">
        <v>28.57</v>
      </c>
      <c r="AW191" s="5">
        <v>28.89</v>
      </c>
      <c r="AX191" s="5">
        <v>23.23</v>
      </c>
      <c r="AY191" s="5">
        <v>27.2</v>
      </c>
      <c r="AZ191" s="5">
        <v>29.4</v>
      </c>
    </row>
    <row r="192" ht="14.25" customHeight="1">
      <c r="A192" s="6" t="s">
        <v>695</v>
      </c>
      <c r="B192" s="6" t="s">
        <v>1156</v>
      </c>
      <c r="C192" s="35">
        <f t="shared" si="16"/>
        <v>6</v>
      </c>
      <c r="D192" s="6">
        <f t="shared" si="17"/>
        <v>25.8</v>
      </c>
      <c r="E192" s="6">
        <f t="shared" si="18"/>
        <v>28.2</v>
      </c>
      <c r="F192" s="36">
        <f t="shared" si="19"/>
        <v>26.60833333</v>
      </c>
      <c r="G192" s="126">
        <f t="shared" si="20"/>
        <v>0.8530513857</v>
      </c>
      <c r="H192" s="5">
        <v>26.75</v>
      </c>
      <c r="I192" s="5">
        <v>26.56</v>
      </c>
      <c r="J192" s="5">
        <v>26.32</v>
      </c>
      <c r="K192" s="5">
        <v>28.2</v>
      </c>
      <c r="L192" s="5">
        <v>26.02</v>
      </c>
      <c r="M192" s="5">
        <v>25.8</v>
      </c>
    </row>
    <row r="193" ht="14.25" customHeight="1">
      <c r="A193" s="6" t="s">
        <v>695</v>
      </c>
      <c r="B193" s="6" t="s">
        <v>1157</v>
      </c>
      <c r="C193" s="35">
        <f t="shared" si="16"/>
        <v>1</v>
      </c>
      <c r="D193" s="6">
        <f t="shared" si="17"/>
        <v>26.32</v>
      </c>
      <c r="E193" s="6">
        <f t="shared" si="18"/>
        <v>26.32</v>
      </c>
      <c r="F193" s="36">
        <f t="shared" si="19"/>
        <v>26.32</v>
      </c>
      <c r="G193" s="126" t="str">
        <f t="shared" si="20"/>
        <v>#DIV/0!</v>
      </c>
      <c r="H193" s="5">
        <v>26.32</v>
      </c>
    </row>
    <row r="194" ht="14.25" customHeight="1">
      <c r="A194" s="6" t="s">
        <v>695</v>
      </c>
      <c r="B194" s="6" t="s">
        <v>1158</v>
      </c>
      <c r="C194" s="35">
        <f t="shared" si="16"/>
        <v>2</v>
      </c>
      <c r="D194" s="6">
        <f t="shared" si="17"/>
        <v>28.43</v>
      </c>
      <c r="E194" s="6">
        <f t="shared" si="18"/>
        <v>28.97</v>
      </c>
      <c r="F194" s="36">
        <f t="shared" si="19"/>
        <v>28.7</v>
      </c>
      <c r="G194" s="126">
        <f t="shared" si="20"/>
        <v>0.3818376618</v>
      </c>
      <c r="H194" s="5">
        <v>28.97</v>
      </c>
      <c r="I194" s="5">
        <v>28.43</v>
      </c>
    </row>
    <row r="195" ht="14.25" customHeight="1">
      <c r="A195" s="6" t="s">
        <v>695</v>
      </c>
      <c r="B195" s="6" t="s">
        <v>1159</v>
      </c>
      <c r="C195" s="35">
        <f t="shared" si="16"/>
        <v>2</v>
      </c>
      <c r="D195" s="6">
        <f t="shared" si="17"/>
        <v>27.41</v>
      </c>
      <c r="E195" s="6">
        <f t="shared" si="18"/>
        <v>30.08</v>
      </c>
      <c r="F195" s="36">
        <f t="shared" si="19"/>
        <v>28.745</v>
      </c>
      <c r="G195" s="126">
        <f t="shared" si="20"/>
        <v>1.887975106</v>
      </c>
      <c r="H195" s="5">
        <v>27.41</v>
      </c>
      <c r="I195" s="5">
        <v>30.08</v>
      </c>
    </row>
    <row r="196" ht="14.25" customHeight="1">
      <c r="A196" s="6" t="s">
        <v>695</v>
      </c>
      <c r="B196" s="6" t="s">
        <v>1160</v>
      </c>
      <c r="C196" s="35">
        <f t="shared" si="16"/>
        <v>1</v>
      </c>
      <c r="D196" s="6">
        <f t="shared" si="17"/>
        <v>29.75</v>
      </c>
      <c r="E196" s="6">
        <f t="shared" si="18"/>
        <v>29.75</v>
      </c>
      <c r="F196" s="36">
        <f t="shared" si="19"/>
        <v>29.75</v>
      </c>
      <c r="G196" s="126" t="str">
        <f t="shared" si="20"/>
        <v>#DIV/0!</v>
      </c>
      <c r="H196" s="5">
        <v>29.75</v>
      </c>
    </row>
    <row r="197" ht="14.25" customHeight="1">
      <c r="A197" s="6" t="s">
        <v>695</v>
      </c>
      <c r="B197" s="6" t="s">
        <v>1161</v>
      </c>
      <c r="C197" s="35">
        <f t="shared" si="16"/>
        <v>8</v>
      </c>
      <c r="D197" s="6">
        <f t="shared" si="17"/>
        <v>25.8</v>
      </c>
      <c r="E197" s="6">
        <f t="shared" si="18"/>
        <v>28.18</v>
      </c>
      <c r="F197" s="36">
        <f t="shared" si="19"/>
        <v>27.14125</v>
      </c>
      <c r="G197" s="126">
        <f t="shared" si="20"/>
        <v>0.8508724514</v>
      </c>
      <c r="H197" s="5">
        <v>26.99</v>
      </c>
      <c r="I197" s="5">
        <v>27.36</v>
      </c>
      <c r="J197" s="5">
        <v>28.18</v>
      </c>
      <c r="K197" s="5">
        <v>28.0</v>
      </c>
      <c r="L197" s="5">
        <v>27.37</v>
      </c>
      <c r="M197" s="5">
        <v>26.02</v>
      </c>
      <c r="N197" s="5">
        <v>25.8</v>
      </c>
      <c r="O197" s="5">
        <v>27.41</v>
      </c>
    </row>
    <row r="198" ht="14.25" customHeight="1">
      <c r="A198" s="6" t="s">
        <v>695</v>
      </c>
      <c r="B198" s="6" t="s">
        <v>1162</v>
      </c>
      <c r="C198" s="35">
        <f t="shared" si="16"/>
        <v>6</v>
      </c>
      <c r="D198" s="6">
        <f t="shared" si="17"/>
        <v>10.56</v>
      </c>
      <c r="E198" s="6">
        <f t="shared" si="18"/>
        <v>17.28</v>
      </c>
      <c r="F198" s="36">
        <f t="shared" si="19"/>
        <v>15.56</v>
      </c>
      <c r="G198" s="126">
        <f t="shared" si="20"/>
        <v>2.528011076</v>
      </c>
      <c r="H198" s="5">
        <v>10.56</v>
      </c>
      <c r="I198" s="5">
        <v>15.67</v>
      </c>
      <c r="J198" s="5">
        <v>17.28</v>
      </c>
      <c r="K198" s="5">
        <v>17.08</v>
      </c>
      <c r="L198" s="5">
        <v>16.78</v>
      </c>
      <c r="M198" s="5">
        <v>15.99</v>
      </c>
    </row>
    <row r="199" ht="14.25" customHeight="1">
      <c r="A199" s="35" t="s">
        <v>718</v>
      </c>
      <c r="B199" s="22" t="s">
        <v>1163</v>
      </c>
      <c r="C199" s="35">
        <f t="shared" si="16"/>
        <v>4</v>
      </c>
      <c r="D199" s="6">
        <f t="shared" si="17"/>
        <v>8.86</v>
      </c>
      <c r="E199" s="6">
        <f t="shared" si="18"/>
        <v>10.8</v>
      </c>
      <c r="F199" s="36">
        <f t="shared" si="19"/>
        <v>9.6775</v>
      </c>
      <c r="G199" s="126">
        <f t="shared" si="20"/>
        <v>0.8396973661</v>
      </c>
      <c r="H199" s="5">
        <v>8.86</v>
      </c>
      <c r="I199" s="5">
        <v>9.79</v>
      </c>
      <c r="J199" s="5">
        <v>10.8</v>
      </c>
      <c r="K199" s="5">
        <v>9.26</v>
      </c>
    </row>
    <row r="200" ht="14.25" customHeight="1">
      <c r="A200" s="6" t="s">
        <v>718</v>
      </c>
      <c r="B200" s="22" t="s">
        <v>1164</v>
      </c>
      <c r="C200" s="35">
        <f t="shared" si="16"/>
        <v>2</v>
      </c>
      <c r="D200" s="6">
        <f t="shared" si="17"/>
        <v>9.79</v>
      </c>
      <c r="E200" s="6">
        <f t="shared" si="18"/>
        <v>12.23</v>
      </c>
      <c r="F200" s="36">
        <f t="shared" si="19"/>
        <v>11.01</v>
      </c>
      <c r="G200" s="126">
        <f t="shared" si="20"/>
        <v>1.725340546</v>
      </c>
      <c r="H200" s="5">
        <v>9.79</v>
      </c>
      <c r="I200" s="5">
        <v>12.23</v>
      </c>
    </row>
    <row r="201" ht="14.25" customHeight="1">
      <c r="A201" s="35" t="s">
        <v>723</v>
      </c>
      <c r="B201" s="22" t="s">
        <v>1170</v>
      </c>
      <c r="C201" s="35">
        <f t="shared" si="16"/>
        <v>30</v>
      </c>
      <c r="D201" s="6">
        <f t="shared" si="17"/>
        <v>6.18</v>
      </c>
      <c r="E201" s="6">
        <f t="shared" si="18"/>
        <v>17.07</v>
      </c>
      <c r="F201" s="36">
        <f t="shared" si="19"/>
        <v>10.69</v>
      </c>
      <c r="G201" s="126">
        <f t="shared" si="20"/>
        <v>2.961480292</v>
      </c>
      <c r="H201" s="5">
        <v>6.72</v>
      </c>
      <c r="I201" s="5">
        <v>6.18</v>
      </c>
      <c r="J201" s="5">
        <v>11.79</v>
      </c>
      <c r="K201" s="5">
        <v>16.01</v>
      </c>
      <c r="L201" s="5">
        <v>17.07</v>
      </c>
      <c r="M201" s="5">
        <v>16.58</v>
      </c>
      <c r="N201" s="5">
        <v>14.2</v>
      </c>
      <c r="O201" s="5">
        <v>9.83</v>
      </c>
      <c r="P201" s="5">
        <v>12.56</v>
      </c>
      <c r="Q201" s="5">
        <v>9.22</v>
      </c>
      <c r="R201" s="5">
        <v>12.76</v>
      </c>
      <c r="S201" s="5">
        <v>6.62</v>
      </c>
      <c r="T201" s="5">
        <v>14.05</v>
      </c>
      <c r="U201" s="5">
        <v>10.16</v>
      </c>
      <c r="V201" s="5">
        <v>7.76</v>
      </c>
      <c r="W201" s="5">
        <v>8.66</v>
      </c>
      <c r="X201" s="5">
        <v>12.17</v>
      </c>
      <c r="Y201" s="5">
        <v>11.78</v>
      </c>
      <c r="Z201" s="5">
        <v>9.46</v>
      </c>
      <c r="AA201" s="5">
        <v>8.34</v>
      </c>
      <c r="AB201" s="5">
        <v>6.66</v>
      </c>
      <c r="AC201" s="5">
        <v>12.41</v>
      </c>
      <c r="AD201" s="5">
        <v>11.99</v>
      </c>
      <c r="AE201" s="5">
        <v>10.44</v>
      </c>
      <c r="AF201" s="5">
        <v>9.24</v>
      </c>
      <c r="AG201" s="5">
        <v>9.94</v>
      </c>
      <c r="AH201" s="5">
        <v>10.6</v>
      </c>
      <c r="AI201" s="5">
        <v>11.5</v>
      </c>
      <c r="AJ201" s="5">
        <v>7.6</v>
      </c>
      <c r="AK201" s="5">
        <v>8.4</v>
      </c>
    </row>
    <row r="202" ht="14.25" customHeight="1">
      <c r="A202" s="6" t="s">
        <v>726</v>
      </c>
      <c r="B202" s="22" t="s">
        <v>1172</v>
      </c>
      <c r="C202" s="35">
        <f t="shared" si="16"/>
        <v>2</v>
      </c>
      <c r="D202" s="6">
        <f t="shared" si="17"/>
        <v>27.59</v>
      </c>
      <c r="E202" s="6">
        <f t="shared" si="18"/>
        <v>27.59</v>
      </c>
      <c r="F202" s="36">
        <f t="shared" si="19"/>
        <v>27.59</v>
      </c>
      <c r="G202" s="126">
        <f t="shared" si="20"/>
        <v>0</v>
      </c>
      <c r="H202" s="5">
        <v>27.59</v>
      </c>
      <c r="I202" s="5">
        <v>27.59</v>
      </c>
    </row>
    <row r="203" ht="14.25" customHeight="1">
      <c r="A203" s="35" t="s">
        <v>726</v>
      </c>
      <c r="B203" s="22" t="s">
        <v>1173</v>
      </c>
      <c r="C203" s="35">
        <f t="shared" si="16"/>
        <v>4</v>
      </c>
      <c r="D203" s="6">
        <f t="shared" si="17"/>
        <v>27.59</v>
      </c>
      <c r="E203" s="6">
        <f t="shared" si="18"/>
        <v>29.24</v>
      </c>
      <c r="F203" s="36">
        <f t="shared" si="19"/>
        <v>28.0025</v>
      </c>
      <c r="G203" s="126">
        <f t="shared" si="20"/>
        <v>0.825</v>
      </c>
      <c r="H203" s="5">
        <v>27.59</v>
      </c>
      <c r="I203" s="5">
        <v>27.59</v>
      </c>
      <c r="J203" s="5">
        <v>29.24</v>
      </c>
      <c r="K203" s="5">
        <v>27.59</v>
      </c>
    </row>
    <row r="204" ht="14.25" customHeight="1">
      <c r="A204" s="6" t="s">
        <v>730</v>
      </c>
      <c r="B204" s="6" t="s">
        <v>1174</v>
      </c>
      <c r="C204" s="35">
        <f t="shared" si="16"/>
        <v>5</v>
      </c>
      <c r="D204" s="6">
        <f t="shared" si="17"/>
        <v>24</v>
      </c>
      <c r="E204" s="6">
        <f t="shared" si="18"/>
        <v>26.34</v>
      </c>
      <c r="F204" s="36">
        <f t="shared" si="19"/>
        <v>25.606</v>
      </c>
      <c r="G204" s="126">
        <f t="shared" si="20"/>
        <v>0.9351363537</v>
      </c>
      <c r="H204" s="5">
        <v>25.7</v>
      </c>
      <c r="I204" s="5">
        <v>24.0</v>
      </c>
      <c r="J204" s="5">
        <v>25.81</v>
      </c>
      <c r="K204" s="5">
        <v>26.34</v>
      </c>
      <c r="L204" s="5">
        <v>26.18</v>
      </c>
    </row>
    <row r="205" ht="14.25" customHeight="1">
      <c r="A205" s="6" t="s">
        <v>730</v>
      </c>
      <c r="B205" s="6" t="s">
        <v>1175</v>
      </c>
      <c r="C205" s="35">
        <f t="shared" si="16"/>
        <v>11</v>
      </c>
      <c r="D205" s="6">
        <f t="shared" si="17"/>
        <v>14.08</v>
      </c>
      <c r="E205" s="6">
        <f t="shared" si="18"/>
        <v>27.36</v>
      </c>
      <c r="F205" s="36">
        <f t="shared" si="19"/>
        <v>24.21818182</v>
      </c>
      <c r="G205" s="126">
        <f t="shared" si="20"/>
        <v>4.383644188</v>
      </c>
      <c r="H205" s="5">
        <v>25.79</v>
      </c>
      <c r="I205" s="5">
        <v>26.79</v>
      </c>
      <c r="J205" s="5">
        <v>26.92</v>
      </c>
      <c r="K205" s="5">
        <v>25.86</v>
      </c>
      <c r="L205" s="5">
        <v>26.25</v>
      </c>
      <c r="M205" s="5">
        <v>25.37</v>
      </c>
      <c r="N205" s="5">
        <v>27.36</v>
      </c>
      <c r="O205" s="5">
        <v>24.25</v>
      </c>
      <c r="P205" s="5">
        <v>14.08</v>
      </c>
      <c r="Q205" s="5">
        <v>26.55</v>
      </c>
      <c r="R205" s="5">
        <v>17.18</v>
      </c>
    </row>
    <row r="206" ht="14.25" customHeight="1">
      <c r="A206" s="6" t="s">
        <v>730</v>
      </c>
      <c r="B206" s="6" t="s">
        <v>1176</v>
      </c>
      <c r="C206" s="35">
        <f t="shared" si="16"/>
        <v>1</v>
      </c>
      <c r="D206" s="6">
        <f t="shared" si="17"/>
        <v>23.37</v>
      </c>
      <c r="E206" s="6">
        <f t="shared" si="18"/>
        <v>23.37</v>
      </c>
      <c r="F206" s="36">
        <f t="shared" si="19"/>
        <v>23.37</v>
      </c>
      <c r="G206" s="126" t="str">
        <f t="shared" si="20"/>
        <v>#DIV/0!</v>
      </c>
      <c r="H206" s="5">
        <v>23.37</v>
      </c>
    </row>
    <row r="207" ht="14.25" customHeight="1">
      <c r="A207" s="6" t="s">
        <v>730</v>
      </c>
      <c r="B207" s="6" t="s">
        <v>1177</v>
      </c>
      <c r="C207" s="35">
        <f t="shared" si="16"/>
        <v>1</v>
      </c>
      <c r="D207" s="6">
        <f t="shared" si="17"/>
        <v>26.79</v>
      </c>
      <c r="E207" s="6">
        <f t="shared" si="18"/>
        <v>26.79</v>
      </c>
      <c r="F207" s="36">
        <f t="shared" si="19"/>
        <v>26.79</v>
      </c>
      <c r="G207" s="126" t="str">
        <f t="shared" si="20"/>
        <v>#DIV/0!</v>
      </c>
      <c r="H207" s="5">
        <v>26.79</v>
      </c>
    </row>
    <row r="208" ht="14.25" customHeight="1">
      <c r="A208" s="6" t="s">
        <v>730</v>
      </c>
      <c r="B208" s="6" t="s">
        <v>1178</v>
      </c>
      <c r="C208" s="35">
        <f t="shared" si="16"/>
        <v>1</v>
      </c>
      <c r="D208" s="6">
        <f t="shared" si="17"/>
        <v>14.08</v>
      </c>
      <c r="E208" s="6">
        <f t="shared" si="18"/>
        <v>14.08</v>
      </c>
      <c r="F208" s="36">
        <f t="shared" si="19"/>
        <v>14.08</v>
      </c>
      <c r="G208" s="126" t="str">
        <f t="shared" si="20"/>
        <v>#DIV/0!</v>
      </c>
      <c r="H208" s="5">
        <v>14.08</v>
      </c>
    </row>
    <row r="209" ht="14.25" customHeight="1">
      <c r="A209" s="65" t="s">
        <v>220</v>
      </c>
      <c r="B209" s="166" t="s">
        <v>876</v>
      </c>
      <c r="C209" s="35">
        <f t="shared" si="16"/>
        <v>19</v>
      </c>
      <c r="D209" s="6">
        <f t="shared" si="17"/>
        <v>14.08</v>
      </c>
      <c r="E209" s="6">
        <f t="shared" si="18"/>
        <v>28.98</v>
      </c>
      <c r="F209" s="36">
        <f t="shared" si="19"/>
        <v>25.39473684</v>
      </c>
      <c r="G209" s="126">
        <f t="shared" si="20"/>
        <v>3.014150642</v>
      </c>
      <c r="H209" s="161">
        <v>25.86</v>
      </c>
      <c r="I209" s="5">
        <v>26.92</v>
      </c>
      <c r="J209" s="5">
        <v>25.79</v>
      </c>
      <c r="K209" s="5">
        <v>26.79</v>
      </c>
      <c r="L209" s="5">
        <v>26.55</v>
      </c>
      <c r="M209" s="47">
        <v>26.25</v>
      </c>
      <c r="N209" s="74">
        <v>28.98</v>
      </c>
      <c r="O209" s="37">
        <v>26.41</v>
      </c>
      <c r="P209" s="47">
        <v>27.05</v>
      </c>
      <c r="Q209" s="37">
        <v>24.39</v>
      </c>
      <c r="R209" s="47">
        <v>26.82</v>
      </c>
      <c r="S209" s="37">
        <v>23.25</v>
      </c>
      <c r="T209" s="5">
        <v>25.32</v>
      </c>
      <c r="U209" s="47">
        <v>24.98</v>
      </c>
      <c r="V209" s="37">
        <v>26.69</v>
      </c>
      <c r="W209" s="5">
        <v>25.57</v>
      </c>
      <c r="X209" s="5">
        <v>24.25</v>
      </c>
      <c r="Y209" s="47">
        <v>14.08</v>
      </c>
      <c r="Z209" s="163">
        <v>26.55</v>
      </c>
    </row>
    <row r="210" ht="14.25" customHeight="1">
      <c r="A210" s="65" t="s">
        <v>220</v>
      </c>
      <c r="B210" s="166" t="s">
        <v>879</v>
      </c>
      <c r="C210" s="35">
        <f t="shared" si="16"/>
        <v>1</v>
      </c>
      <c r="D210" s="6">
        <f t="shared" si="17"/>
        <v>27.24</v>
      </c>
      <c r="E210" s="6">
        <f t="shared" si="18"/>
        <v>27.24</v>
      </c>
      <c r="F210" s="36">
        <f t="shared" si="19"/>
        <v>27.24</v>
      </c>
      <c r="G210" s="126" t="str">
        <f t="shared" si="20"/>
        <v>#DIV/0!</v>
      </c>
      <c r="H210" s="169">
        <v>27.24</v>
      </c>
    </row>
    <row r="211" ht="14.25" customHeight="1">
      <c r="A211" s="65" t="s">
        <v>227</v>
      </c>
      <c r="B211" s="166" t="s">
        <v>884</v>
      </c>
      <c r="C211" s="35">
        <f t="shared" si="16"/>
        <v>3</v>
      </c>
      <c r="D211" s="6">
        <f t="shared" si="17"/>
        <v>24.23</v>
      </c>
      <c r="E211" s="6">
        <f t="shared" si="18"/>
        <v>26.22</v>
      </c>
      <c r="F211" s="36">
        <f t="shared" si="19"/>
        <v>25.17333333</v>
      </c>
      <c r="G211" s="126">
        <f t="shared" si="20"/>
        <v>0.9990161827</v>
      </c>
      <c r="H211" s="172">
        <v>25.07</v>
      </c>
      <c r="I211" s="5">
        <v>26.22</v>
      </c>
      <c r="J211" s="163">
        <v>24.23</v>
      </c>
    </row>
    <row r="212" ht="14.25" customHeight="1">
      <c r="A212" s="65" t="s">
        <v>262</v>
      </c>
      <c r="B212" s="166" t="s">
        <v>912</v>
      </c>
      <c r="C212" s="35">
        <f t="shared" si="16"/>
        <v>46</v>
      </c>
      <c r="D212" s="6">
        <f t="shared" si="17"/>
        <v>5.79</v>
      </c>
      <c r="E212" s="6">
        <f t="shared" si="18"/>
        <v>22.94</v>
      </c>
      <c r="F212" s="36">
        <f t="shared" si="19"/>
        <v>13.29489362</v>
      </c>
      <c r="G212" s="126">
        <f t="shared" si="20"/>
        <v>4.41132479</v>
      </c>
      <c r="H212" s="161">
        <v>22.51</v>
      </c>
      <c r="I212" s="47">
        <v>17.84</v>
      </c>
      <c r="J212" s="37">
        <v>22.94</v>
      </c>
      <c r="K212" s="5">
        <v>18.99</v>
      </c>
      <c r="L212" s="5">
        <v>17.92</v>
      </c>
      <c r="M212" s="5">
        <v>18.85</v>
      </c>
      <c r="N212" s="5">
        <v>18.63</v>
      </c>
      <c r="O212" s="5">
        <v>18.31</v>
      </c>
      <c r="P212" s="5">
        <v>17.9</v>
      </c>
      <c r="Q212" s="5">
        <v>18.19</v>
      </c>
      <c r="R212" s="5">
        <v>18.04</v>
      </c>
      <c r="S212" s="5">
        <v>17.59</v>
      </c>
      <c r="T212" s="47">
        <v>17.56</v>
      </c>
      <c r="U212" s="37">
        <v>13.55</v>
      </c>
      <c r="V212" s="5">
        <v>13.59</v>
      </c>
      <c r="W212" s="5">
        <v>16.69</v>
      </c>
      <c r="X212" s="5">
        <v>15.84</v>
      </c>
      <c r="Y212" s="5">
        <v>15.63</v>
      </c>
      <c r="Z212" s="5">
        <v>16.27</v>
      </c>
      <c r="AA212" s="47">
        <v>15.2</v>
      </c>
      <c r="AB212" s="37">
        <v>14.25</v>
      </c>
      <c r="AC212" s="5">
        <v>13.39</v>
      </c>
      <c r="AD212" s="5">
        <v>12.42</v>
      </c>
      <c r="AE212" s="5">
        <v>12.17</v>
      </c>
      <c r="AF212" s="5">
        <v>12.69</v>
      </c>
      <c r="AG212" s="5">
        <v>13.21</v>
      </c>
      <c r="AH212" s="47">
        <v>13.22</v>
      </c>
      <c r="AI212" s="37">
        <v>10.76</v>
      </c>
      <c r="AJ212" s="5">
        <v>11.35</v>
      </c>
      <c r="AK212" s="5">
        <v>9.92</v>
      </c>
      <c r="AL212" s="5">
        <v>10.32</v>
      </c>
      <c r="AM212" s="5">
        <v>10.33</v>
      </c>
      <c r="AN212" s="5">
        <v>9.08</v>
      </c>
      <c r="AO212" s="47">
        <v>10.12</v>
      </c>
      <c r="AP212" s="37">
        <v>9.36</v>
      </c>
      <c r="AQ212" s="5">
        <v>8.32</v>
      </c>
      <c r="AR212" s="5">
        <v>10.24</v>
      </c>
      <c r="AS212" s="5">
        <v>7.19</v>
      </c>
      <c r="AT212" s="47">
        <v>8.0</v>
      </c>
      <c r="AU212" s="37">
        <v>5.79</v>
      </c>
      <c r="AV212" s="47">
        <v>6.19</v>
      </c>
      <c r="AW212" s="37">
        <v>8.11</v>
      </c>
      <c r="AX212" s="5">
        <v>8.99</v>
      </c>
      <c r="AY212" s="47">
        <v>8.25</v>
      </c>
      <c r="AZ212" s="74">
        <v>11.78</v>
      </c>
      <c r="BA212" s="74">
        <v>10.93</v>
      </c>
      <c r="BB212" s="37">
        <v>6.44</v>
      </c>
      <c r="BC212" s="47">
        <v>9.27</v>
      </c>
      <c r="BD212" s="37">
        <v>9.26</v>
      </c>
      <c r="BE212" s="5">
        <v>10.25</v>
      </c>
      <c r="BF212" s="5">
        <v>10.25</v>
      </c>
      <c r="BG212" s="5">
        <v>12.67</v>
      </c>
      <c r="BH212" s="5">
        <v>10.45</v>
      </c>
      <c r="BI212" s="47">
        <v>11.79</v>
      </c>
      <c r="BJ212" s="37">
        <v>12.58</v>
      </c>
      <c r="BK212" s="5">
        <v>17.07</v>
      </c>
      <c r="BL212" s="5">
        <v>15.32</v>
      </c>
      <c r="BM212" s="5">
        <v>12.15</v>
      </c>
      <c r="BN212" s="47">
        <v>13.04</v>
      </c>
      <c r="BO212" s="37">
        <v>9.29</v>
      </c>
      <c r="BP212" s="5">
        <v>10.08</v>
      </c>
      <c r="BQ212" s="5">
        <v>14.39</v>
      </c>
      <c r="BR212" s="5">
        <v>14.8</v>
      </c>
      <c r="BS212" s="47">
        <v>15.22</v>
      </c>
      <c r="BT212" s="37">
        <v>18.72</v>
      </c>
      <c r="BU212" s="5">
        <v>24.21</v>
      </c>
      <c r="BV212" s="47">
        <v>10.64</v>
      </c>
      <c r="BW212" s="74">
        <v>20.44</v>
      </c>
      <c r="BX212" s="5">
        <v>23.02</v>
      </c>
      <c r="BY212" s="5">
        <v>24.22</v>
      </c>
      <c r="BZ212" s="163">
        <v>25.99</v>
      </c>
    </row>
    <row r="213" ht="14.25" customHeight="1">
      <c r="A213" s="65" t="s">
        <v>262</v>
      </c>
      <c r="B213" s="166" t="s">
        <v>913</v>
      </c>
      <c r="C213" s="35">
        <f t="shared" si="16"/>
        <v>1</v>
      </c>
      <c r="D213" s="6">
        <f t="shared" si="17"/>
        <v>15.75</v>
      </c>
      <c r="E213" s="6">
        <f t="shared" si="18"/>
        <v>15.75</v>
      </c>
      <c r="F213" s="36">
        <f t="shared" si="19"/>
        <v>15.75</v>
      </c>
      <c r="G213" s="126" t="str">
        <f t="shared" si="20"/>
        <v>#DIV/0!</v>
      </c>
      <c r="H213" s="169">
        <v>15.75</v>
      </c>
    </row>
    <row r="214" ht="14.25" customHeight="1">
      <c r="A214" s="65" t="s">
        <v>262</v>
      </c>
      <c r="B214" s="166" t="s">
        <v>923</v>
      </c>
      <c r="C214" s="35">
        <f t="shared" si="16"/>
        <v>18</v>
      </c>
      <c r="D214" s="6">
        <f t="shared" si="17"/>
        <v>16.8</v>
      </c>
      <c r="E214" s="6">
        <f t="shared" si="18"/>
        <v>26.15</v>
      </c>
      <c r="F214" s="36">
        <f t="shared" si="19"/>
        <v>20.91611111</v>
      </c>
      <c r="G214" s="126">
        <f t="shared" si="20"/>
        <v>2.634566911</v>
      </c>
      <c r="H214" s="161">
        <v>23.78</v>
      </c>
      <c r="I214" s="5">
        <v>21.24</v>
      </c>
      <c r="J214" s="47">
        <v>20.84</v>
      </c>
      <c r="K214" s="37">
        <v>22.13</v>
      </c>
      <c r="L214" s="5">
        <v>20.77</v>
      </c>
      <c r="M214" s="5">
        <v>19.92</v>
      </c>
      <c r="N214" s="5">
        <v>19.21</v>
      </c>
      <c r="O214" s="5">
        <v>19.11</v>
      </c>
      <c r="P214" s="47">
        <v>21.58</v>
      </c>
      <c r="Q214" s="37">
        <v>23.24</v>
      </c>
      <c r="R214" s="5">
        <v>17.98</v>
      </c>
      <c r="S214" s="5">
        <v>16.8</v>
      </c>
      <c r="T214" s="47">
        <v>17.81</v>
      </c>
      <c r="U214" s="37">
        <v>26.15</v>
      </c>
      <c r="V214" s="5">
        <v>23.8</v>
      </c>
      <c r="W214" s="5">
        <v>23.44</v>
      </c>
      <c r="X214" s="47">
        <v>21.89</v>
      </c>
      <c r="Y214" s="163">
        <v>16.8</v>
      </c>
    </row>
    <row r="215" ht="14.25" customHeight="1">
      <c r="A215" s="185" t="s">
        <v>262</v>
      </c>
      <c r="B215" s="175" t="s">
        <v>79</v>
      </c>
      <c r="C215" s="35">
        <f t="shared" si="16"/>
        <v>34</v>
      </c>
      <c r="D215" s="6">
        <f t="shared" si="17"/>
        <v>14.04</v>
      </c>
      <c r="E215" s="6">
        <f t="shared" si="18"/>
        <v>31.61</v>
      </c>
      <c r="F215" s="36">
        <f t="shared" si="19"/>
        <v>25.59588235</v>
      </c>
      <c r="G215" s="126">
        <f t="shared" si="20"/>
        <v>3.395314166</v>
      </c>
      <c r="H215" s="161">
        <v>25.78</v>
      </c>
      <c r="I215" s="5">
        <v>25.33</v>
      </c>
      <c r="J215" s="5">
        <v>24.45</v>
      </c>
      <c r="K215" s="5">
        <v>24.34</v>
      </c>
      <c r="L215" s="5">
        <v>26.58</v>
      </c>
      <c r="M215" s="5">
        <v>26.56</v>
      </c>
      <c r="N215" s="5">
        <v>26.75</v>
      </c>
      <c r="O215" s="5">
        <v>26.65</v>
      </c>
      <c r="P215" s="5">
        <v>25.9</v>
      </c>
      <c r="Q215" s="5">
        <v>27.4</v>
      </c>
      <c r="R215" s="5">
        <v>27.84</v>
      </c>
      <c r="S215" s="47">
        <v>25.52</v>
      </c>
      <c r="T215" s="37">
        <v>25.8</v>
      </c>
      <c r="U215" s="5">
        <v>26.02</v>
      </c>
      <c r="V215" s="5">
        <v>27.58</v>
      </c>
      <c r="W215" s="47">
        <v>26.49</v>
      </c>
      <c r="X215" s="74">
        <v>26.45</v>
      </c>
      <c r="Y215" s="37">
        <v>27.93</v>
      </c>
      <c r="Z215" s="5">
        <v>27.26</v>
      </c>
      <c r="AA215" s="5">
        <v>27.53</v>
      </c>
      <c r="AB215" s="5">
        <v>23.87</v>
      </c>
      <c r="AC215" s="47">
        <v>27.07</v>
      </c>
      <c r="AD215" s="37">
        <v>25.94</v>
      </c>
      <c r="AE215" s="5">
        <v>24.22</v>
      </c>
      <c r="AF215" s="47">
        <v>24.78</v>
      </c>
      <c r="AG215" s="37">
        <v>14.04</v>
      </c>
      <c r="AH215" s="5">
        <v>24.11</v>
      </c>
      <c r="AI215" s="5">
        <v>18.37</v>
      </c>
      <c r="AJ215" s="5">
        <v>24.42</v>
      </c>
      <c r="AK215" s="47">
        <v>17.07</v>
      </c>
      <c r="AL215" s="5">
        <v>30.42</v>
      </c>
      <c r="AM215" s="5">
        <v>26.46</v>
      </c>
      <c r="AN215" s="5">
        <v>29.72</v>
      </c>
      <c r="AO215" s="163">
        <v>31.61</v>
      </c>
    </row>
    <row r="216" ht="14.25" customHeight="1">
      <c r="A216" s="65" t="s">
        <v>262</v>
      </c>
      <c r="B216" s="166" t="s">
        <v>937</v>
      </c>
      <c r="C216" s="35">
        <f t="shared" si="16"/>
        <v>4</v>
      </c>
      <c r="D216" s="6">
        <f t="shared" si="17"/>
        <v>25.28</v>
      </c>
      <c r="E216" s="6">
        <f t="shared" si="18"/>
        <v>25.7</v>
      </c>
      <c r="F216" s="36">
        <f t="shared" si="19"/>
        <v>25.4225</v>
      </c>
      <c r="G216" s="126">
        <f t="shared" si="20"/>
        <v>0.1956825661</v>
      </c>
      <c r="H216" s="161">
        <v>25.7</v>
      </c>
      <c r="I216" s="5">
        <v>25.29</v>
      </c>
      <c r="J216" s="5">
        <v>25.28</v>
      </c>
      <c r="K216" s="163">
        <v>25.42</v>
      </c>
    </row>
    <row r="217" ht="14.25" customHeight="1">
      <c r="A217" s="65" t="s">
        <v>262</v>
      </c>
      <c r="B217" s="166" t="s">
        <v>941</v>
      </c>
      <c r="C217" s="35">
        <f t="shared" si="16"/>
        <v>4</v>
      </c>
      <c r="D217" s="6">
        <f t="shared" si="17"/>
        <v>25.8</v>
      </c>
      <c r="E217" s="6">
        <f t="shared" si="18"/>
        <v>26.75</v>
      </c>
      <c r="F217" s="36">
        <f t="shared" si="19"/>
        <v>26.2225</v>
      </c>
      <c r="G217" s="126">
        <f t="shared" si="20"/>
        <v>0.4112075713</v>
      </c>
      <c r="H217" s="161">
        <v>26.75</v>
      </c>
      <c r="I217" s="47">
        <v>26.32</v>
      </c>
      <c r="J217" s="37">
        <v>25.8</v>
      </c>
      <c r="K217" s="163">
        <v>26.02</v>
      </c>
    </row>
    <row r="218" ht="14.25" customHeight="1">
      <c r="A218" s="65" t="s">
        <v>262</v>
      </c>
      <c r="B218" s="166" t="s">
        <v>942</v>
      </c>
      <c r="C218" s="35">
        <f t="shared" si="16"/>
        <v>1</v>
      </c>
      <c r="D218" s="6">
        <f t="shared" si="17"/>
        <v>26.92</v>
      </c>
      <c r="E218" s="6">
        <f t="shared" si="18"/>
        <v>26.92</v>
      </c>
      <c r="F218" s="36">
        <f t="shared" si="19"/>
        <v>26.92</v>
      </c>
      <c r="G218" s="126" t="str">
        <f t="shared" si="20"/>
        <v>#DIV/0!</v>
      </c>
      <c r="H218" s="169">
        <v>26.92</v>
      </c>
    </row>
    <row r="219" ht="14.25" customHeight="1">
      <c r="A219" s="65" t="s">
        <v>262</v>
      </c>
      <c r="B219" s="166" t="s">
        <v>946</v>
      </c>
      <c r="C219" s="35">
        <f t="shared" si="16"/>
        <v>5</v>
      </c>
      <c r="D219" s="6">
        <f t="shared" si="17"/>
        <v>25.51</v>
      </c>
      <c r="E219" s="6">
        <f t="shared" si="18"/>
        <v>30.3</v>
      </c>
      <c r="F219" s="36">
        <f t="shared" si="19"/>
        <v>27.824</v>
      </c>
      <c r="G219" s="126">
        <f t="shared" si="20"/>
        <v>1.743224025</v>
      </c>
      <c r="H219" s="172">
        <v>25.51</v>
      </c>
      <c r="I219" s="74">
        <v>28.35</v>
      </c>
      <c r="J219" s="74">
        <v>30.3</v>
      </c>
      <c r="K219" s="74">
        <v>27.76</v>
      </c>
      <c r="L219" s="163">
        <v>27.2</v>
      </c>
    </row>
    <row r="220" ht="14.25" customHeight="1">
      <c r="A220" s="65" t="s">
        <v>337</v>
      </c>
      <c r="B220" s="166" t="s">
        <v>182</v>
      </c>
      <c r="C220" s="35">
        <f t="shared" si="16"/>
        <v>2</v>
      </c>
      <c r="D220" s="6">
        <f t="shared" si="17"/>
        <v>25.04</v>
      </c>
      <c r="E220" s="6">
        <f t="shared" si="18"/>
        <v>25.64</v>
      </c>
      <c r="F220" s="36">
        <f t="shared" si="19"/>
        <v>25.34</v>
      </c>
      <c r="G220" s="126">
        <f t="shared" si="20"/>
        <v>0.4242640687</v>
      </c>
      <c r="H220" s="161">
        <v>25.64</v>
      </c>
      <c r="I220" s="163">
        <v>25.04</v>
      </c>
    </row>
    <row r="221" ht="14.25" customHeight="1">
      <c r="A221" s="65" t="s">
        <v>360</v>
      </c>
      <c r="B221" s="166" t="s">
        <v>983</v>
      </c>
      <c r="C221" s="35">
        <f t="shared" si="16"/>
        <v>10</v>
      </c>
      <c r="D221" s="6">
        <f t="shared" si="17"/>
        <v>22.69</v>
      </c>
      <c r="E221" s="6">
        <f t="shared" si="18"/>
        <v>27.26</v>
      </c>
      <c r="F221" s="36">
        <f t="shared" si="19"/>
        <v>25.2</v>
      </c>
      <c r="G221" s="126">
        <f t="shared" si="20"/>
        <v>1.434147056</v>
      </c>
      <c r="H221" s="161">
        <v>26.34</v>
      </c>
      <c r="I221" s="5">
        <v>24.0</v>
      </c>
      <c r="J221" s="47">
        <v>22.69</v>
      </c>
      <c r="K221" s="37">
        <v>24.12</v>
      </c>
      <c r="L221" s="5">
        <v>25.02</v>
      </c>
      <c r="M221" s="5">
        <v>25.7</v>
      </c>
      <c r="N221" s="47">
        <v>27.26</v>
      </c>
      <c r="O221" s="5">
        <v>26.68</v>
      </c>
      <c r="P221" s="5">
        <v>25.98</v>
      </c>
      <c r="Q221" s="163">
        <v>24.21</v>
      </c>
    </row>
    <row r="222" ht="14.25" customHeight="1">
      <c r="A222" s="65" t="s">
        <v>360</v>
      </c>
      <c r="B222" s="166" t="s">
        <v>987</v>
      </c>
      <c r="C222" s="35">
        <f t="shared" si="16"/>
        <v>2</v>
      </c>
      <c r="D222" s="6">
        <f t="shared" si="17"/>
        <v>19.56</v>
      </c>
      <c r="E222" s="6">
        <f t="shared" si="18"/>
        <v>21.78</v>
      </c>
      <c r="F222" s="36">
        <f t="shared" si="19"/>
        <v>20.67</v>
      </c>
      <c r="G222" s="126">
        <f t="shared" si="20"/>
        <v>1.569777054</v>
      </c>
      <c r="H222" s="161">
        <v>19.56</v>
      </c>
      <c r="I222" s="163">
        <v>21.78</v>
      </c>
    </row>
    <row r="223" ht="14.25" customHeight="1">
      <c r="A223" s="65" t="s">
        <v>360</v>
      </c>
      <c r="B223" s="166" t="s">
        <v>990</v>
      </c>
      <c r="C223" s="35">
        <f t="shared" si="16"/>
        <v>2</v>
      </c>
      <c r="D223" s="6">
        <f t="shared" si="17"/>
        <v>23.28</v>
      </c>
      <c r="E223" s="6">
        <f t="shared" si="18"/>
        <v>26.69</v>
      </c>
      <c r="F223" s="36">
        <f t="shared" si="19"/>
        <v>24.985</v>
      </c>
      <c r="G223" s="126">
        <f t="shared" si="20"/>
        <v>2.411234124</v>
      </c>
      <c r="H223" s="161">
        <v>26.69</v>
      </c>
      <c r="I223" s="163">
        <v>23.28</v>
      </c>
    </row>
    <row r="224" ht="14.25" customHeight="1">
      <c r="A224" s="65" t="s">
        <v>377</v>
      </c>
      <c r="B224" s="166" t="s">
        <v>996</v>
      </c>
      <c r="C224" s="35">
        <f t="shared" si="16"/>
        <v>14</v>
      </c>
      <c r="D224" s="6">
        <f t="shared" si="17"/>
        <v>14.75</v>
      </c>
      <c r="E224" s="6">
        <f t="shared" si="18"/>
        <v>31.61</v>
      </c>
      <c r="F224" s="36">
        <f t="shared" si="19"/>
        <v>26.63857143</v>
      </c>
      <c r="G224" s="126">
        <f t="shared" si="20"/>
        <v>4.115635958</v>
      </c>
      <c r="H224" s="161">
        <v>24.19</v>
      </c>
      <c r="I224" s="47">
        <v>26.26</v>
      </c>
      <c r="J224" s="37">
        <v>27.26</v>
      </c>
      <c r="K224" s="5">
        <v>24.88</v>
      </c>
      <c r="L224" s="47">
        <v>14.75</v>
      </c>
      <c r="M224" s="37">
        <v>26.36</v>
      </c>
      <c r="N224" s="47">
        <v>25.73</v>
      </c>
      <c r="O224" s="5">
        <v>26.14</v>
      </c>
      <c r="P224" s="5">
        <v>30.64</v>
      </c>
      <c r="Q224" s="5">
        <v>30.42</v>
      </c>
      <c r="R224" s="5">
        <v>26.46</v>
      </c>
      <c r="S224" s="5">
        <v>29.72</v>
      </c>
      <c r="T224" s="5">
        <v>31.61</v>
      </c>
      <c r="U224" s="163">
        <v>28.52</v>
      </c>
    </row>
    <row r="225" ht="14.25" customHeight="1">
      <c r="A225" s="65" t="s">
        <v>377</v>
      </c>
      <c r="B225" s="166" t="s">
        <v>997</v>
      </c>
      <c r="C225" s="35">
        <f t="shared" si="16"/>
        <v>11</v>
      </c>
      <c r="D225" s="6">
        <f t="shared" si="17"/>
        <v>25.52</v>
      </c>
      <c r="E225" s="6">
        <f t="shared" si="18"/>
        <v>28</v>
      </c>
      <c r="F225" s="36">
        <f t="shared" si="19"/>
        <v>26.97727273</v>
      </c>
      <c r="G225" s="126">
        <f t="shared" si="20"/>
        <v>0.7290005612</v>
      </c>
      <c r="H225" s="172">
        <v>26.49</v>
      </c>
      <c r="I225" s="37">
        <v>26.95</v>
      </c>
      <c r="J225" s="5">
        <v>27.26</v>
      </c>
      <c r="K225" s="5">
        <v>27.36</v>
      </c>
      <c r="L225" s="47">
        <v>28.0</v>
      </c>
      <c r="M225" s="37">
        <v>26.49</v>
      </c>
      <c r="N225" s="5">
        <v>26.98</v>
      </c>
      <c r="O225" s="47">
        <v>27.58</v>
      </c>
      <c r="P225" s="5">
        <v>25.52</v>
      </c>
      <c r="Q225" s="5">
        <v>26.33</v>
      </c>
      <c r="R225" s="163">
        <v>27.79</v>
      </c>
    </row>
    <row r="226" ht="14.25" customHeight="1">
      <c r="A226" s="65" t="s">
        <v>394</v>
      </c>
      <c r="B226" s="166" t="s">
        <v>1002</v>
      </c>
      <c r="C226" s="35">
        <f t="shared" si="16"/>
        <v>1</v>
      </c>
      <c r="D226" s="6">
        <f t="shared" si="17"/>
        <v>25.7</v>
      </c>
      <c r="E226" s="6">
        <f t="shared" si="18"/>
        <v>25.7</v>
      </c>
      <c r="F226" s="36">
        <f t="shared" si="19"/>
        <v>25.7</v>
      </c>
      <c r="G226" s="126" t="str">
        <f t="shared" si="20"/>
        <v>#DIV/0!</v>
      </c>
      <c r="H226" s="169">
        <v>25.7</v>
      </c>
    </row>
    <row r="227" ht="14.25" customHeight="1">
      <c r="A227" s="65" t="s">
        <v>394</v>
      </c>
      <c r="B227" s="166" t="s">
        <v>1003</v>
      </c>
      <c r="C227" s="35">
        <f t="shared" si="16"/>
        <v>1</v>
      </c>
      <c r="D227" s="6">
        <f t="shared" si="17"/>
        <v>25.29</v>
      </c>
      <c r="E227" s="6">
        <f t="shared" si="18"/>
        <v>25.29</v>
      </c>
      <c r="F227" s="36">
        <f t="shared" si="19"/>
        <v>25.29</v>
      </c>
      <c r="G227" s="126" t="str">
        <f t="shared" si="20"/>
        <v>#DIV/0!</v>
      </c>
      <c r="H227" s="169">
        <v>25.29</v>
      </c>
    </row>
    <row r="228" ht="14.25" customHeight="1">
      <c r="A228" s="65" t="s">
        <v>394</v>
      </c>
      <c r="B228" s="166" t="s">
        <v>1005</v>
      </c>
      <c r="C228" s="35">
        <f t="shared" si="16"/>
        <v>2</v>
      </c>
      <c r="D228" s="6">
        <f t="shared" si="17"/>
        <v>23.65</v>
      </c>
      <c r="E228" s="6">
        <f t="shared" si="18"/>
        <v>24.45</v>
      </c>
      <c r="F228" s="36">
        <f t="shared" si="19"/>
        <v>24.05</v>
      </c>
      <c r="G228" s="126">
        <f t="shared" si="20"/>
        <v>0.5656854249</v>
      </c>
      <c r="H228" s="161">
        <v>24.45</v>
      </c>
      <c r="I228" s="163">
        <v>23.65</v>
      </c>
    </row>
    <row r="229" ht="14.25" customHeight="1">
      <c r="A229" s="65" t="s">
        <v>394</v>
      </c>
      <c r="B229" s="166" t="s">
        <v>1009</v>
      </c>
      <c r="C229" s="35">
        <f t="shared" si="16"/>
        <v>46</v>
      </c>
      <c r="D229" s="6">
        <f t="shared" si="17"/>
        <v>19.19</v>
      </c>
      <c r="E229" s="6">
        <f t="shared" si="18"/>
        <v>27.58</v>
      </c>
      <c r="F229" s="36">
        <f t="shared" si="19"/>
        <v>23.29212766</v>
      </c>
      <c r="G229" s="126">
        <f t="shared" si="20"/>
        <v>2.661670721</v>
      </c>
      <c r="H229" s="172">
        <v>27.58</v>
      </c>
      <c r="I229" s="37">
        <v>26.98</v>
      </c>
      <c r="J229" s="5">
        <v>27.06</v>
      </c>
      <c r="K229" s="47">
        <v>25.72</v>
      </c>
      <c r="L229" s="37">
        <v>26.82</v>
      </c>
      <c r="M229" s="47">
        <v>24.11</v>
      </c>
      <c r="N229" s="37">
        <v>23.19</v>
      </c>
      <c r="O229" s="5">
        <v>25.58</v>
      </c>
      <c r="P229" s="5">
        <v>23.48</v>
      </c>
      <c r="Q229" s="5">
        <v>21.46</v>
      </c>
      <c r="R229" s="47">
        <v>25.69</v>
      </c>
      <c r="S229" s="37">
        <v>22.77</v>
      </c>
      <c r="T229" s="5">
        <v>22.37</v>
      </c>
      <c r="U229" s="47">
        <v>21.71</v>
      </c>
      <c r="V229" s="37">
        <v>20.77</v>
      </c>
      <c r="W229" s="5">
        <v>20.26</v>
      </c>
      <c r="X229" s="5">
        <v>21.38</v>
      </c>
      <c r="Y229" s="47">
        <v>19.85</v>
      </c>
      <c r="Z229" s="37">
        <v>19.8</v>
      </c>
      <c r="AA229" s="47">
        <v>19.9</v>
      </c>
      <c r="AB229" s="74">
        <v>19.19</v>
      </c>
      <c r="AC229" s="37">
        <v>19.7</v>
      </c>
      <c r="AD229" s="5">
        <v>20.64</v>
      </c>
      <c r="AE229" s="47">
        <v>19.46</v>
      </c>
      <c r="AF229" s="37">
        <v>19.71</v>
      </c>
      <c r="AG229" s="5">
        <v>19.45</v>
      </c>
      <c r="AH229" s="5">
        <v>20.25</v>
      </c>
      <c r="AI229" s="5">
        <v>20.81</v>
      </c>
      <c r="AJ229" s="5">
        <v>20.75</v>
      </c>
      <c r="AK229" s="5">
        <v>23.26</v>
      </c>
      <c r="AL229" s="5">
        <v>24.09</v>
      </c>
      <c r="AM229" s="5">
        <v>25.25</v>
      </c>
      <c r="AN229" s="47">
        <v>26.03</v>
      </c>
      <c r="AO229" s="37">
        <v>22.76</v>
      </c>
      <c r="AP229" s="5">
        <v>24.45</v>
      </c>
      <c r="AQ229" s="5">
        <v>23.93</v>
      </c>
      <c r="AR229" s="5">
        <v>27.13</v>
      </c>
      <c r="AS229" s="5">
        <v>26.62</v>
      </c>
      <c r="AT229" s="47">
        <v>26.32</v>
      </c>
      <c r="AU229" s="37">
        <v>25.44</v>
      </c>
      <c r="AV229" s="5">
        <v>23.33</v>
      </c>
      <c r="AW229" s="5">
        <v>23.0</v>
      </c>
      <c r="AX229" s="47">
        <v>22.28</v>
      </c>
      <c r="AY229" s="37">
        <v>26.31</v>
      </c>
      <c r="AZ229" s="47">
        <v>26.46</v>
      </c>
      <c r="BA229" s="5">
        <v>26.28</v>
      </c>
      <c r="BB229" s="163">
        <v>25.35</v>
      </c>
    </row>
    <row r="230" ht="14.25" customHeight="1">
      <c r="A230" s="65" t="s">
        <v>403</v>
      </c>
      <c r="B230" s="166" t="s">
        <v>2480</v>
      </c>
      <c r="C230" s="35">
        <f t="shared" si="16"/>
        <v>1</v>
      </c>
      <c r="D230" s="6">
        <f t="shared" si="17"/>
        <v>27.5</v>
      </c>
      <c r="E230" s="6">
        <f t="shared" si="18"/>
        <v>27.5</v>
      </c>
      <c r="F230" s="36">
        <f t="shared" si="19"/>
        <v>27.5</v>
      </c>
      <c r="G230" s="126" t="str">
        <f t="shared" si="20"/>
        <v>#DIV/0!</v>
      </c>
      <c r="H230" s="169">
        <v>27.5</v>
      </c>
    </row>
    <row r="231" ht="14.25" customHeight="1">
      <c r="A231" s="65" t="s">
        <v>403</v>
      </c>
      <c r="B231" s="166" t="s">
        <v>2482</v>
      </c>
      <c r="C231" s="35">
        <f t="shared" si="16"/>
        <v>2</v>
      </c>
      <c r="D231" s="6">
        <f t="shared" si="17"/>
        <v>17.01</v>
      </c>
      <c r="E231" s="6">
        <f t="shared" si="18"/>
        <v>23.25</v>
      </c>
      <c r="F231" s="36">
        <f t="shared" si="19"/>
        <v>20.13</v>
      </c>
      <c r="G231" s="126">
        <f t="shared" si="20"/>
        <v>4.412346315</v>
      </c>
      <c r="H231" s="161">
        <v>23.25</v>
      </c>
      <c r="I231" s="163">
        <v>17.01</v>
      </c>
    </row>
    <row r="232" ht="14.25" customHeight="1">
      <c r="A232" s="65" t="s">
        <v>491</v>
      </c>
      <c r="B232" s="166" t="s">
        <v>2483</v>
      </c>
      <c r="C232" s="35">
        <f t="shared" si="16"/>
        <v>2</v>
      </c>
      <c r="D232" s="6">
        <f t="shared" si="17"/>
        <v>9.68</v>
      </c>
      <c r="E232" s="6">
        <f t="shared" si="18"/>
        <v>11.81</v>
      </c>
      <c r="F232" s="36">
        <f t="shared" si="19"/>
        <v>10.745</v>
      </c>
      <c r="G232" s="126">
        <f t="shared" si="20"/>
        <v>1.506137444</v>
      </c>
      <c r="H232" s="161">
        <v>9.68</v>
      </c>
      <c r="I232" s="163">
        <v>11.81</v>
      </c>
    </row>
    <row r="233" ht="14.25" customHeight="1">
      <c r="A233" s="65" t="s">
        <v>492</v>
      </c>
      <c r="B233" s="166" t="s">
        <v>2487</v>
      </c>
      <c r="C233" s="35">
        <f t="shared" si="16"/>
        <v>13</v>
      </c>
      <c r="D233" s="6">
        <f t="shared" si="17"/>
        <v>17.01</v>
      </c>
      <c r="E233" s="6">
        <f t="shared" si="18"/>
        <v>27.39</v>
      </c>
      <c r="F233" s="36">
        <f t="shared" si="19"/>
        <v>24.63692308</v>
      </c>
      <c r="G233" s="126">
        <f t="shared" si="20"/>
        <v>3.249303476</v>
      </c>
      <c r="H233" s="161">
        <v>24.25</v>
      </c>
      <c r="I233" s="47">
        <v>26.69</v>
      </c>
      <c r="J233" s="37">
        <v>18.86</v>
      </c>
      <c r="K233" s="5">
        <v>17.01</v>
      </c>
      <c r="L233" s="5">
        <v>25.32</v>
      </c>
      <c r="M233" s="47">
        <v>23.25</v>
      </c>
      <c r="N233" s="74">
        <v>24.39</v>
      </c>
      <c r="O233" s="37">
        <v>25.79</v>
      </c>
      <c r="P233" s="5">
        <v>26.79</v>
      </c>
      <c r="Q233" s="5">
        <v>26.92</v>
      </c>
      <c r="R233" s="47">
        <v>26.55</v>
      </c>
      <c r="S233" s="5">
        <v>27.39</v>
      </c>
      <c r="T233" s="163">
        <v>27.07</v>
      </c>
    </row>
    <row r="234" ht="14.25" customHeight="1">
      <c r="A234" s="65" t="s">
        <v>509</v>
      </c>
      <c r="B234" s="166" t="s">
        <v>2490</v>
      </c>
      <c r="C234" s="35">
        <f t="shared" si="16"/>
        <v>1</v>
      </c>
      <c r="D234" s="6">
        <f t="shared" si="17"/>
        <v>20.03</v>
      </c>
      <c r="E234" s="6">
        <f t="shared" si="18"/>
        <v>20.03</v>
      </c>
      <c r="F234" s="36">
        <f t="shared" si="19"/>
        <v>20.03</v>
      </c>
      <c r="G234" s="126" t="str">
        <f t="shared" si="20"/>
        <v>#DIV/0!</v>
      </c>
      <c r="H234" s="169">
        <v>20.03</v>
      </c>
    </row>
    <row r="235" ht="14.25" customHeight="1">
      <c r="A235" s="65" t="s">
        <v>538</v>
      </c>
      <c r="B235" s="166" t="s">
        <v>1087</v>
      </c>
      <c r="C235" s="35">
        <f t="shared" si="16"/>
        <v>2</v>
      </c>
      <c r="D235" s="6">
        <f t="shared" si="17"/>
        <v>22.15</v>
      </c>
      <c r="E235" s="6">
        <f t="shared" si="18"/>
        <v>22.25</v>
      </c>
      <c r="F235" s="36">
        <f t="shared" si="19"/>
        <v>22.2</v>
      </c>
      <c r="G235" s="126">
        <f t="shared" si="20"/>
        <v>0.07071067812</v>
      </c>
      <c r="H235" s="161">
        <v>22.25</v>
      </c>
      <c r="I235" s="163">
        <v>22.15</v>
      </c>
    </row>
    <row r="236" ht="14.25" customHeight="1">
      <c r="A236" s="65" t="s">
        <v>598</v>
      </c>
      <c r="B236" s="166" t="s">
        <v>1103</v>
      </c>
      <c r="C236" s="35">
        <f t="shared" si="16"/>
        <v>1</v>
      </c>
      <c r="D236" s="6">
        <f t="shared" si="17"/>
        <v>21</v>
      </c>
      <c r="E236" s="6">
        <f t="shared" si="18"/>
        <v>21</v>
      </c>
      <c r="F236" s="36">
        <f t="shared" si="19"/>
        <v>21</v>
      </c>
      <c r="G236" s="126" t="str">
        <f t="shared" si="20"/>
        <v>#DIV/0!</v>
      </c>
      <c r="H236" s="161">
        <v>21.0</v>
      </c>
    </row>
    <row r="237" ht="14.25" customHeight="1">
      <c r="A237" s="65" t="s">
        <v>695</v>
      </c>
      <c r="B237" s="166" t="s">
        <v>2492</v>
      </c>
      <c r="C237" s="35">
        <f t="shared" si="16"/>
        <v>2</v>
      </c>
      <c r="D237" s="6">
        <f t="shared" si="17"/>
        <v>26.49</v>
      </c>
      <c r="E237" s="6">
        <f t="shared" si="18"/>
        <v>29.81</v>
      </c>
      <c r="F237" s="36">
        <f t="shared" si="19"/>
        <v>28.15</v>
      </c>
      <c r="G237" s="126">
        <f t="shared" si="20"/>
        <v>2.347594514</v>
      </c>
      <c r="H237" s="161">
        <v>26.49</v>
      </c>
      <c r="I237" s="163">
        <v>29.81</v>
      </c>
    </row>
    <row r="238" ht="14.25" customHeight="1">
      <c r="C238" s="35">
        <f t="shared" si="16"/>
        <v>0</v>
      </c>
      <c r="D238" s="6">
        <f t="shared" si="17"/>
        <v>0</v>
      </c>
      <c r="E238" s="6">
        <f t="shared" si="18"/>
        <v>0</v>
      </c>
      <c r="F238" s="36" t="str">
        <f t="shared" si="19"/>
        <v>#DIV/0!</v>
      </c>
      <c r="G238" s="126" t="str">
        <f t="shared" si="20"/>
        <v>#DIV/0!</v>
      </c>
    </row>
    <row r="239" ht="14.25" customHeight="1">
      <c r="A239" s="35" t="s">
        <v>216</v>
      </c>
      <c r="B239" s="132" t="s">
        <v>873</v>
      </c>
      <c r="C239" s="35">
        <f t="shared" si="16"/>
        <v>15</v>
      </c>
      <c r="D239" s="6">
        <f t="shared" si="17"/>
        <v>11.86</v>
      </c>
      <c r="E239" s="6">
        <f t="shared" si="18"/>
        <v>24.78</v>
      </c>
      <c r="F239" s="36">
        <f t="shared" si="19"/>
        <v>17.814</v>
      </c>
      <c r="G239" s="126">
        <f t="shared" si="20"/>
        <v>3.634945077</v>
      </c>
      <c r="H239" s="169">
        <v>13.37</v>
      </c>
      <c r="I239" s="161">
        <v>12.69</v>
      </c>
      <c r="J239" s="163">
        <v>11.86</v>
      </c>
      <c r="K239" s="169">
        <v>16.8</v>
      </c>
      <c r="L239" s="161">
        <v>20.77</v>
      </c>
      <c r="M239" s="5">
        <v>19.11</v>
      </c>
      <c r="N239" s="5">
        <v>18.45</v>
      </c>
      <c r="O239" s="163">
        <v>17.73</v>
      </c>
      <c r="P239" s="161">
        <v>17.86</v>
      </c>
      <c r="Q239" s="5">
        <v>16.44</v>
      </c>
      <c r="R239" s="5">
        <v>16.05</v>
      </c>
      <c r="S239" s="163">
        <v>18.38</v>
      </c>
      <c r="T239" s="161">
        <v>19.09</v>
      </c>
      <c r="U239" s="5">
        <v>23.83</v>
      </c>
      <c r="V239" s="163">
        <v>24.78</v>
      </c>
    </row>
    <row r="240" ht="14.25" customHeight="1">
      <c r="A240" s="35" t="s">
        <v>220</v>
      </c>
      <c r="B240" s="22" t="s">
        <v>876</v>
      </c>
      <c r="C240" s="35">
        <f t="shared" si="16"/>
        <v>15</v>
      </c>
      <c r="D240" s="6">
        <f t="shared" si="17"/>
        <v>9.49</v>
      </c>
      <c r="E240" s="6">
        <f t="shared" si="18"/>
        <v>26.92</v>
      </c>
      <c r="F240" s="36">
        <f t="shared" si="19"/>
        <v>23.712</v>
      </c>
      <c r="G240" s="126">
        <f t="shared" si="20"/>
        <v>4.793069699</v>
      </c>
      <c r="H240" s="75">
        <v>20.1</v>
      </c>
      <c r="I240" s="75">
        <v>23.25</v>
      </c>
      <c r="J240" s="75">
        <v>25.32</v>
      </c>
      <c r="K240" s="75">
        <v>24.98</v>
      </c>
      <c r="L240" s="75">
        <v>26.69</v>
      </c>
      <c r="M240" s="75">
        <v>25.57</v>
      </c>
      <c r="N240" s="75">
        <v>24.25</v>
      </c>
      <c r="O240" s="75">
        <v>9.49</v>
      </c>
      <c r="P240" s="75">
        <v>26.55</v>
      </c>
      <c r="Q240" s="75">
        <v>17.18</v>
      </c>
      <c r="R240" s="75">
        <v>25.79</v>
      </c>
      <c r="S240" s="75">
        <v>26.79</v>
      </c>
      <c r="T240" s="75">
        <v>26.25</v>
      </c>
      <c r="U240" s="75">
        <v>26.92</v>
      </c>
      <c r="V240" s="75">
        <v>26.55</v>
      </c>
    </row>
    <row r="241" ht="14.25" customHeight="1">
      <c r="A241" s="35" t="s">
        <v>220</v>
      </c>
      <c r="B241" s="22" t="s">
        <v>879</v>
      </c>
      <c r="C241" s="35">
        <f t="shared" si="16"/>
        <v>1</v>
      </c>
      <c r="D241" s="6">
        <f t="shared" si="17"/>
        <v>27.24</v>
      </c>
      <c r="E241" s="6">
        <f t="shared" si="18"/>
        <v>27.24</v>
      </c>
      <c r="F241" s="36">
        <f t="shared" si="19"/>
        <v>27.24</v>
      </c>
      <c r="G241" s="126" t="str">
        <f t="shared" si="20"/>
        <v>#DIV/0!</v>
      </c>
      <c r="H241" s="75">
        <v>27.24</v>
      </c>
    </row>
    <row r="242" ht="14.25" customHeight="1">
      <c r="A242" s="35" t="s">
        <v>227</v>
      </c>
      <c r="B242" s="22" t="s">
        <v>884</v>
      </c>
      <c r="C242" s="35">
        <f t="shared" si="16"/>
        <v>3</v>
      </c>
      <c r="D242" s="6">
        <f t="shared" si="17"/>
        <v>24.23</v>
      </c>
      <c r="E242" s="6">
        <f t="shared" si="18"/>
        <v>26.22</v>
      </c>
      <c r="F242" s="36">
        <f t="shared" si="19"/>
        <v>25.17333333</v>
      </c>
      <c r="G242" s="126">
        <f t="shared" si="20"/>
        <v>0.9990161827</v>
      </c>
      <c r="H242" s="75">
        <v>26.22</v>
      </c>
      <c r="I242" s="75">
        <v>24.23</v>
      </c>
      <c r="J242" s="75">
        <v>25.07</v>
      </c>
    </row>
    <row r="243" ht="14.25" customHeight="1">
      <c r="A243" s="35" t="s">
        <v>247</v>
      </c>
      <c r="B243" s="22" t="s">
        <v>895</v>
      </c>
      <c r="C243" s="35">
        <f t="shared" si="16"/>
        <v>43</v>
      </c>
      <c r="D243" s="6">
        <f t="shared" si="17"/>
        <v>5.01</v>
      </c>
      <c r="E243" s="6">
        <f t="shared" si="18"/>
        <v>13</v>
      </c>
      <c r="F243" s="36">
        <f t="shared" si="19"/>
        <v>8.772790698</v>
      </c>
      <c r="G243" s="126">
        <f t="shared" si="20"/>
        <v>1.737376684</v>
      </c>
      <c r="H243" s="75">
        <v>10.02</v>
      </c>
      <c r="I243" s="75">
        <v>9.91</v>
      </c>
      <c r="J243" s="75">
        <v>9.54</v>
      </c>
      <c r="K243" s="75">
        <v>9.52</v>
      </c>
      <c r="L243" s="75">
        <v>9.99</v>
      </c>
      <c r="M243" s="75">
        <v>9.2</v>
      </c>
      <c r="N243" s="75">
        <v>8.35</v>
      </c>
      <c r="O243" s="75">
        <v>7.97</v>
      </c>
      <c r="P243" s="75">
        <v>7.04</v>
      </c>
      <c r="Q243" s="75">
        <v>7.44</v>
      </c>
      <c r="R243" s="75">
        <v>7.87</v>
      </c>
      <c r="S243" s="75">
        <v>8.83</v>
      </c>
      <c r="T243" s="75">
        <v>9.49</v>
      </c>
      <c r="U243" s="75">
        <v>9.13</v>
      </c>
      <c r="V243" s="75">
        <v>8.36</v>
      </c>
      <c r="W243" s="75">
        <v>8.69</v>
      </c>
      <c r="X243" s="75">
        <v>9.4</v>
      </c>
      <c r="Y243" s="75">
        <v>8.27</v>
      </c>
      <c r="Z243" s="75">
        <v>9.04</v>
      </c>
      <c r="AA243" s="75">
        <v>9.33</v>
      </c>
      <c r="AB243" s="75">
        <v>11.81</v>
      </c>
      <c r="AC243" s="75">
        <v>10.65</v>
      </c>
      <c r="AD243" s="75">
        <v>10.42</v>
      </c>
      <c r="AE243" s="75">
        <v>7.63</v>
      </c>
      <c r="AF243" s="75">
        <v>7.29</v>
      </c>
      <c r="AG243" s="75">
        <v>7.42</v>
      </c>
      <c r="AH243" s="75">
        <v>8.1</v>
      </c>
      <c r="AI243" s="75">
        <v>8.03</v>
      </c>
      <c r="AJ243" s="75">
        <v>13.0</v>
      </c>
      <c r="AK243" s="75">
        <v>12.23</v>
      </c>
      <c r="AL243" s="75">
        <v>10.84</v>
      </c>
      <c r="AM243" s="75">
        <v>10.77</v>
      </c>
      <c r="AN243" s="75">
        <v>8.47</v>
      </c>
      <c r="AO243" s="75">
        <v>8.87</v>
      </c>
      <c r="AP243" s="75">
        <v>8.13</v>
      </c>
      <c r="AQ243" s="75">
        <v>10.92</v>
      </c>
      <c r="AR243" s="75">
        <v>8.63</v>
      </c>
      <c r="AS243" s="75">
        <v>7.88</v>
      </c>
      <c r="AT243" s="75">
        <v>6.6</v>
      </c>
      <c r="AU243" s="75">
        <v>5.76</v>
      </c>
      <c r="AV243" s="75">
        <v>5.86</v>
      </c>
      <c r="AW243" s="75">
        <v>5.52</v>
      </c>
      <c r="AX243" s="75">
        <v>5.01</v>
      </c>
    </row>
    <row r="244" ht="14.25" customHeight="1">
      <c r="A244" s="35" t="s">
        <v>262</v>
      </c>
      <c r="B244" s="22" t="s">
        <v>904</v>
      </c>
      <c r="C244" s="35">
        <f t="shared" si="16"/>
        <v>31</v>
      </c>
      <c r="D244" s="6">
        <f t="shared" si="17"/>
        <v>0</v>
      </c>
      <c r="E244" s="6">
        <f t="shared" si="18"/>
        <v>19.01</v>
      </c>
      <c r="F244" s="36">
        <f t="shared" si="19"/>
        <v>12.17096774</v>
      </c>
      <c r="G244" s="126">
        <f t="shared" si="20"/>
        <v>5.123610286</v>
      </c>
      <c r="H244" s="75">
        <v>18.94</v>
      </c>
      <c r="I244" s="75">
        <v>17.0</v>
      </c>
      <c r="J244" s="75">
        <v>18.89</v>
      </c>
      <c r="K244" s="75">
        <v>18.29</v>
      </c>
      <c r="L244" s="75">
        <v>17.13</v>
      </c>
      <c r="M244" s="75">
        <v>16.96</v>
      </c>
      <c r="N244" s="75">
        <v>19.01</v>
      </c>
      <c r="O244" s="75">
        <v>18.33</v>
      </c>
      <c r="P244" s="75">
        <v>16.36</v>
      </c>
      <c r="Q244" s="75">
        <v>12.54</v>
      </c>
      <c r="R244" s="75">
        <v>16.56</v>
      </c>
      <c r="S244" s="75">
        <v>18.95</v>
      </c>
      <c r="T244" s="75">
        <v>11.67</v>
      </c>
      <c r="U244" s="75">
        <v>11.6</v>
      </c>
      <c r="V244" s="75">
        <v>12.81</v>
      </c>
      <c r="W244" s="75">
        <v>8.76</v>
      </c>
      <c r="X244" s="75">
        <v>11.23</v>
      </c>
      <c r="Y244" s="75">
        <v>8.66</v>
      </c>
      <c r="Z244" s="75">
        <v>12.83</v>
      </c>
      <c r="AA244" s="75">
        <v>8.66</v>
      </c>
      <c r="AB244" s="75">
        <v>10.28</v>
      </c>
      <c r="AC244" s="75">
        <v>12.04</v>
      </c>
      <c r="AD244" s="75">
        <v>10.65</v>
      </c>
      <c r="AE244" s="75">
        <v>3.31</v>
      </c>
      <c r="AF244" s="75">
        <v>10.4</v>
      </c>
      <c r="AG244" s="75">
        <v>7.7</v>
      </c>
      <c r="AH244" s="75">
        <v>0.0</v>
      </c>
      <c r="AI244" s="75">
        <v>8.1</v>
      </c>
      <c r="AJ244" s="75">
        <v>3.4</v>
      </c>
      <c r="AK244" s="75">
        <v>8.32</v>
      </c>
      <c r="AL244" s="75">
        <v>7.92</v>
      </c>
    </row>
    <row r="245" ht="14.25" customHeight="1">
      <c r="A245" s="35" t="s">
        <v>262</v>
      </c>
      <c r="B245" s="22" t="s">
        <v>912</v>
      </c>
      <c r="C245" s="35">
        <f t="shared" si="16"/>
        <v>28</v>
      </c>
      <c r="D245" s="6">
        <f t="shared" si="17"/>
        <v>6.18</v>
      </c>
      <c r="E245" s="6">
        <f t="shared" si="18"/>
        <v>23.38</v>
      </c>
      <c r="F245" s="36">
        <f t="shared" si="19"/>
        <v>13.47785714</v>
      </c>
      <c r="G245" s="126">
        <f t="shared" si="20"/>
        <v>4.367107151</v>
      </c>
      <c r="H245" s="75">
        <v>17.84</v>
      </c>
      <c r="I245" s="75">
        <v>21.45</v>
      </c>
      <c r="J245" s="75">
        <v>17.27</v>
      </c>
      <c r="K245" s="75">
        <v>23.38</v>
      </c>
      <c r="L245" s="75">
        <v>12.14</v>
      </c>
      <c r="M245" s="75">
        <v>13.67</v>
      </c>
      <c r="N245" s="75">
        <v>11.18</v>
      </c>
      <c r="O245" s="75">
        <v>13.56</v>
      </c>
      <c r="P245" s="75">
        <v>13.08</v>
      </c>
      <c r="Q245" s="75">
        <v>11.2</v>
      </c>
      <c r="R245" s="75">
        <v>11.63</v>
      </c>
      <c r="S245" s="75">
        <v>8.6</v>
      </c>
      <c r="T245" s="75">
        <v>10.06</v>
      </c>
      <c r="U245" s="75">
        <v>6.19</v>
      </c>
      <c r="V245" s="75">
        <v>6.18</v>
      </c>
      <c r="W245" s="75">
        <v>8.16</v>
      </c>
      <c r="X245" s="75">
        <v>9.52</v>
      </c>
      <c r="Y245" s="75">
        <v>9.92</v>
      </c>
      <c r="Z245" s="75">
        <v>11.29</v>
      </c>
      <c r="AA245" s="75">
        <v>13.31</v>
      </c>
      <c r="AB245" s="75">
        <v>14.25</v>
      </c>
      <c r="AC245" s="75">
        <v>12.77</v>
      </c>
      <c r="AD245" s="75">
        <v>12.86</v>
      </c>
      <c r="AE245" s="75">
        <v>16.35</v>
      </c>
      <c r="AF245" s="75">
        <v>19.19</v>
      </c>
      <c r="AG245" s="75">
        <v>14.84</v>
      </c>
      <c r="AH245" s="75">
        <v>18.01</v>
      </c>
      <c r="AI245" s="75">
        <v>19.48</v>
      </c>
    </row>
    <row r="246" ht="14.25" customHeight="1">
      <c r="A246" s="35" t="s">
        <v>262</v>
      </c>
      <c r="B246" s="22" t="s">
        <v>913</v>
      </c>
      <c r="C246" s="35">
        <f t="shared" si="16"/>
        <v>1</v>
      </c>
      <c r="D246" s="6">
        <f t="shared" si="17"/>
        <v>15.75</v>
      </c>
      <c r="E246" s="6">
        <f t="shared" si="18"/>
        <v>15.75</v>
      </c>
      <c r="F246" s="36">
        <f t="shared" si="19"/>
        <v>15.75</v>
      </c>
      <c r="G246" s="126" t="str">
        <f t="shared" si="20"/>
        <v>#DIV/0!</v>
      </c>
      <c r="H246" s="75">
        <v>15.75</v>
      </c>
    </row>
    <row r="247" ht="14.25" customHeight="1">
      <c r="A247" s="35" t="s">
        <v>262</v>
      </c>
      <c r="B247" s="22" t="s">
        <v>84</v>
      </c>
      <c r="C247" s="35">
        <f t="shared" si="16"/>
        <v>2</v>
      </c>
      <c r="D247" s="6">
        <f t="shared" si="17"/>
        <v>26.56</v>
      </c>
      <c r="E247" s="6">
        <f t="shared" si="18"/>
        <v>27.24</v>
      </c>
      <c r="F247" s="36">
        <f t="shared" si="19"/>
        <v>26.9</v>
      </c>
      <c r="G247" s="126">
        <f t="shared" si="20"/>
        <v>0.4808326112</v>
      </c>
      <c r="H247" s="75">
        <v>27.24</v>
      </c>
      <c r="I247" s="75">
        <v>26.56</v>
      </c>
    </row>
    <row r="248" ht="14.25" customHeight="1">
      <c r="A248" s="35" t="s">
        <v>262</v>
      </c>
      <c r="B248" s="22" t="s">
        <v>137</v>
      </c>
      <c r="C248" s="35">
        <f>COUNT(H248:EA248)</f>
        <v>70</v>
      </c>
      <c r="D248" s="6">
        <f>MIN(H248:EB248)</f>
        <v>-0.75</v>
      </c>
      <c r="E248" s="6">
        <f>MAX(H248:EB248)</f>
        <v>16.8</v>
      </c>
      <c r="F248" s="36">
        <f>AVERAGE(H248:EB248)</f>
        <v>8.194</v>
      </c>
      <c r="G248" s="126">
        <f>STDEV(H248:EB248)</f>
        <v>3.534974079</v>
      </c>
      <c r="H248" s="75">
        <v>9.47</v>
      </c>
      <c r="I248" s="75">
        <v>10.02</v>
      </c>
      <c r="J248" s="75">
        <v>7.9</v>
      </c>
      <c r="K248" s="75">
        <v>3.69</v>
      </c>
      <c r="L248" s="75">
        <v>-0.58</v>
      </c>
      <c r="M248" s="75">
        <v>2.96</v>
      </c>
      <c r="N248" s="75">
        <v>4.19</v>
      </c>
      <c r="O248" s="75">
        <v>7.44</v>
      </c>
      <c r="P248" s="75">
        <v>7.04</v>
      </c>
      <c r="Q248" s="75">
        <v>8.35</v>
      </c>
      <c r="R248" s="75">
        <v>7.54</v>
      </c>
      <c r="S248" s="75">
        <v>1.97</v>
      </c>
      <c r="T248" s="75">
        <v>4.32</v>
      </c>
      <c r="U248" s="75">
        <v>5.08</v>
      </c>
      <c r="V248" s="75">
        <v>5.22</v>
      </c>
      <c r="W248" s="75">
        <v>5.86</v>
      </c>
      <c r="X248" s="75">
        <v>4.9</v>
      </c>
      <c r="Y248" s="75">
        <v>3.27</v>
      </c>
      <c r="Z248" s="75">
        <v>-0.75</v>
      </c>
      <c r="AA248" s="75">
        <v>3.35</v>
      </c>
      <c r="AB248" s="75">
        <v>1.64</v>
      </c>
      <c r="AC248" s="75">
        <v>1.67</v>
      </c>
      <c r="AD248" s="75">
        <v>2.04</v>
      </c>
      <c r="AE248" s="75">
        <v>6.17</v>
      </c>
      <c r="AF248" s="75">
        <v>7.29</v>
      </c>
      <c r="AG248" s="75">
        <v>7.59</v>
      </c>
      <c r="AH248" s="75">
        <v>8.96</v>
      </c>
      <c r="AI248" s="75">
        <v>9.32</v>
      </c>
      <c r="AJ248" s="75">
        <v>8.33</v>
      </c>
      <c r="AK248" s="75">
        <v>8.22</v>
      </c>
      <c r="AL248" s="75">
        <v>8.56</v>
      </c>
      <c r="AM248" s="75">
        <v>8.61</v>
      </c>
      <c r="AN248" s="75">
        <v>8.89</v>
      </c>
      <c r="AO248" s="75">
        <v>9.13</v>
      </c>
      <c r="AP248" s="75">
        <v>7.92</v>
      </c>
      <c r="AQ248" s="75">
        <v>7.12</v>
      </c>
      <c r="AR248" s="75">
        <v>8.52</v>
      </c>
      <c r="AS248" s="75">
        <v>16.8</v>
      </c>
      <c r="AT248" s="75">
        <v>14.61</v>
      </c>
      <c r="AU248" s="75">
        <v>14.25</v>
      </c>
      <c r="AV248" s="75">
        <v>14.14</v>
      </c>
      <c r="AW248" s="75">
        <v>13.06</v>
      </c>
      <c r="AX248" s="75">
        <v>13.05</v>
      </c>
      <c r="AY248" s="75">
        <v>10.32</v>
      </c>
      <c r="AZ248" s="75">
        <v>10.74</v>
      </c>
      <c r="BA248" s="75">
        <v>5.46</v>
      </c>
      <c r="BB248" s="75">
        <v>12.19</v>
      </c>
      <c r="BC248" s="75">
        <v>11.33</v>
      </c>
      <c r="BD248" s="75">
        <v>9.77</v>
      </c>
      <c r="BE248" s="75">
        <v>11.5</v>
      </c>
      <c r="BF248" s="75">
        <v>10.11</v>
      </c>
      <c r="BG248" s="75">
        <v>10.39</v>
      </c>
      <c r="BH248" s="75">
        <v>11.86</v>
      </c>
      <c r="BI248" s="75">
        <v>11.21</v>
      </c>
      <c r="BJ248" s="75">
        <v>12.13</v>
      </c>
      <c r="BK248" s="75">
        <v>8.93</v>
      </c>
      <c r="BL248" s="75">
        <v>9.61</v>
      </c>
      <c r="BM248" s="75">
        <v>10.15</v>
      </c>
      <c r="BN248" s="75">
        <v>10.23</v>
      </c>
      <c r="BO248" s="75">
        <v>9.91</v>
      </c>
      <c r="BP248" s="75">
        <v>9.54</v>
      </c>
      <c r="BQ248" s="75">
        <v>9.99</v>
      </c>
      <c r="BR248" s="75">
        <v>9.52</v>
      </c>
      <c r="BS248" s="75">
        <v>9.2</v>
      </c>
      <c r="BT248" s="75">
        <v>7.4</v>
      </c>
      <c r="BU248" s="75">
        <v>9.33</v>
      </c>
      <c r="BV248" s="75">
        <v>8.96</v>
      </c>
      <c r="BW248" s="75">
        <v>8.68</v>
      </c>
      <c r="BX248" s="75">
        <v>8.63</v>
      </c>
      <c r="BY248" s="75">
        <v>9.36</v>
      </c>
    </row>
    <row r="249" ht="14.25" customHeight="1">
      <c r="A249" s="35" t="s">
        <v>262</v>
      </c>
      <c r="B249" s="22" t="s">
        <v>921</v>
      </c>
      <c r="C249" s="35">
        <f t="shared" ref="C249:C251" si="21">COUNT(H249:BA249)</f>
        <v>19</v>
      </c>
      <c r="D249" s="6">
        <f t="shared" ref="D249:D251" si="22">MIN(H249:BB249)</f>
        <v>-4.68</v>
      </c>
      <c r="E249" s="6">
        <f t="shared" ref="E249:E251" si="23">MAX(H249:BB249)</f>
        <v>23.39</v>
      </c>
      <c r="F249" s="36">
        <f t="shared" ref="F249:F251" si="24">AVERAGE(H249:BB249)</f>
        <v>13.34842105</v>
      </c>
      <c r="G249" s="126">
        <f t="shared" ref="G249:G251" si="25">STDEV(H249:BB249)</f>
        <v>6.936178313</v>
      </c>
      <c r="H249" s="75">
        <v>-4.68</v>
      </c>
      <c r="I249" s="75">
        <v>3.07</v>
      </c>
      <c r="J249" s="75">
        <v>16.01</v>
      </c>
      <c r="K249" s="75">
        <v>20.46</v>
      </c>
      <c r="L249" s="75">
        <v>21.63</v>
      </c>
      <c r="M249" s="75">
        <v>18.94</v>
      </c>
      <c r="N249" s="75">
        <v>17.17</v>
      </c>
      <c r="O249" s="75">
        <v>8.5</v>
      </c>
      <c r="P249" s="75">
        <v>15.98</v>
      </c>
      <c r="Q249" s="75">
        <v>16.37</v>
      </c>
      <c r="R249" s="75">
        <v>17.01</v>
      </c>
      <c r="S249" s="75">
        <v>15.73</v>
      </c>
      <c r="T249" s="75">
        <v>15.21</v>
      </c>
      <c r="U249" s="75">
        <v>5.84</v>
      </c>
      <c r="V249" s="75">
        <v>9.33</v>
      </c>
      <c r="W249" s="75">
        <v>13.97</v>
      </c>
      <c r="X249" s="75">
        <v>11.03</v>
      </c>
      <c r="Y249" s="75">
        <v>8.66</v>
      </c>
      <c r="Z249" s="75">
        <v>23.39</v>
      </c>
    </row>
    <row r="250" ht="14.25" customHeight="1">
      <c r="A250" s="35" t="s">
        <v>262</v>
      </c>
      <c r="B250" s="22" t="s">
        <v>923</v>
      </c>
      <c r="C250" s="35">
        <f t="shared" si="21"/>
        <v>17</v>
      </c>
      <c r="D250" s="6">
        <f t="shared" si="22"/>
        <v>15.73</v>
      </c>
      <c r="E250" s="6">
        <f t="shared" si="23"/>
        <v>26.15</v>
      </c>
      <c r="F250" s="36">
        <f t="shared" si="24"/>
        <v>20.19</v>
      </c>
      <c r="G250" s="126">
        <f t="shared" si="25"/>
        <v>2.707946639</v>
      </c>
      <c r="H250" s="75">
        <v>21.24</v>
      </c>
      <c r="I250" s="75">
        <v>16.8</v>
      </c>
      <c r="J250" s="75">
        <v>22.13</v>
      </c>
      <c r="K250" s="75">
        <v>19.92</v>
      </c>
      <c r="L250" s="75">
        <v>21.58</v>
      </c>
      <c r="M250" s="75">
        <v>20.13</v>
      </c>
      <c r="N250" s="75">
        <v>19.21</v>
      </c>
      <c r="O250" s="75">
        <v>15.73</v>
      </c>
      <c r="P250" s="75">
        <v>15.98</v>
      </c>
      <c r="Q250" s="75">
        <v>18.38</v>
      </c>
      <c r="R250" s="75">
        <v>19.16</v>
      </c>
      <c r="S250" s="75">
        <v>21.84</v>
      </c>
      <c r="T250" s="75">
        <v>18.91</v>
      </c>
      <c r="U250" s="75">
        <v>20.35</v>
      </c>
      <c r="V250" s="75">
        <v>21.89</v>
      </c>
      <c r="W250" s="75">
        <v>23.83</v>
      </c>
      <c r="X250" s="75">
        <v>26.15</v>
      </c>
    </row>
    <row r="251" ht="14.25" customHeight="1">
      <c r="A251" s="35" t="s">
        <v>262</v>
      </c>
      <c r="B251" s="22" t="s">
        <v>925</v>
      </c>
      <c r="C251" s="35">
        <f t="shared" si="21"/>
        <v>14</v>
      </c>
      <c r="D251" s="6">
        <f t="shared" si="22"/>
        <v>7.87</v>
      </c>
      <c r="E251" s="6">
        <f t="shared" si="23"/>
        <v>14.21</v>
      </c>
      <c r="F251" s="36">
        <f t="shared" si="24"/>
        <v>10.01357143</v>
      </c>
      <c r="G251" s="126">
        <f t="shared" si="25"/>
        <v>1.824506707</v>
      </c>
      <c r="H251" s="75">
        <v>11.25</v>
      </c>
      <c r="I251" s="75">
        <v>10.39</v>
      </c>
      <c r="J251" s="75">
        <v>10.29</v>
      </c>
      <c r="K251" s="75">
        <v>10.11</v>
      </c>
      <c r="L251" s="75">
        <v>14.21</v>
      </c>
      <c r="M251" s="75">
        <v>8.96</v>
      </c>
      <c r="N251" s="75">
        <v>9.36</v>
      </c>
      <c r="O251" s="75">
        <v>9.21</v>
      </c>
      <c r="P251" s="75">
        <v>8.53</v>
      </c>
      <c r="Q251" s="75">
        <v>8.52</v>
      </c>
      <c r="R251" s="75">
        <v>9.54</v>
      </c>
      <c r="S251" s="75">
        <v>13.28</v>
      </c>
      <c r="T251" s="75">
        <v>8.67</v>
      </c>
      <c r="U251" s="75">
        <v>7.87</v>
      </c>
    </row>
    <row r="252" ht="14.25" customHeight="1">
      <c r="A252" s="35" t="s">
        <v>262</v>
      </c>
      <c r="B252" s="22" t="s">
        <v>943</v>
      </c>
      <c r="C252" s="35">
        <f>COUNT(H252:BD252)</f>
        <v>49</v>
      </c>
      <c r="D252" s="6">
        <f>MIN(H252:BD252)</f>
        <v>10.02</v>
      </c>
      <c r="E252" s="6">
        <f>MAX(H252:BD252)</f>
        <v>28.55</v>
      </c>
      <c r="F252" s="36">
        <f>AVERAGE(H252:BD252)</f>
        <v>24.87102041</v>
      </c>
      <c r="G252" s="126">
        <f>STDEV(H252:BD252)</f>
        <v>3.020198838</v>
      </c>
      <c r="H252" s="75">
        <v>10.02</v>
      </c>
      <c r="I252" s="75">
        <v>27.22</v>
      </c>
      <c r="J252" s="75">
        <v>27.05</v>
      </c>
      <c r="K252" s="75">
        <v>25.72</v>
      </c>
      <c r="L252" s="75">
        <v>25.92</v>
      </c>
      <c r="M252" s="75">
        <v>27.8</v>
      </c>
      <c r="N252" s="75">
        <v>28.55</v>
      </c>
      <c r="O252" s="75">
        <v>27.2</v>
      </c>
      <c r="P252" s="75">
        <v>26.85</v>
      </c>
      <c r="Q252" s="75">
        <v>26.1</v>
      </c>
      <c r="R252" s="75">
        <v>27.55</v>
      </c>
      <c r="S252" s="75">
        <v>25.9</v>
      </c>
      <c r="T252" s="75">
        <v>24.45</v>
      </c>
      <c r="U252" s="75">
        <v>23.3</v>
      </c>
      <c r="V252" s="75">
        <v>22.4</v>
      </c>
      <c r="W252" s="75">
        <v>21.55</v>
      </c>
      <c r="X252" s="75">
        <v>24.28</v>
      </c>
      <c r="Y252" s="75">
        <v>24.59</v>
      </c>
      <c r="Z252" s="75">
        <v>25.58</v>
      </c>
      <c r="AA252" s="75">
        <v>23.48</v>
      </c>
      <c r="AB252" s="75">
        <v>23.62</v>
      </c>
      <c r="AC252" s="75">
        <v>23.89</v>
      </c>
      <c r="AD252" s="75">
        <v>24.35</v>
      </c>
      <c r="AE252" s="75">
        <v>24.41</v>
      </c>
      <c r="AF252" s="75">
        <v>25.25</v>
      </c>
      <c r="AG252" s="75">
        <v>24.28</v>
      </c>
      <c r="AH252" s="75">
        <v>24.45</v>
      </c>
      <c r="AI252" s="75">
        <v>24.28</v>
      </c>
      <c r="AJ252" s="75">
        <v>24.9</v>
      </c>
      <c r="AK252" s="75">
        <v>25.31</v>
      </c>
      <c r="AL252" s="75">
        <v>24.89</v>
      </c>
      <c r="AM252" s="75">
        <v>25.76</v>
      </c>
      <c r="AN252" s="75">
        <v>25.1</v>
      </c>
      <c r="AO252" s="75">
        <v>26.31</v>
      </c>
      <c r="AP252" s="75">
        <v>26.56</v>
      </c>
      <c r="AQ252" s="75">
        <v>26.63</v>
      </c>
      <c r="AR252" s="75">
        <v>27.39</v>
      </c>
      <c r="AS252" s="75">
        <v>27.85</v>
      </c>
      <c r="AT252" s="75">
        <v>28.38</v>
      </c>
      <c r="AU252" s="75">
        <v>24.39</v>
      </c>
      <c r="AV252" s="75">
        <v>19.54</v>
      </c>
      <c r="AW252" s="75">
        <v>20.25</v>
      </c>
      <c r="AX252" s="75">
        <v>25.32</v>
      </c>
      <c r="AY252" s="75">
        <v>18.86</v>
      </c>
      <c r="AZ252" s="75">
        <v>26.69</v>
      </c>
      <c r="BA252" s="75">
        <v>24.25</v>
      </c>
      <c r="BB252" s="75">
        <v>26.79</v>
      </c>
      <c r="BC252" s="75">
        <v>26.55</v>
      </c>
      <c r="BD252" s="75">
        <v>26.92</v>
      </c>
    </row>
    <row r="253" ht="14.25" customHeight="1">
      <c r="A253" s="35" t="s">
        <v>360</v>
      </c>
      <c r="B253" s="22" t="s">
        <v>90</v>
      </c>
      <c r="C253" s="35">
        <f t="shared" ref="C253:C259" si="26">COUNT(H253:BA253)</f>
        <v>7</v>
      </c>
      <c r="D253" s="6">
        <f t="shared" ref="D253:D259" si="27">MIN(H253:BB253)</f>
        <v>26.41</v>
      </c>
      <c r="E253" s="6">
        <f t="shared" ref="E253:E259" si="28">MAX(H253:BB253)</f>
        <v>28.38</v>
      </c>
      <c r="F253" s="36">
        <f t="shared" ref="F253:F259" si="29">AVERAGE(H253:BB253)</f>
        <v>27.22142857</v>
      </c>
      <c r="G253" s="126">
        <f t="shared" ref="G253:G259" si="30">STDEV(H253:BB253)</f>
        <v>0.7065509789</v>
      </c>
      <c r="H253" s="75">
        <v>26.92</v>
      </c>
      <c r="I253" s="75">
        <v>26.55</v>
      </c>
      <c r="J253" s="75">
        <v>26.41</v>
      </c>
      <c r="K253" s="75">
        <v>27.05</v>
      </c>
      <c r="L253" s="75">
        <v>27.39</v>
      </c>
      <c r="M253" s="75">
        <v>27.85</v>
      </c>
      <c r="N253" s="75">
        <v>28.38</v>
      </c>
    </row>
    <row r="254" ht="14.25" customHeight="1">
      <c r="A254" s="35" t="s">
        <v>360</v>
      </c>
      <c r="B254" s="22" t="s">
        <v>984</v>
      </c>
      <c r="C254" s="35">
        <f t="shared" si="26"/>
        <v>6</v>
      </c>
      <c r="D254" s="6">
        <f t="shared" si="27"/>
        <v>15.75</v>
      </c>
      <c r="E254" s="6">
        <f t="shared" si="28"/>
        <v>24.71</v>
      </c>
      <c r="F254" s="36">
        <f t="shared" si="29"/>
        <v>20.26833333</v>
      </c>
      <c r="G254" s="126">
        <f t="shared" si="30"/>
        <v>3.949999578</v>
      </c>
      <c r="H254" s="75">
        <v>24.71</v>
      </c>
      <c r="I254" s="75">
        <v>24.41</v>
      </c>
      <c r="J254" s="75">
        <v>15.89</v>
      </c>
      <c r="K254" s="75">
        <v>15.75</v>
      </c>
      <c r="L254" s="75">
        <v>21.29</v>
      </c>
      <c r="M254" s="75">
        <v>19.56</v>
      </c>
    </row>
    <row r="255" ht="14.25" customHeight="1">
      <c r="A255" s="35" t="s">
        <v>360</v>
      </c>
      <c r="B255" s="22" t="s">
        <v>991</v>
      </c>
      <c r="C255" s="35">
        <f t="shared" si="26"/>
        <v>2</v>
      </c>
      <c r="D255" s="6">
        <f t="shared" si="27"/>
        <v>23.28</v>
      </c>
      <c r="E255" s="6">
        <f t="shared" si="28"/>
        <v>26.69</v>
      </c>
      <c r="F255" s="36">
        <f t="shared" si="29"/>
        <v>24.985</v>
      </c>
      <c r="G255" s="126">
        <f t="shared" si="30"/>
        <v>2.411234124</v>
      </c>
      <c r="H255" s="75">
        <v>26.69</v>
      </c>
      <c r="I255" s="75">
        <v>23.28</v>
      </c>
    </row>
    <row r="256" ht="14.25" customHeight="1">
      <c r="A256" s="35" t="s">
        <v>377</v>
      </c>
      <c r="B256" s="22" t="s">
        <v>96</v>
      </c>
      <c r="C256" s="35">
        <f t="shared" si="26"/>
        <v>4</v>
      </c>
      <c r="D256" s="6">
        <f t="shared" si="27"/>
        <v>-1.81</v>
      </c>
      <c r="E256" s="6">
        <f t="shared" si="28"/>
        <v>9.81</v>
      </c>
      <c r="F256" s="36">
        <f t="shared" si="29"/>
        <v>6.005</v>
      </c>
      <c r="G256" s="126">
        <f t="shared" si="30"/>
        <v>5.315953975</v>
      </c>
      <c r="H256" s="75">
        <v>-1.81</v>
      </c>
      <c r="I256" s="75">
        <v>8.78</v>
      </c>
      <c r="J256" s="75">
        <v>7.24</v>
      </c>
      <c r="K256" s="75">
        <v>9.81</v>
      </c>
    </row>
    <row r="257" ht="14.25" customHeight="1">
      <c r="A257" s="35" t="s">
        <v>412</v>
      </c>
      <c r="B257" s="22" t="s">
        <v>145</v>
      </c>
      <c r="C257" s="35">
        <f t="shared" si="26"/>
        <v>2</v>
      </c>
      <c r="D257" s="6">
        <f t="shared" si="27"/>
        <v>14.21</v>
      </c>
      <c r="E257" s="6">
        <f t="shared" si="28"/>
        <v>16.03</v>
      </c>
      <c r="F257" s="36">
        <f t="shared" si="29"/>
        <v>15.12</v>
      </c>
      <c r="G257" s="126">
        <f t="shared" si="30"/>
        <v>1.286934342</v>
      </c>
      <c r="H257" s="75">
        <v>14.21</v>
      </c>
      <c r="I257" s="75">
        <v>16.03</v>
      </c>
    </row>
    <row r="258" ht="14.25" customHeight="1">
      <c r="A258" s="35" t="s">
        <v>492</v>
      </c>
      <c r="B258" s="22" t="s">
        <v>102</v>
      </c>
      <c r="C258" s="35">
        <f t="shared" si="26"/>
        <v>43</v>
      </c>
      <c r="D258" s="6">
        <f t="shared" si="27"/>
        <v>18.68</v>
      </c>
      <c r="E258" s="6">
        <f t="shared" si="28"/>
        <v>27.74</v>
      </c>
      <c r="F258" s="36">
        <f t="shared" si="29"/>
        <v>25.56465116</v>
      </c>
      <c r="G258" s="126">
        <f t="shared" si="30"/>
        <v>1.740174251</v>
      </c>
      <c r="H258" s="75">
        <v>24.45</v>
      </c>
      <c r="I258" s="75">
        <v>26.53</v>
      </c>
      <c r="J258" s="75">
        <v>25.78</v>
      </c>
      <c r="K258" s="75">
        <v>26.77</v>
      </c>
      <c r="L258" s="75">
        <v>21.05</v>
      </c>
      <c r="M258" s="75">
        <v>22.8</v>
      </c>
      <c r="N258" s="75">
        <v>23.65</v>
      </c>
      <c r="O258" s="75">
        <v>24.96</v>
      </c>
      <c r="P258" s="75">
        <v>24.57</v>
      </c>
      <c r="Q258" s="75">
        <v>25.29</v>
      </c>
      <c r="R258" s="75">
        <v>25.78</v>
      </c>
      <c r="S258" s="75">
        <v>25.44</v>
      </c>
      <c r="T258" s="75">
        <v>26.14</v>
      </c>
      <c r="U258" s="75">
        <v>24.52</v>
      </c>
      <c r="V258" s="75">
        <v>27.4</v>
      </c>
      <c r="W258" s="75">
        <v>26.82</v>
      </c>
      <c r="X258" s="75">
        <v>25.98</v>
      </c>
      <c r="Y258" s="75">
        <v>26.96</v>
      </c>
      <c r="Z258" s="75">
        <v>27.26</v>
      </c>
      <c r="AA258" s="75">
        <v>24.12</v>
      </c>
      <c r="AB258" s="75">
        <v>24.62</v>
      </c>
      <c r="AC258" s="75">
        <v>24.28</v>
      </c>
      <c r="AD258" s="75">
        <v>25.81</v>
      </c>
      <c r="AE258" s="75">
        <v>26.46</v>
      </c>
      <c r="AF258" s="75">
        <v>26.34</v>
      </c>
      <c r="AG258" s="75">
        <v>26.18</v>
      </c>
      <c r="AH258" s="75">
        <v>26.05</v>
      </c>
      <c r="AI258" s="75">
        <v>26.56</v>
      </c>
      <c r="AJ258" s="75">
        <v>26.94</v>
      </c>
      <c r="AK258" s="75">
        <v>23.37</v>
      </c>
      <c r="AL258" s="75">
        <v>25.37</v>
      </c>
      <c r="AM258" s="75">
        <v>18.68</v>
      </c>
      <c r="AN258" s="75">
        <v>24.7</v>
      </c>
      <c r="AO258" s="75">
        <v>27.74</v>
      </c>
      <c r="AP258" s="75">
        <v>27.41</v>
      </c>
      <c r="AQ258" s="75">
        <v>26.95</v>
      </c>
      <c r="AR258" s="75">
        <v>26.63</v>
      </c>
      <c r="AS258" s="75">
        <v>26.63</v>
      </c>
      <c r="AT258" s="75">
        <v>26.56</v>
      </c>
      <c r="AU258" s="75">
        <v>26.34</v>
      </c>
      <c r="AV258" s="75">
        <v>26.31</v>
      </c>
      <c r="AW258" s="75">
        <v>26.52</v>
      </c>
      <c r="AX258" s="75">
        <v>26.56</v>
      </c>
    </row>
    <row r="259" ht="14.25" customHeight="1">
      <c r="A259" s="35" t="s">
        <v>492</v>
      </c>
      <c r="B259" s="22" t="s">
        <v>109</v>
      </c>
      <c r="C259" s="35">
        <f t="shared" si="26"/>
        <v>1</v>
      </c>
      <c r="D259" s="6">
        <f t="shared" si="27"/>
        <v>28.08</v>
      </c>
      <c r="E259" s="6">
        <f t="shared" si="28"/>
        <v>28.08</v>
      </c>
      <c r="F259" s="36">
        <f t="shared" si="29"/>
        <v>28.08</v>
      </c>
      <c r="G259" s="126" t="str">
        <f t="shared" si="30"/>
        <v>#DIV/0!</v>
      </c>
      <c r="H259" s="75">
        <v>28.08</v>
      </c>
    </row>
    <row r="260" ht="14.25" customHeight="1">
      <c r="A260" s="35" t="s">
        <v>492</v>
      </c>
      <c r="B260" s="22" t="s">
        <v>117</v>
      </c>
      <c r="C260" s="35">
        <f t="shared" ref="C260:C261" si="31">COUNT(H260:CA260)</f>
        <v>50</v>
      </c>
      <c r="D260" s="6">
        <f t="shared" ref="D260:D261" si="32">MIN(H260:CB260)</f>
        <v>10.63</v>
      </c>
      <c r="E260" s="6">
        <f t="shared" ref="E260:E261" si="33">MAX(H260:CB260)</f>
        <v>28.38</v>
      </c>
      <c r="F260" s="36">
        <f t="shared" ref="F260:F261" si="34">AVERAGE(H260:CB260)</f>
        <v>24.0872</v>
      </c>
      <c r="G260" s="126">
        <f t="shared" ref="G260:G261" si="35">STDEV(H260:CB260)</f>
        <v>3.872204477</v>
      </c>
      <c r="H260" s="75">
        <v>10.63</v>
      </c>
      <c r="I260" s="75">
        <v>17.03</v>
      </c>
      <c r="J260" s="75">
        <v>23.4</v>
      </c>
      <c r="K260" s="75">
        <v>21.06</v>
      </c>
      <c r="L260" s="75">
        <v>21.0</v>
      </c>
      <c r="M260" s="75">
        <v>18.1</v>
      </c>
      <c r="N260" s="75">
        <v>18.27</v>
      </c>
      <c r="O260" s="75">
        <v>17.18</v>
      </c>
      <c r="P260" s="75">
        <v>26.55</v>
      </c>
      <c r="Q260" s="75">
        <v>26.13</v>
      </c>
      <c r="R260" s="75">
        <v>24.93</v>
      </c>
      <c r="S260" s="75">
        <v>26.79</v>
      </c>
      <c r="T260" s="75">
        <v>25.86</v>
      </c>
      <c r="U260" s="75">
        <v>24.87</v>
      </c>
      <c r="V260" s="75">
        <v>19.98</v>
      </c>
      <c r="W260" s="75">
        <v>18.08</v>
      </c>
      <c r="X260" s="75">
        <v>19.35</v>
      </c>
      <c r="Y260" s="75">
        <v>22.25</v>
      </c>
      <c r="Z260" s="75">
        <v>22.67</v>
      </c>
      <c r="AA260" s="75">
        <v>22.15</v>
      </c>
      <c r="AB260" s="75">
        <v>23.62</v>
      </c>
      <c r="AC260" s="75">
        <v>27.23</v>
      </c>
      <c r="AD260" s="75">
        <v>26.92</v>
      </c>
      <c r="AE260" s="75">
        <v>26.58</v>
      </c>
      <c r="AF260" s="75">
        <v>27.36</v>
      </c>
      <c r="AG260" s="75">
        <v>26.75</v>
      </c>
      <c r="AH260" s="75">
        <v>25.37</v>
      </c>
      <c r="AI260" s="75">
        <v>27.39</v>
      </c>
      <c r="AJ260" s="75">
        <v>27.85</v>
      </c>
      <c r="AK260" s="75">
        <v>28.38</v>
      </c>
      <c r="AL260" s="75">
        <v>26.83</v>
      </c>
      <c r="AM260" s="75">
        <v>24.39</v>
      </c>
      <c r="AN260" s="75">
        <v>26.95</v>
      </c>
      <c r="AO260" s="75">
        <v>26.63</v>
      </c>
      <c r="AP260" s="75">
        <v>26.63</v>
      </c>
      <c r="AQ260" s="75">
        <v>26.56</v>
      </c>
      <c r="AR260" s="75">
        <v>26.34</v>
      </c>
      <c r="AS260" s="75">
        <v>26.31</v>
      </c>
      <c r="AT260" s="75">
        <v>26.52</v>
      </c>
      <c r="AU260" s="75">
        <v>26.56</v>
      </c>
      <c r="AV260" s="75">
        <v>27.24</v>
      </c>
      <c r="AW260" s="75">
        <v>26.56</v>
      </c>
      <c r="AX260" s="75">
        <v>26.94</v>
      </c>
      <c r="AY260" s="75">
        <v>23.37</v>
      </c>
      <c r="AZ260" s="75">
        <v>17.04</v>
      </c>
      <c r="BA260" s="75">
        <v>26.69</v>
      </c>
      <c r="BB260" s="75">
        <v>28.05</v>
      </c>
      <c r="BC260" s="75">
        <v>25.46</v>
      </c>
      <c r="BD260" s="75">
        <v>25.46</v>
      </c>
      <c r="BE260" s="75">
        <v>20.1</v>
      </c>
    </row>
    <row r="261" ht="14.25" customHeight="1">
      <c r="A261" s="35" t="s">
        <v>538</v>
      </c>
      <c r="B261" s="22" t="s">
        <v>1085</v>
      </c>
      <c r="C261" s="35">
        <f t="shared" si="31"/>
        <v>71</v>
      </c>
      <c r="D261" s="6">
        <f t="shared" si="32"/>
        <v>13.06</v>
      </c>
      <c r="E261" s="6">
        <f t="shared" si="33"/>
        <v>25.25</v>
      </c>
      <c r="F261" s="36">
        <f t="shared" si="34"/>
        <v>18.54732394</v>
      </c>
      <c r="G261" s="126">
        <f t="shared" si="35"/>
        <v>2.93073855</v>
      </c>
      <c r="H261" s="75">
        <v>20.23</v>
      </c>
      <c r="I261" s="75">
        <v>22.77</v>
      </c>
      <c r="J261" s="75">
        <v>21.45</v>
      </c>
      <c r="K261" s="75">
        <v>20.77</v>
      </c>
      <c r="L261" s="75">
        <v>20.52</v>
      </c>
      <c r="M261" s="75">
        <v>19.18</v>
      </c>
      <c r="N261" s="75">
        <v>19.22</v>
      </c>
      <c r="O261" s="75">
        <v>18.72</v>
      </c>
      <c r="P261" s="75">
        <v>19.2</v>
      </c>
      <c r="Q261" s="75">
        <v>20.96</v>
      </c>
      <c r="R261" s="75">
        <v>20.69</v>
      </c>
      <c r="S261" s="75">
        <v>20.26</v>
      </c>
      <c r="T261" s="75">
        <v>21.38</v>
      </c>
      <c r="U261" s="75">
        <v>19.85</v>
      </c>
      <c r="V261" s="75">
        <v>18.55</v>
      </c>
      <c r="W261" s="75">
        <v>18.82</v>
      </c>
      <c r="X261" s="75">
        <v>19.15</v>
      </c>
      <c r="Y261" s="75">
        <v>20.26</v>
      </c>
      <c r="Z261" s="75">
        <v>16.32</v>
      </c>
      <c r="AA261" s="75">
        <v>17.74</v>
      </c>
      <c r="AB261" s="75">
        <v>18.07</v>
      </c>
      <c r="AC261" s="75">
        <v>17.54</v>
      </c>
      <c r="AD261" s="75">
        <v>19.11</v>
      </c>
      <c r="AE261" s="75">
        <v>19.8</v>
      </c>
      <c r="AF261" s="75">
        <v>20.79</v>
      </c>
      <c r="AG261" s="75">
        <v>19.45</v>
      </c>
      <c r="AH261" s="75">
        <v>20.99</v>
      </c>
      <c r="AI261" s="75">
        <v>20.25</v>
      </c>
      <c r="AJ261" s="75">
        <v>20.81</v>
      </c>
      <c r="AK261" s="75">
        <v>21.97</v>
      </c>
      <c r="AL261" s="75">
        <v>22.75</v>
      </c>
      <c r="AM261" s="75">
        <v>23.62</v>
      </c>
      <c r="AN261" s="75">
        <v>23.37</v>
      </c>
      <c r="AO261" s="75">
        <v>25.09</v>
      </c>
      <c r="AP261" s="75">
        <v>25.25</v>
      </c>
      <c r="AQ261" s="75">
        <v>23.89</v>
      </c>
      <c r="AR261" s="75">
        <v>24.28</v>
      </c>
      <c r="AS261" s="75">
        <v>18.3</v>
      </c>
      <c r="AT261" s="75">
        <v>18.56</v>
      </c>
      <c r="AU261" s="75">
        <v>20.26</v>
      </c>
      <c r="AV261" s="75">
        <v>19.7</v>
      </c>
      <c r="AW261" s="75">
        <v>17.2</v>
      </c>
      <c r="AX261" s="75">
        <v>17.31</v>
      </c>
      <c r="AY261" s="75">
        <v>15.77</v>
      </c>
      <c r="AZ261" s="75">
        <v>15.34</v>
      </c>
      <c r="BA261" s="75">
        <v>18.6</v>
      </c>
      <c r="BB261" s="75">
        <v>19.19</v>
      </c>
      <c r="BC261" s="75">
        <v>16.32</v>
      </c>
      <c r="BD261" s="75">
        <v>15.44</v>
      </c>
      <c r="BE261" s="75">
        <v>16.24</v>
      </c>
      <c r="BF261" s="75">
        <v>15.86</v>
      </c>
      <c r="BG261" s="75">
        <v>18.0</v>
      </c>
      <c r="BH261" s="75">
        <v>17.07</v>
      </c>
      <c r="BI261" s="75">
        <v>13.44</v>
      </c>
      <c r="BJ261" s="75">
        <v>14.97</v>
      </c>
      <c r="BK261" s="75">
        <v>16.46</v>
      </c>
      <c r="BL261" s="75">
        <v>14.4</v>
      </c>
      <c r="BM261" s="75">
        <v>16.59</v>
      </c>
      <c r="BN261" s="75">
        <v>16.01</v>
      </c>
      <c r="BO261" s="75">
        <v>15.37</v>
      </c>
      <c r="BP261" s="75">
        <v>17.44</v>
      </c>
      <c r="BQ261" s="75">
        <v>17.29</v>
      </c>
      <c r="BR261" s="75">
        <v>15.58</v>
      </c>
      <c r="BS261" s="75">
        <v>16.31</v>
      </c>
      <c r="BT261" s="75">
        <v>14.62</v>
      </c>
      <c r="BU261" s="75">
        <v>16.06</v>
      </c>
      <c r="BV261" s="75">
        <v>14.52</v>
      </c>
      <c r="BW261" s="75">
        <v>13.51</v>
      </c>
      <c r="BX261" s="75">
        <v>14.13</v>
      </c>
      <c r="BY261" s="75">
        <v>14.87</v>
      </c>
      <c r="BZ261" s="75">
        <v>13.06</v>
      </c>
    </row>
    <row r="262" ht="14.25" customHeight="1">
      <c r="A262" s="35" t="s">
        <v>598</v>
      </c>
      <c r="B262" s="22" t="s">
        <v>121</v>
      </c>
      <c r="C262" s="35">
        <f t="shared" ref="C262:C268" si="36">COUNT(H262:BA262)</f>
        <v>6</v>
      </c>
      <c r="D262" s="6">
        <f t="shared" ref="D262:D268" si="37">MIN(H262:BB262)</f>
        <v>17.75</v>
      </c>
      <c r="E262" s="6">
        <f t="shared" ref="E262:E268" si="38">MAX(H262:BB262)</f>
        <v>21.55</v>
      </c>
      <c r="F262" s="36">
        <f t="shared" ref="F262:F268" si="39">AVERAGE(H262:BB262)</f>
        <v>20.24166667</v>
      </c>
      <c r="G262" s="126">
        <f t="shared" ref="G262:G268" si="40">STDEV(H262:BB262)</f>
        <v>1.292446001</v>
      </c>
      <c r="H262" s="75">
        <v>20.7</v>
      </c>
      <c r="I262" s="75">
        <v>21.55</v>
      </c>
      <c r="J262" s="75">
        <v>17.75</v>
      </c>
      <c r="K262" s="75">
        <v>20.65</v>
      </c>
      <c r="L262" s="75">
        <v>20.45</v>
      </c>
      <c r="M262" s="75">
        <v>20.35</v>
      </c>
    </row>
    <row r="263" ht="14.25" customHeight="1">
      <c r="A263" s="35" t="s">
        <v>598</v>
      </c>
      <c r="B263" s="22" t="s">
        <v>140</v>
      </c>
      <c r="C263" s="35">
        <f t="shared" si="36"/>
        <v>16</v>
      </c>
      <c r="D263" s="6">
        <f t="shared" si="37"/>
        <v>12.7</v>
      </c>
      <c r="E263" s="6">
        <f t="shared" si="38"/>
        <v>21.55</v>
      </c>
      <c r="F263" s="36">
        <f t="shared" si="39"/>
        <v>16.7765625</v>
      </c>
      <c r="G263" s="126">
        <f t="shared" si="40"/>
        <v>2.657653551</v>
      </c>
      <c r="H263" s="75">
        <v>16.9</v>
      </c>
      <c r="I263" s="75">
        <v>14.1</v>
      </c>
      <c r="J263" s="75">
        <v>17.2</v>
      </c>
      <c r="K263" s="75">
        <v>15.525</v>
      </c>
      <c r="L263" s="75">
        <v>16.05</v>
      </c>
      <c r="M263" s="75">
        <v>15.2</v>
      </c>
      <c r="N263" s="75">
        <v>12.7</v>
      </c>
      <c r="O263" s="75">
        <v>12.75</v>
      </c>
      <c r="P263" s="75">
        <v>13.9</v>
      </c>
      <c r="Q263" s="75">
        <v>17.5</v>
      </c>
      <c r="R263" s="75">
        <v>18.95</v>
      </c>
      <c r="S263" s="75">
        <v>18.05</v>
      </c>
      <c r="T263" s="75">
        <v>18.05</v>
      </c>
      <c r="U263" s="75">
        <v>19.35</v>
      </c>
      <c r="V263" s="75">
        <v>20.65</v>
      </c>
      <c r="W263" s="75">
        <v>21.55</v>
      </c>
    </row>
    <row r="264" ht="14.25" customHeight="1">
      <c r="A264" s="35" t="s">
        <v>598</v>
      </c>
      <c r="B264" s="22" t="s">
        <v>148</v>
      </c>
      <c r="C264" s="35">
        <f t="shared" si="36"/>
        <v>18</v>
      </c>
      <c r="D264" s="6">
        <f t="shared" si="37"/>
        <v>17.5</v>
      </c>
      <c r="E264" s="6">
        <f t="shared" si="38"/>
        <v>28.55</v>
      </c>
      <c r="F264" s="36">
        <f t="shared" si="39"/>
        <v>23.40277778</v>
      </c>
      <c r="G264" s="126">
        <f t="shared" si="40"/>
        <v>3.614532442</v>
      </c>
      <c r="H264" s="75">
        <v>18.95</v>
      </c>
      <c r="I264" s="75">
        <v>19.35</v>
      </c>
      <c r="J264" s="75">
        <v>17.5</v>
      </c>
      <c r="K264" s="75">
        <v>18.05</v>
      </c>
      <c r="L264" s="75">
        <v>20.9</v>
      </c>
      <c r="M264" s="75">
        <v>20.65</v>
      </c>
      <c r="N264" s="75">
        <v>21.55</v>
      </c>
      <c r="O264" s="75">
        <v>23.15</v>
      </c>
      <c r="P264" s="75">
        <v>23.3</v>
      </c>
      <c r="Q264" s="75">
        <v>23.3</v>
      </c>
      <c r="R264" s="75">
        <v>26.1</v>
      </c>
      <c r="S264" s="75">
        <v>27.55</v>
      </c>
      <c r="T264" s="75">
        <v>25.9</v>
      </c>
      <c r="U264" s="75">
        <v>24.45</v>
      </c>
      <c r="V264" s="75">
        <v>28.55</v>
      </c>
      <c r="W264" s="75">
        <v>27.2</v>
      </c>
      <c r="X264" s="75">
        <v>27.0</v>
      </c>
      <c r="Y264" s="75">
        <v>27.8</v>
      </c>
    </row>
    <row r="265" ht="14.25" customHeight="1">
      <c r="A265" s="35" t="s">
        <v>598</v>
      </c>
      <c r="B265" s="22" t="s">
        <v>124</v>
      </c>
      <c r="C265" s="35">
        <f t="shared" si="36"/>
        <v>3</v>
      </c>
      <c r="D265" s="6">
        <f t="shared" si="37"/>
        <v>11.75</v>
      </c>
      <c r="E265" s="6">
        <f t="shared" si="38"/>
        <v>18.95</v>
      </c>
      <c r="F265" s="36">
        <f t="shared" si="39"/>
        <v>14.86666667</v>
      </c>
      <c r="G265" s="126">
        <f t="shared" si="40"/>
        <v>3.696056457</v>
      </c>
      <c r="H265" s="75">
        <v>18.95</v>
      </c>
      <c r="I265" s="75">
        <v>13.9</v>
      </c>
      <c r="J265" s="75">
        <v>11.75</v>
      </c>
    </row>
    <row r="266" ht="14.25" customHeight="1">
      <c r="A266" s="136" t="s">
        <v>634</v>
      </c>
      <c r="B266" s="137" t="s">
        <v>127</v>
      </c>
      <c r="C266" s="35">
        <f t="shared" si="36"/>
        <v>20</v>
      </c>
      <c r="D266" s="6">
        <f t="shared" si="37"/>
        <v>11.33</v>
      </c>
      <c r="E266" s="6">
        <f t="shared" si="38"/>
        <v>17.37</v>
      </c>
      <c r="F266" s="36">
        <f t="shared" si="39"/>
        <v>14.5255</v>
      </c>
      <c r="G266" s="126">
        <f t="shared" si="40"/>
        <v>2.042174989</v>
      </c>
      <c r="H266" s="75">
        <v>14.58</v>
      </c>
      <c r="I266" s="75">
        <v>16.65</v>
      </c>
      <c r="J266" s="75">
        <v>17.35</v>
      </c>
      <c r="K266" s="75">
        <v>13.95</v>
      </c>
      <c r="L266" s="75">
        <v>15.69</v>
      </c>
      <c r="M266" s="75">
        <v>17.26</v>
      </c>
      <c r="N266" s="75">
        <v>17.37</v>
      </c>
      <c r="O266" s="75">
        <v>17.19</v>
      </c>
      <c r="P266" s="75">
        <v>12.75</v>
      </c>
      <c r="Q266" s="75">
        <v>11.88</v>
      </c>
      <c r="R266" s="75">
        <v>16.23</v>
      </c>
      <c r="S266" s="75">
        <v>16.44</v>
      </c>
      <c r="T266" s="75">
        <v>13.82</v>
      </c>
      <c r="U266" s="75">
        <v>12.84</v>
      </c>
      <c r="V266" s="75">
        <v>13.37</v>
      </c>
      <c r="W266" s="75">
        <v>12.46</v>
      </c>
      <c r="X266" s="75">
        <v>12.95</v>
      </c>
      <c r="Y266" s="75">
        <v>13.71</v>
      </c>
      <c r="Z266" s="75">
        <v>12.69</v>
      </c>
      <c r="AA266" s="75">
        <v>11.33</v>
      </c>
    </row>
    <row r="267" ht="14.25" customHeight="1">
      <c r="A267" s="136" t="s">
        <v>644</v>
      </c>
      <c r="B267" s="137" t="s">
        <v>130</v>
      </c>
      <c r="C267" s="35">
        <f t="shared" si="36"/>
        <v>2</v>
      </c>
      <c r="D267" s="6">
        <f t="shared" si="37"/>
        <v>24.39</v>
      </c>
      <c r="E267" s="6">
        <f t="shared" si="38"/>
        <v>24.41</v>
      </c>
      <c r="F267" s="36">
        <f t="shared" si="39"/>
        <v>24.4</v>
      </c>
      <c r="G267" s="126">
        <f t="shared" si="40"/>
        <v>0.01414213562</v>
      </c>
      <c r="H267" s="75">
        <v>24.39</v>
      </c>
      <c r="I267" s="75">
        <v>24.41</v>
      </c>
    </row>
    <row r="268" ht="14.25" customHeight="1">
      <c r="A268" s="6" t="s">
        <v>644</v>
      </c>
      <c r="B268" s="22" t="s">
        <v>1118</v>
      </c>
      <c r="C268" s="35">
        <f t="shared" si="36"/>
        <v>4</v>
      </c>
      <c r="D268" s="6">
        <f t="shared" si="37"/>
        <v>22.67</v>
      </c>
      <c r="E268" s="6">
        <f t="shared" si="38"/>
        <v>26.93</v>
      </c>
      <c r="F268" s="36">
        <f t="shared" si="39"/>
        <v>25.02</v>
      </c>
      <c r="G268" s="126">
        <f t="shared" si="40"/>
        <v>1.760795275</v>
      </c>
      <c r="H268" s="75">
        <v>26.93</v>
      </c>
      <c r="I268" s="75">
        <v>25.37</v>
      </c>
      <c r="J268" s="75">
        <v>25.11</v>
      </c>
      <c r="K268" s="75">
        <v>22.67</v>
      </c>
    </row>
    <row r="269" ht="14.25" customHeight="1">
      <c r="A269" s="6" t="s">
        <v>644</v>
      </c>
      <c r="B269" s="22" t="s">
        <v>1121</v>
      </c>
      <c r="C269" s="35">
        <f>COUNT(H269:CA269)</f>
        <v>48</v>
      </c>
      <c r="D269" s="6">
        <f>MIN(H269:CB269)</f>
        <v>8.93</v>
      </c>
      <c r="E269" s="6">
        <f>MAX(H269:CB269)</f>
        <v>27.76</v>
      </c>
      <c r="F269" s="36">
        <f>AVERAGE(H269:CB269)</f>
        <v>17.55458333</v>
      </c>
      <c r="G269" s="126">
        <f>STDEV(H269:CB269)</f>
        <v>4.603151538</v>
      </c>
      <c r="H269" s="75">
        <v>21.63</v>
      </c>
      <c r="I269" s="75">
        <v>10.02</v>
      </c>
      <c r="J269" s="75">
        <v>9.47</v>
      </c>
      <c r="K269" s="75">
        <v>10.15</v>
      </c>
      <c r="L269" s="75">
        <v>8.93</v>
      </c>
      <c r="M269" s="75">
        <v>11.01</v>
      </c>
      <c r="N269" s="75">
        <v>12.46</v>
      </c>
      <c r="O269" s="75">
        <v>12.95</v>
      </c>
      <c r="P269" s="75">
        <v>13.71</v>
      </c>
      <c r="Q269" s="75">
        <v>12.19</v>
      </c>
      <c r="R269" s="75">
        <v>13.37</v>
      </c>
      <c r="S269" s="75">
        <v>14.25</v>
      </c>
      <c r="T269" s="75">
        <v>16.8</v>
      </c>
      <c r="U269" s="75">
        <v>27.76</v>
      </c>
      <c r="V269" s="75">
        <v>22.69</v>
      </c>
      <c r="W269" s="75">
        <v>21.59</v>
      </c>
      <c r="X269" s="75">
        <v>23.74</v>
      </c>
      <c r="Y269" s="75">
        <v>24.69</v>
      </c>
      <c r="Z269" s="75">
        <v>23.71</v>
      </c>
      <c r="AA269" s="75">
        <v>19.55</v>
      </c>
      <c r="AB269" s="75">
        <v>20.65</v>
      </c>
      <c r="AC269" s="75">
        <v>21.53</v>
      </c>
      <c r="AD269" s="75">
        <v>22.37</v>
      </c>
      <c r="AE269" s="75">
        <v>23.29</v>
      </c>
      <c r="AF269" s="75">
        <v>21.53</v>
      </c>
      <c r="AG269" s="75">
        <v>20.2</v>
      </c>
      <c r="AH269" s="75">
        <v>20.43</v>
      </c>
      <c r="AI269" s="75">
        <v>20.62</v>
      </c>
      <c r="AJ269" s="75">
        <v>18.71</v>
      </c>
      <c r="AK269" s="75">
        <v>17.06</v>
      </c>
      <c r="AL269" s="75">
        <v>16.58</v>
      </c>
      <c r="AM269" s="75">
        <v>16.66</v>
      </c>
      <c r="AN269" s="75">
        <v>18.59</v>
      </c>
      <c r="AO269" s="75">
        <v>17.5</v>
      </c>
      <c r="AP269" s="75">
        <v>18.04</v>
      </c>
      <c r="AQ269" s="75">
        <v>21.0</v>
      </c>
      <c r="AR269" s="75">
        <v>11.8</v>
      </c>
      <c r="AS269" s="75">
        <v>10.33</v>
      </c>
      <c r="AT269" s="75">
        <v>11.71</v>
      </c>
      <c r="AU269" s="75">
        <v>20.19</v>
      </c>
      <c r="AV269" s="75">
        <v>16.6</v>
      </c>
      <c r="AW269" s="75">
        <v>16.31</v>
      </c>
      <c r="AX269" s="75">
        <v>21.47</v>
      </c>
      <c r="AY269" s="75">
        <v>16.5</v>
      </c>
      <c r="AZ269" s="75">
        <v>19.3</v>
      </c>
      <c r="BA269" s="75">
        <v>18.29</v>
      </c>
      <c r="BB269" s="75">
        <v>17.56</v>
      </c>
      <c r="BC269" s="75">
        <v>17.13</v>
      </c>
    </row>
    <row r="270" ht="14.25" customHeight="1">
      <c r="A270" s="6" t="s">
        <v>653</v>
      </c>
      <c r="B270" s="22" t="s">
        <v>133</v>
      </c>
      <c r="C270" s="35">
        <f t="shared" ref="C270:C271" si="41">COUNT(H270:BA270)</f>
        <v>21</v>
      </c>
      <c r="D270" s="6">
        <f t="shared" ref="D270:D271" si="42">MIN(H270:BB270)</f>
        <v>16.58</v>
      </c>
      <c r="E270" s="6">
        <f t="shared" ref="E270:E271" si="43">MAX(H270:BB270)</f>
        <v>26.98</v>
      </c>
      <c r="F270" s="36">
        <f t="shared" ref="F270:F271" si="44">AVERAGE(H270:BB270)</f>
        <v>21.58333333</v>
      </c>
      <c r="G270" s="126">
        <f t="shared" ref="G270:G271" si="45">STDEV(H270:BB270)</f>
        <v>2.604604257</v>
      </c>
      <c r="H270" s="75">
        <v>26.98</v>
      </c>
      <c r="I270" s="75">
        <v>25.9</v>
      </c>
      <c r="J270" s="75">
        <v>21.15</v>
      </c>
      <c r="K270" s="75">
        <v>22.9</v>
      </c>
      <c r="L270" s="75">
        <v>21.61</v>
      </c>
      <c r="M270" s="75">
        <v>23.61</v>
      </c>
      <c r="N270" s="75">
        <v>21.95</v>
      </c>
      <c r="O270" s="75">
        <v>22.59</v>
      </c>
      <c r="P270" s="75">
        <v>23.35</v>
      </c>
      <c r="Q270" s="75">
        <v>22.68</v>
      </c>
      <c r="R270" s="75">
        <v>22.79</v>
      </c>
      <c r="S270" s="75">
        <v>21.53</v>
      </c>
      <c r="T270" s="75">
        <v>20.43</v>
      </c>
      <c r="U270" s="75">
        <v>20.62</v>
      </c>
      <c r="V270" s="75">
        <v>22.18</v>
      </c>
      <c r="W270" s="75">
        <v>22.07</v>
      </c>
      <c r="X270" s="75">
        <v>21.0</v>
      </c>
      <c r="Y270" s="75">
        <v>17.5</v>
      </c>
      <c r="Z270" s="75">
        <v>19.17</v>
      </c>
      <c r="AA270" s="75">
        <v>16.66</v>
      </c>
      <c r="AB270" s="75">
        <v>16.58</v>
      </c>
    </row>
    <row r="271" ht="14.25" customHeight="1">
      <c r="A271" s="35" t="s">
        <v>666</v>
      </c>
      <c r="B271" s="22" t="s">
        <v>1134</v>
      </c>
      <c r="C271" s="35">
        <f t="shared" si="41"/>
        <v>17</v>
      </c>
      <c r="D271" s="6">
        <f t="shared" si="42"/>
        <v>6.16</v>
      </c>
      <c r="E271" s="6">
        <f t="shared" si="43"/>
        <v>17.99</v>
      </c>
      <c r="F271" s="36">
        <f t="shared" si="44"/>
        <v>13.24529412</v>
      </c>
      <c r="G271" s="126">
        <f t="shared" si="45"/>
        <v>2.69709825</v>
      </c>
      <c r="H271" s="75">
        <v>6.16</v>
      </c>
      <c r="I271" s="75">
        <v>9.69</v>
      </c>
      <c r="J271" s="75">
        <v>11.61</v>
      </c>
      <c r="K271" s="75">
        <v>11.08</v>
      </c>
      <c r="L271" s="75">
        <v>12.15</v>
      </c>
      <c r="M271" s="75">
        <v>14.34</v>
      </c>
      <c r="N271" s="75">
        <v>13.94</v>
      </c>
      <c r="O271" s="75">
        <v>13.02</v>
      </c>
      <c r="P271" s="75">
        <v>11.87</v>
      </c>
      <c r="Q271" s="75">
        <v>14.94</v>
      </c>
      <c r="R271" s="75">
        <v>14.93</v>
      </c>
      <c r="S271" s="75">
        <v>15.15</v>
      </c>
      <c r="T271" s="75">
        <v>13.36</v>
      </c>
      <c r="U271" s="75">
        <v>14.42</v>
      </c>
      <c r="V271" s="75">
        <v>15.24</v>
      </c>
      <c r="W271" s="75">
        <v>15.28</v>
      </c>
      <c r="X271" s="75">
        <v>17.99</v>
      </c>
    </row>
    <row r="272" ht="14.25" customHeight="1">
      <c r="A272" s="35" t="s">
        <v>666</v>
      </c>
      <c r="B272" s="22" t="s">
        <v>1142</v>
      </c>
      <c r="C272" s="35">
        <f>COUNT(H272:FA272)</f>
        <v>149</v>
      </c>
      <c r="D272" s="6">
        <f>MIN(H272:FB272)</f>
        <v>4.2</v>
      </c>
      <c r="E272" s="6">
        <f>MAX(H272:FB272)</f>
        <v>25.58</v>
      </c>
      <c r="F272" s="36">
        <f>AVERAGE(H272:FB272)</f>
        <v>14.39167785</v>
      </c>
      <c r="G272" s="126">
        <f>STDEV(H272:FB272)</f>
        <v>4.387579275</v>
      </c>
      <c r="H272" s="75">
        <v>25.58</v>
      </c>
      <c r="I272" s="75">
        <v>12.04</v>
      </c>
      <c r="J272" s="75">
        <v>11.07</v>
      </c>
      <c r="K272" s="75">
        <v>10.28</v>
      </c>
      <c r="L272" s="75">
        <v>12.41</v>
      </c>
      <c r="M272" s="75">
        <v>11.38</v>
      </c>
      <c r="N272" s="75">
        <v>12.07</v>
      </c>
      <c r="O272" s="75">
        <v>11.63</v>
      </c>
      <c r="P272" s="75">
        <v>11.73</v>
      </c>
      <c r="Q272" s="75">
        <v>13.27</v>
      </c>
      <c r="R272" s="75">
        <v>8.4</v>
      </c>
      <c r="S272" s="75">
        <v>16.47</v>
      </c>
      <c r="T272" s="75">
        <v>16.56</v>
      </c>
      <c r="U272" s="75">
        <v>15.0</v>
      </c>
      <c r="V272" s="75">
        <v>14.86</v>
      </c>
      <c r="W272" s="75">
        <v>15.95</v>
      </c>
      <c r="X272" s="75">
        <v>18.33</v>
      </c>
      <c r="Y272" s="75">
        <v>17.28</v>
      </c>
      <c r="Z272" s="75">
        <v>19.01</v>
      </c>
      <c r="AA272" s="75">
        <v>16.96</v>
      </c>
      <c r="AB272" s="75">
        <v>16.5</v>
      </c>
      <c r="AC272" s="75">
        <v>19.3</v>
      </c>
      <c r="AD272" s="75">
        <v>18.29</v>
      </c>
      <c r="AE272" s="75">
        <v>17.56</v>
      </c>
      <c r="AF272" s="75">
        <v>17.13</v>
      </c>
      <c r="AG272" s="75">
        <v>11.78</v>
      </c>
      <c r="AH272" s="75">
        <v>13.0</v>
      </c>
      <c r="AI272" s="75">
        <v>24.21</v>
      </c>
      <c r="AJ272" s="75">
        <v>21.47</v>
      </c>
      <c r="AK272" s="75">
        <v>16.45</v>
      </c>
      <c r="AL272" s="75">
        <v>17.07</v>
      </c>
      <c r="AM272" s="75">
        <v>14.2</v>
      </c>
      <c r="AN272" s="75">
        <v>12.56</v>
      </c>
      <c r="AO272" s="75">
        <v>8.68</v>
      </c>
      <c r="AP272" s="75">
        <v>12.58</v>
      </c>
      <c r="AQ272" s="75">
        <v>10.85</v>
      </c>
      <c r="AR272" s="75">
        <v>10.64</v>
      </c>
      <c r="AS272" s="75">
        <v>11.78</v>
      </c>
      <c r="AT272" s="75">
        <v>11.13</v>
      </c>
      <c r="AU272" s="75">
        <v>14.39</v>
      </c>
      <c r="AV272" s="75">
        <v>10.08</v>
      </c>
      <c r="AW272" s="75">
        <v>18.75</v>
      </c>
      <c r="AX272" s="75">
        <v>14.84</v>
      </c>
      <c r="AY272" s="75">
        <v>17.59</v>
      </c>
      <c r="AZ272" s="75">
        <v>19.41</v>
      </c>
      <c r="BA272" s="75">
        <v>19.18</v>
      </c>
      <c r="BB272" s="75">
        <v>20.77</v>
      </c>
      <c r="BC272" s="75">
        <v>20.23</v>
      </c>
      <c r="BD272" s="75">
        <v>18.12</v>
      </c>
      <c r="BE272" s="75">
        <v>20.9</v>
      </c>
      <c r="BF272" s="75">
        <v>20.85</v>
      </c>
      <c r="BG272" s="75">
        <v>21.38</v>
      </c>
      <c r="BH272" s="75">
        <v>21.45</v>
      </c>
      <c r="BI272" s="75">
        <v>22.44</v>
      </c>
      <c r="BJ272" s="75">
        <v>23.69</v>
      </c>
      <c r="BK272" s="75">
        <v>16.35</v>
      </c>
      <c r="BL272" s="75">
        <v>17.0</v>
      </c>
      <c r="BM272" s="75">
        <v>16.36</v>
      </c>
      <c r="BN272" s="75">
        <v>16.27</v>
      </c>
      <c r="BO272" s="75">
        <v>14.56</v>
      </c>
      <c r="BP272" s="75">
        <v>13.06</v>
      </c>
      <c r="BQ272" s="75">
        <v>14.25</v>
      </c>
      <c r="BR272" s="75">
        <v>12.8</v>
      </c>
      <c r="BS272" s="75">
        <v>13.17</v>
      </c>
      <c r="BT272" s="75">
        <v>12.86</v>
      </c>
      <c r="BU272" s="75">
        <v>14.14</v>
      </c>
      <c r="BV272" s="75">
        <v>11.29</v>
      </c>
      <c r="BW272" s="75">
        <v>11.35</v>
      </c>
      <c r="BX272" s="75">
        <v>10.5</v>
      </c>
      <c r="BY272" s="75">
        <v>14.13</v>
      </c>
      <c r="BZ272" s="75">
        <v>13.35</v>
      </c>
      <c r="CA272" s="75">
        <v>13.51</v>
      </c>
      <c r="CB272" s="75">
        <v>14.04</v>
      </c>
      <c r="CC272" s="75">
        <v>14.77</v>
      </c>
      <c r="CD272" s="75">
        <v>17.29</v>
      </c>
      <c r="CE272" s="75">
        <v>17.31</v>
      </c>
      <c r="CF272" s="75">
        <v>20.26</v>
      </c>
      <c r="CG272" s="75">
        <v>21.38</v>
      </c>
      <c r="CH272" s="75">
        <v>20.26</v>
      </c>
      <c r="CI272" s="75">
        <v>18.55</v>
      </c>
      <c r="CJ272" s="75">
        <v>18.07</v>
      </c>
      <c r="CK272" s="75">
        <v>17.54</v>
      </c>
      <c r="CL272" s="75">
        <v>17.74</v>
      </c>
      <c r="CM272" s="75">
        <v>16.32</v>
      </c>
      <c r="CN272" s="75">
        <v>17.44</v>
      </c>
      <c r="CO272" s="75">
        <v>15.37</v>
      </c>
      <c r="CP272" s="75">
        <v>16.59</v>
      </c>
      <c r="CQ272" s="75">
        <v>15.3</v>
      </c>
      <c r="CR272" s="75">
        <v>14.1</v>
      </c>
      <c r="CS272" s="75">
        <v>15.05</v>
      </c>
      <c r="CT272" s="75">
        <v>13.06</v>
      </c>
      <c r="CU272" s="75">
        <v>11.38</v>
      </c>
      <c r="CV272" s="75">
        <v>10.12</v>
      </c>
      <c r="CW272" s="75">
        <v>9.65</v>
      </c>
      <c r="CX272" s="75">
        <v>9.66</v>
      </c>
      <c r="CY272" s="75">
        <v>8.36</v>
      </c>
      <c r="CZ272" s="75">
        <v>9.55</v>
      </c>
      <c r="DA272" s="75">
        <v>9.63</v>
      </c>
      <c r="DB272" s="75">
        <v>9.19</v>
      </c>
      <c r="DC272" s="75">
        <v>10.32</v>
      </c>
      <c r="DD272" s="75">
        <v>11.31</v>
      </c>
      <c r="DE272" s="75">
        <v>10.92</v>
      </c>
      <c r="DF272" s="75">
        <v>11.94</v>
      </c>
      <c r="DG272" s="75">
        <v>11.78</v>
      </c>
      <c r="DH272" s="75">
        <v>12.19</v>
      </c>
      <c r="DI272" s="75">
        <v>10.75</v>
      </c>
      <c r="DJ272" s="75">
        <v>12.01</v>
      </c>
      <c r="DK272" s="75">
        <v>5.99</v>
      </c>
      <c r="DL272" s="75">
        <v>7.31</v>
      </c>
      <c r="DM272" s="75">
        <v>7.93</v>
      </c>
      <c r="DN272" s="75">
        <v>8.67</v>
      </c>
      <c r="DO272" s="75">
        <v>11.05</v>
      </c>
      <c r="DP272" s="75">
        <v>11.16</v>
      </c>
      <c r="DQ272" s="75">
        <v>10.57</v>
      </c>
      <c r="DR272" s="75">
        <v>11.13</v>
      </c>
      <c r="DS272" s="75">
        <v>7.4</v>
      </c>
      <c r="DT272" s="75">
        <v>9.38</v>
      </c>
      <c r="DU272" s="75">
        <v>9.35</v>
      </c>
      <c r="DV272" s="75">
        <v>7.35</v>
      </c>
      <c r="DW272" s="75">
        <v>11.71</v>
      </c>
      <c r="DX272" s="75">
        <v>9.18</v>
      </c>
      <c r="DY272" s="75">
        <v>13.56</v>
      </c>
      <c r="DZ272" s="75">
        <v>13.31</v>
      </c>
      <c r="EA272" s="75">
        <v>13.46</v>
      </c>
      <c r="EB272" s="75">
        <v>14.84</v>
      </c>
      <c r="EC272" s="75">
        <v>13.78</v>
      </c>
      <c r="ED272" s="75">
        <v>16.46</v>
      </c>
      <c r="EE272" s="75">
        <v>14.48</v>
      </c>
      <c r="EF272" s="75">
        <v>11.17</v>
      </c>
      <c r="EG272" s="75">
        <v>17.24</v>
      </c>
      <c r="EH272" s="75">
        <v>16.24</v>
      </c>
      <c r="EI272" s="75">
        <v>10.09</v>
      </c>
      <c r="EJ272" s="75">
        <v>18.6</v>
      </c>
      <c r="EK272" s="75">
        <v>17.31</v>
      </c>
      <c r="EL272" s="75">
        <v>19.48</v>
      </c>
      <c r="EM272" s="75">
        <v>20.26</v>
      </c>
      <c r="EN272" s="75">
        <v>19.46</v>
      </c>
      <c r="EO272" s="75">
        <v>20.81</v>
      </c>
      <c r="EP272" s="75">
        <v>22.75</v>
      </c>
      <c r="EQ272" s="75">
        <v>23.62</v>
      </c>
      <c r="ER272" s="75">
        <v>11.0</v>
      </c>
      <c r="ES272" s="75">
        <v>5.4</v>
      </c>
      <c r="ET272" s="75">
        <v>4.2</v>
      </c>
      <c r="EU272" s="75">
        <v>7.2</v>
      </c>
      <c r="EV272" s="75">
        <v>5.8</v>
      </c>
      <c r="EW272" s="75">
        <v>7.3</v>
      </c>
      <c r="EX272" s="75">
        <v>18.94</v>
      </c>
      <c r="EY272" s="75">
        <v>17.84</v>
      </c>
      <c r="EZ272" s="75">
        <v>17.9</v>
      </c>
    </row>
    <row r="273" ht="14.25" customHeight="1">
      <c r="A273" s="35" t="s">
        <v>666</v>
      </c>
      <c r="B273" s="22" t="s">
        <v>1145</v>
      </c>
      <c r="C273" s="35">
        <f>COUNT(H273:BA273)</f>
        <v>3</v>
      </c>
      <c r="D273" s="6">
        <f>MIN(H273:BB273)</f>
        <v>17.28</v>
      </c>
      <c r="E273" s="6">
        <f>MAX(H273:BB273)</f>
        <v>24.22</v>
      </c>
      <c r="F273" s="36">
        <f>AVERAGE(H273:BB273)</f>
        <v>19.68666667</v>
      </c>
      <c r="G273" s="126">
        <f>STDEV(H273:BB273)</f>
        <v>3.928477228</v>
      </c>
      <c r="H273" s="75">
        <v>17.28</v>
      </c>
      <c r="I273" s="75">
        <v>17.56</v>
      </c>
      <c r="J273" s="75">
        <v>24.22</v>
      </c>
    </row>
    <row r="274" ht="14.25" customHeight="1">
      <c r="A274" s="35" t="s">
        <v>666</v>
      </c>
      <c r="B274" s="22" t="s">
        <v>135</v>
      </c>
      <c r="C274" s="35">
        <f>COUNT(H274:DA274)</f>
        <v>73</v>
      </c>
      <c r="D274" s="6">
        <f>MIN(H274:DB274)</f>
        <v>-0.58</v>
      </c>
      <c r="E274" s="6">
        <f>MAX(H274:DB274)</f>
        <v>13.37</v>
      </c>
      <c r="F274" s="36">
        <f>AVERAGE(H274:DB274)</f>
        <v>8.028630137</v>
      </c>
      <c r="G274" s="126">
        <f>STDEV(H274:DB274)</f>
        <v>3.17890325</v>
      </c>
      <c r="H274" s="75">
        <v>11.73</v>
      </c>
      <c r="I274" s="75">
        <v>13.03</v>
      </c>
      <c r="J274" s="75">
        <v>12.84</v>
      </c>
      <c r="K274" s="75">
        <v>13.37</v>
      </c>
      <c r="L274" s="75">
        <v>12.19</v>
      </c>
      <c r="M274" s="75">
        <v>12.13</v>
      </c>
      <c r="N274" s="75">
        <v>12.95</v>
      </c>
      <c r="O274" s="75">
        <v>11.17</v>
      </c>
      <c r="P274" s="75">
        <v>9.77</v>
      </c>
      <c r="Q274" s="75">
        <v>10.11</v>
      </c>
      <c r="R274" s="75">
        <v>10.39</v>
      </c>
      <c r="S274" s="75">
        <v>10.32</v>
      </c>
      <c r="T274" s="75">
        <v>11.89</v>
      </c>
      <c r="U274" s="75">
        <v>4.45</v>
      </c>
      <c r="V274" s="75">
        <v>5.23</v>
      </c>
      <c r="W274" s="75">
        <v>7.4</v>
      </c>
      <c r="X274" s="75">
        <v>8.93</v>
      </c>
      <c r="Y274" s="75">
        <v>9.61</v>
      </c>
      <c r="Z274" s="75">
        <v>9.65</v>
      </c>
      <c r="AA274" s="75">
        <v>10.23</v>
      </c>
      <c r="AB274" s="75">
        <v>9.91</v>
      </c>
      <c r="AC274" s="75">
        <v>9.54</v>
      </c>
      <c r="AD274" s="75">
        <v>9.52</v>
      </c>
      <c r="AE274" s="75">
        <v>9.99</v>
      </c>
      <c r="AF274" s="75">
        <v>11.1</v>
      </c>
      <c r="AG274" s="75">
        <v>10.48</v>
      </c>
      <c r="AH274" s="75">
        <v>10.04</v>
      </c>
      <c r="AI274" s="75">
        <v>8.68</v>
      </c>
      <c r="AJ274" s="75">
        <v>9.21</v>
      </c>
      <c r="AK274" s="75">
        <v>9.19</v>
      </c>
      <c r="AL274" s="75">
        <v>9.04</v>
      </c>
      <c r="AM274" s="75">
        <v>8.4</v>
      </c>
      <c r="AN274" s="75">
        <v>8.52</v>
      </c>
      <c r="AO274" s="75">
        <v>7.92</v>
      </c>
      <c r="AP274" s="75">
        <v>9.13</v>
      </c>
      <c r="AQ274" s="75">
        <v>8.83</v>
      </c>
      <c r="AR274" s="75">
        <v>7.87</v>
      </c>
      <c r="AS274" s="75">
        <v>8.36</v>
      </c>
      <c r="AT274" s="75">
        <v>7.9</v>
      </c>
      <c r="AU274" s="75">
        <v>9.29</v>
      </c>
      <c r="AV274" s="75">
        <v>9.97</v>
      </c>
      <c r="AW274" s="75">
        <v>7.69</v>
      </c>
      <c r="AX274" s="75">
        <v>8.47</v>
      </c>
      <c r="AY274" s="75">
        <v>9.0</v>
      </c>
      <c r="AZ274" s="75">
        <v>7.42</v>
      </c>
      <c r="BA274" s="75">
        <v>7.86</v>
      </c>
      <c r="BB274" s="75">
        <v>7.29</v>
      </c>
      <c r="BC274" s="75">
        <v>6.72</v>
      </c>
      <c r="BD274" s="75">
        <v>6.17</v>
      </c>
      <c r="BE274" s="75">
        <v>1.94</v>
      </c>
      <c r="BF274" s="75">
        <v>3.62</v>
      </c>
      <c r="BG274" s="75">
        <v>5.76</v>
      </c>
      <c r="BH274" s="75">
        <v>5.86</v>
      </c>
      <c r="BI274" s="75">
        <v>4.9</v>
      </c>
      <c r="BJ274" s="75">
        <v>1.74</v>
      </c>
      <c r="BK274" s="75">
        <v>2.62</v>
      </c>
      <c r="BL274" s="75">
        <v>5.08</v>
      </c>
      <c r="BM274" s="75">
        <v>0.42</v>
      </c>
      <c r="BN274" s="75">
        <v>-0.31</v>
      </c>
      <c r="BO274" s="75">
        <v>4.32</v>
      </c>
      <c r="BP274" s="75">
        <v>4.97</v>
      </c>
      <c r="BQ274" s="75">
        <v>-0.58</v>
      </c>
      <c r="BR274" s="75">
        <v>2.06</v>
      </c>
      <c r="BS274" s="75">
        <v>3.31</v>
      </c>
      <c r="BT274" s="75">
        <v>7.44</v>
      </c>
      <c r="BU274" s="75">
        <v>7.04</v>
      </c>
      <c r="BV274" s="75">
        <v>8.35</v>
      </c>
      <c r="BW274" s="75">
        <v>9.05</v>
      </c>
      <c r="BX274" s="75">
        <v>7.9</v>
      </c>
      <c r="BY274" s="75">
        <v>10.02</v>
      </c>
      <c r="BZ274" s="75">
        <v>9.47</v>
      </c>
      <c r="CA274" s="75">
        <v>10.22</v>
      </c>
      <c r="CB274" s="75">
        <v>9.99</v>
      </c>
    </row>
    <row r="275" ht="14.25" customHeight="1">
      <c r="A275" s="35" t="s">
        <v>723</v>
      </c>
      <c r="B275" s="22" t="s">
        <v>1166</v>
      </c>
      <c r="C275" s="35">
        <f t="shared" ref="C275:C284" si="46">COUNT(H275:BA275)</f>
        <v>34</v>
      </c>
      <c r="D275" s="6">
        <f t="shared" ref="D275:D284" si="47">MIN(H275:BB275)</f>
        <v>11.81</v>
      </c>
      <c r="E275" s="6">
        <f t="shared" ref="E275:E284" si="48">MAX(H275:BB275)</f>
        <v>25.22</v>
      </c>
      <c r="F275" s="36">
        <f t="shared" ref="F275:F284" si="49">AVERAGE(H275:BB275)</f>
        <v>19.08176471</v>
      </c>
      <c r="G275" s="126">
        <f t="shared" ref="G275:G284" si="50">STDEV(H275:BB275)</f>
        <v>3.408560943</v>
      </c>
      <c r="H275" s="75">
        <v>22.46</v>
      </c>
      <c r="I275" s="75">
        <v>22.51</v>
      </c>
      <c r="J275" s="75">
        <v>24.5</v>
      </c>
      <c r="K275" s="75">
        <v>17.84</v>
      </c>
      <c r="L275" s="75">
        <v>17.89</v>
      </c>
      <c r="M275" s="75">
        <v>20.62</v>
      </c>
      <c r="N275" s="75">
        <v>21.66</v>
      </c>
      <c r="O275" s="75">
        <v>23.65</v>
      </c>
      <c r="P275" s="75">
        <v>20.19</v>
      </c>
      <c r="Q275" s="75">
        <v>22.49</v>
      </c>
      <c r="R275" s="75">
        <v>22.44</v>
      </c>
      <c r="S275" s="75">
        <v>12.3</v>
      </c>
      <c r="T275" s="75">
        <v>21.47</v>
      </c>
      <c r="U275" s="75">
        <v>16.45</v>
      </c>
      <c r="V275" s="75">
        <v>16.41</v>
      </c>
      <c r="W275" s="75">
        <v>17.28</v>
      </c>
      <c r="X275" s="75">
        <v>17.44</v>
      </c>
      <c r="Y275" s="75">
        <v>15.9</v>
      </c>
      <c r="Z275" s="75">
        <v>16.8</v>
      </c>
      <c r="AA275" s="75">
        <v>14.39</v>
      </c>
      <c r="AB275" s="75">
        <v>15.6</v>
      </c>
      <c r="AC275" s="75">
        <v>17.31</v>
      </c>
      <c r="AD275" s="75">
        <v>11.81</v>
      </c>
      <c r="AE275" s="75">
        <v>15.95</v>
      </c>
      <c r="AF275" s="75">
        <v>17.4</v>
      </c>
      <c r="AG275" s="75">
        <v>18.99</v>
      </c>
      <c r="AH275" s="75">
        <v>18.75</v>
      </c>
      <c r="AI275" s="75">
        <v>19.28</v>
      </c>
      <c r="AJ275" s="75">
        <v>25.22</v>
      </c>
      <c r="AK275" s="75">
        <v>22.94</v>
      </c>
      <c r="AL275" s="75">
        <v>23.86</v>
      </c>
      <c r="AM275" s="75">
        <v>20.77</v>
      </c>
      <c r="AN275" s="75">
        <v>19.48</v>
      </c>
      <c r="AO275" s="75">
        <v>16.73</v>
      </c>
    </row>
    <row r="276" ht="14.25" customHeight="1">
      <c r="A276" s="35" t="s">
        <v>723</v>
      </c>
      <c r="B276" s="22" t="s">
        <v>1167</v>
      </c>
      <c r="C276" s="35">
        <f t="shared" si="46"/>
        <v>38</v>
      </c>
      <c r="D276" s="6">
        <f t="shared" si="47"/>
        <v>12.84</v>
      </c>
      <c r="E276" s="6">
        <f t="shared" si="48"/>
        <v>24.41</v>
      </c>
      <c r="F276" s="36">
        <f t="shared" si="49"/>
        <v>18.22552632</v>
      </c>
      <c r="G276" s="126">
        <f t="shared" si="50"/>
        <v>2.798285863</v>
      </c>
      <c r="H276" s="75">
        <v>16.73</v>
      </c>
      <c r="I276" s="75">
        <v>12.84</v>
      </c>
      <c r="J276" s="75">
        <v>13.46</v>
      </c>
      <c r="K276" s="75">
        <v>14.48</v>
      </c>
      <c r="L276" s="75">
        <v>14.97</v>
      </c>
      <c r="M276" s="75">
        <v>16.46</v>
      </c>
      <c r="N276" s="75">
        <v>16.32</v>
      </c>
      <c r="O276" s="75">
        <v>15.25</v>
      </c>
      <c r="P276" s="75">
        <v>16.24</v>
      </c>
      <c r="Q276" s="75">
        <v>16.73</v>
      </c>
      <c r="R276" s="75">
        <v>17.07</v>
      </c>
      <c r="S276" s="75">
        <v>18.0</v>
      </c>
      <c r="T276" s="75">
        <v>17.69</v>
      </c>
      <c r="U276" s="75">
        <v>19.19</v>
      </c>
      <c r="V276" s="75">
        <v>16.88</v>
      </c>
      <c r="W276" s="75">
        <v>17.2</v>
      </c>
      <c r="X276" s="75">
        <v>19.48</v>
      </c>
      <c r="Y276" s="75">
        <v>19.7</v>
      </c>
      <c r="Z276" s="75">
        <v>20.26</v>
      </c>
      <c r="AA276" s="75">
        <v>24.41</v>
      </c>
      <c r="AB276" s="75">
        <v>23.37</v>
      </c>
      <c r="AC276" s="75">
        <v>22.81</v>
      </c>
      <c r="AD276" s="75">
        <v>21.97</v>
      </c>
      <c r="AE276" s="75">
        <v>21.82</v>
      </c>
      <c r="AF276" s="75">
        <v>20.69</v>
      </c>
      <c r="AG276" s="75">
        <v>20.99</v>
      </c>
      <c r="AH276" s="75">
        <v>19.45</v>
      </c>
      <c r="AI276" s="75">
        <v>20.25</v>
      </c>
      <c r="AJ276" s="75">
        <v>20.62</v>
      </c>
      <c r="AK276" s="75">
        <v>19.11</v>
      </c>
      <c r="AL276" s="75">
        <v>16.32</v>
      </c>
      <c r="AM276" s="75">
        <v>19.15</v>
      </c>
      <c r="AN276" s="75">
        <v>18.85</v>
      </c>
      <c r="AO276" s="75">
        <v>20.26</v>
      </c>
      <c r="AP276" s="75">
        <v>17.44</v>
      </c>
      <c r="AQ276" s="75">
        <v>15.53</v>
      </c>
      <c r="AR276" s="75">
        <v>16.59</v>
      </c>
      <c r="AS276" s="75">
        <v>13.99</v>
      </c>
    </row>
    <row r="277" ht="14.25" customHeight="1">
      <c r="A277" s="35" t="s">
        <v>723</v>
      </c>
      <c r="B277" s="22" t="s">
        <v>1168</v>
      </c>
      <c r="C277" s="35">
        <f t="shared" si="46"/>
        <v>37</v>
      </c>
      <c r="D277" s="6">
        <f t="shared" si="47"/>
        <v>-2.4</v>
      </c>
      <c r="E277" s="6">
        <f t="shared" si="48"/>
        <v>24.16</v>
      </c>
      <c r="F277" s="36">
        <f t="shared" si="49"/>
        <v>12.4</v>
      </c>
      <c r="G277" s="126">
        <f t="shared" si="50"/>
        <v>4.940517292</v>
      </c>
      <c r="H277" s="75">
        <v>17.84</v>
      </c>
      <c r="I277" s="75">
        <v>13.39</v>
      </c>
      <c r="J277" s="75">
        <v>16.31</v>
      </c>
      <c r="K277" s="75">
        <v>24.16</v>
      </c>
      <c r="L277" s="75">
        <v>18.75</v>
      </c>
      <c r="M277" s="75">
        <v>17.4</v>
      </c>
      <c r="N277" s="75">
        <v>17.59</v>
      </c>
      <c r="O277" s="75">
        <v>16.31</v>
      </c>
      <c r="P277" s="75">
        <v>14.13</v>
      </c>
      <c r="Q277" s="75">
        <v>14.84</v>
      </c>
      <c r="R277" s="75">
        <v>14.24</v>
      </c>
      <c r="S277" s="75">
        <v>16.69</v>
      </c>
      <c r="T277" s="75">
        <v>16.36</v>
      </c>
      <c r="U277" s="75">
        <v>12.8</v>
      </c>
      <c r="V277" s="75">
        <v>13.24</v>
      </c>
      <c r="W277" s="75">
        <v>13.31</v>
      </c>
      <c r="X277" s="75">
        <v>12.42</v>
      </c>
      <c r="Y277" s="75">
        <v>11.78</v>
      </c>
      <c r="Z277" s="75">
        <v>11.35</v>
      </c>
      <c r="AA277" s="75">
        <v>11.24</v>
      </c>
      <c r="AB277" s="75">
        <v>9.5</v>
      </c>
      <c r="AC277" s="75">
        <v>9.25</v>
      </c>
      <c r="AD277" s="75">
        <v>8.85</v>
      </c>
      <c r="AE277" s="75">
        <v>6.19</v>
      </c>
      <c r="AF277" s="75">
        <v>8.99</v>
      </c>
      <c r="AG277" s="75">
        <v>6.71</v>
      </c>
      <c r="AH277" s="75">
        <v>8.25</v>
      </c>
      <c r="AI277" s="75">
        <v>8.29</v>
      </c>
      <c r="AJ277" s="75">
        <v>10.64</v>
      </c>
      <c r="AK277" s="75">
        <v>10.25</v>
      </c>
      <c r="AL277" s="75">
        <v>11.81</v>
      </c>
      <c r="AM277" s="75">
        <v>14.39</v>
      </c>
      <c r="AN277" s="75">
        <v>17.28</v>
      </c>
      <c r="AO277" s="75">
        <v>16.45</v>
      </c>
      <c r="AP277" s="75">
        <v>7.4</v>
      </c>
      <c r="AQ277" s="75">
        <v>2.8</v>
      </c>
      <c r="AR277" s="75">
        <v>-2.4</v>
      </c>
    </row>
    <row r="278" ht="14.25" customHeight="1">
      <c r="A278" s="35" t="s">
        <v>723</v>
      </c>
      <c r="B278" s="22" t="s">
        <v>1169</v>
      </c>
      <c r="C278" s="35">
        <f t="shared" si="46"/>
        <v>10</v>
      </c>
      <c r="D278" s="6">
        <f t="shared" si="47"/>
        <v>17.28</v>
      </c>
      <c r="E278" s="6">
        <f t="shared" si="48"/>
        <v>19.3</v>
      </c>
      <c r="F278" s="36">
        <f t="shared" si="49"/>
        <v>18.202</v>
      </c>
      <c r="G278" s="126">
        <f t="shared" si="50"/>
        <v>0.7926019037</v>
      </c>
      <c r="H278" s="75">
        <v>18.94</v>
      </c>
      <c r="I278" s="75">
        <v>19.3</v>
      </c>
      <c r="J278" s="75">
        <v>18.75</v>
      </c>
      <c r="K278" s="75">
        <v>18.29</v>
      </c>
      <c r="L278" s="75">
        <v>19.01</v>
      </c>
      <c r="M278" s="75">
        <v>17.28</v>
      </c>
      <c r="N278" s="75">
        <v>18.33</v>
      </c>
      <c r="O278" s="75">
        <v>17.28</v>
      </c>
      <c r="P278" s="75">
        <v>17.38</v>
      </c>
      <c r="Q278" s="75">
        <v>17.46</v>
      </c>
    </row>
    <row r="279" ht="14.25" customHeight="1">
      <c r="A279" s="91" t="s">
        <v>723</v>
      </c>
      <c r="B279" s="121" t="s">
        <v>1171</v>
      </c>
      <c r="C279" s="35">
        <f t="shared" si="46"/>
        <v>23</v>
      </c>
      <c r="D279" s="6">
        <f t="shared" si="47"/>
        <v>10.25</v>
      </c>
      <c r="E279" s="6">
        <f t="shared" si="48"/>
        <v>24.58</v>
      </c>
      <c r="F279" s="36">
        <f t="shared" si="49"/>
        <v>17.68565217</v>
      </c>
      <c r="G279" s="126">
        <f t="shared" si="50"/>
        <v>3.589535075</v>
      </c>
      <c r="H279" s="75">
        <v>22.51</v>
      </c>
      <c r="I279" s="75">
        <v>17.84</v>
      </c>
      <c r="J279" s="75">
        <v>17.89</v>
      </c>
      <c r="K279" s="75">
        <v>17.64</v>
      </c>
      <c r="L279" s="75">
        <v>20.75</v>
      </c>
      <c r="M279" s="75">
        <v>18.47</v>
      </c>
      <c r="N279" s="75">
        <v>16.6</v>
      </c>
      <c r="O279" s="75">
        <v>24.58</v>
      </c>
      <c r="P279" s="75">
        <v>22.22</v>
      </c>
      <c r="Q279" s="75">
        <v>18.75</v>
      </c>
      <c r="R279" s="75">
        <v>16.31</v>
      </c>
      <c r="S279" s="75">
        <v>14.84</v>
      </c>
      <c r="T279" s="75">
        <v>17.28</v>
      </c>
      <c r="U279" s="75">
        <v>17.44</v>
      </c>
      <c r="V279" s="75">
        <v>14.39</v>
      </c>
      <c r="W279" s="75">
        <v>17.31</v>
      </c>
      <c r="X279" s="75">
        <v>22.49</v>
      </c>
      <c r="Y279" s="75">
        <v>21.47</v>
      </c>
      <c r="Z279" s="75">
        <v>16.45</v>
      </c>
      <c r="AA279" s="75">
        <v>17.23</v>
      </c>
      <c r="AB279" s="75">
        <v>12.25</v>
      </c>
      <c r="AC279" s="75">
        <v>10.25</v>
      </c>
      <c r="AD279" s="75">
        <v>11.81</v>
      </c>
    </row>
    <row r="280" ht="14.25" customHeight="1">
      <c r="A280" s="35" t="s">
        <v>473</v>
      </c>
      <c r="B280" s="22" t="s">
        <v>164</v>
      </c>
      <c r="C280" s="35">
        <f t="shared" si="46"/>
        <v>4</v>
      </c>
      <c r="D280" s="6">
        <f t="shared" si="47"/>
        <v>22.05</v>
      </c>
      <c r="E280" s="6">
        <f t="shared" si="48"/>
        <v>26.37</v>
      </c>
      <c r="F280" s="36">
        <f t="shared" si="49"/>
        <v>23.5675</v>
      </c>
      <c r="G280" s="126">
        <f t="shared" si="50"/>
        <v>1.95063024</v>
      </c>
      <c r="H280" s="75">
        <v>22.05</v>
      </c>
      <c r="I280" s="75">
        <v>23.39</v>
      </c>
      <c r="J280" s="75">
        <v>22.46</v>
      </c>
      <c r="K280" s="75">
        <v>26.37</v>
      </c>
    </row>
    <row r="281" ht="14.25" customHeight="1">
      <c r="A281" s="35" t="s">
        <v>412</v>
      </c>
      <c r="B281" s="22" t="s">
        <v>1026</v>
      </c>
      <c r="C281" s="35">
        <f t="shared" si="46"/>
        <v>28</v>
      </c>
      <c r="D281" s="6">
        <f t="shared" si="47"/>
        <v>18.68</v>
      </c>
      <c r="E281" s="6">
        <f t="shared" si="48"/>
        <v>27.48</v>
      </c>
      <c r="F281" s="36">
        <f t="shared" si="49"/>
        <v>24.62964286</v>
      </c>
      <c r="G281" s="126">
        <f t="shared" si="50"/>
        <v>2.1901657</v>
      </c>
      <c r="H281" s="75">
        <v>24.45</v>
      </c>
      <c r="I281" s="75">
        <v>23.93</v>
      </c>
      <c r="J281" s="75">
        <v>26.53</v>
      </c>
      <c r="K281" s="75">
        <v>20.25</v>
      </c>
      <c r="L281" s="75">
        <v>25.78</v>
      </c>
      <c r="M281" s="75">
        <v>26.08</v>
      </c>
      <c r="N281" s="75">
        <v>25.59</v>
      </c>
      <c r="O281" s="75">
        <v>24.23</v>
      </c>
      <c r="P281" s="75">
        <v>26.37</v>
      </c>
      <c r="Q281" s="75">
        <v>26.05</v>
      </c>
      <c r="R281" s="75">
        <v>26.68</v>
      </c>
      <c r="S281" s="75">
        <v>27.26</v>
      </c>
      <c r="T281" s="75">
        <v>25.7</v>
      </c>
      <c r="U281" s="75">
        <v>25.02</v>
      </c>
      <c r="V281" s="75">
        <v>24.12</v>
      </c>
      <c r="W281" s="75">
        <v>19.63</v>
      </c>
      <c r="X281" s="75">
        <v>23.0</v>
      </c>
      <c r="Y281" s="75">
        <v>24.62</v>
      </c>
      <c r="Z281" s="75">
        <v>22.69</v>
      </c>
      <c r="AA281" s="75">
        <v>24.28</v>
      </c>
      <c r="AB281" s="75">
        <v>25.81</v>
      </c>
      <c r="AC281" s="75">
        <v>26.46</v>
      </c>
      <c r="AD281" s="75">
        <v>26.18</v>
      </c>
      <c r="AE281" s="75">
        <v>23.37</v>
      </c>
      <c r="AF281" s="75">
        <v>18.68</v>
      </c>
      <c r="AG281" s="75">
        <v>27.48</v>
      </c>
      <c r="AH281" s="75">
        <v>24.41</v>
      </c>
      <c r="AI281" s="75">
        <v>24.98</v>
      </c>
    </row>
    <row r="282" ht="14.25" customHeight="1">
      <c r="A282" s="35" t="s">
        <v>262</v>
      </c>
      <c r="B282" s="22" t="s">
        <v>166</v>
      </c>
      <c r="C282" s="35">
        <f t="shared" si="46"/>
        <v>1</v>
      </c>
      <c r="D282" s="6">
        <f t="shared" si="47"/>
        <v>25.2</v>
      </c>
      <c r="E282" s="6">
        <f t="shared" si="48"/>
        <v>25.2</v>
      </c>
      <c r="F282" s="36">
        <f t="shared" si="49"/>
        <v>25.2</v>
      </c>
      <c r="G282" s="126" t="str">
        <f t="shared" si="50"/>
        <v>#DIV/0!</v>
      </c>
      <c r="H282" s="75">
        <v>25.2</v>
      </c>
    </row>
    <row r="283" ht="14.25" customHeight="1">
      <c r="A283" s="35" t="s">
        <v>262</v>
      </c>
      <c r="B283" s="22" t="s">
        <v>79</v>
      </c>
      <c r="C283" s="35">
        <f t="shared" si="46"/>
        <v>42</v>
      </c>
      <c r="D283" s="6">
        <f t="shared" si="47"/>
        <v>14.06</v>
      </c>
      <c r="E283" s="6">
        <f t="shared" si="48"/>
        <v>28.11</v>
      </c>
      <c r="F283" s="36">
        <f t="shared" si="49"/>
        <v>25.09452381</v>
      </c>
      <c r="G283" s="126">
        <f t="shared" si="50"/>
        <v>3.40456308</v>
      </c>
      <c r="H283" s="75">
        <v>14.06</v>
      </c>
      <c r="I283" s="75">
        <v>25.93</v>
      </c>
      <c r="J283" s="75">
        <v>26.18</v>
      </c>
      <c r="K283" s="75">
        <v>27.82</v>
      </c>
      <c r="L283" s="75">
        <v>28.1</v>
      </c>
      <c r="M283" s="75">
        <v>26.04</v>
      </c>
      <c r="N283" s="75">
        <v>27.72</v>
      </c>
      <c r="O283" s="75">
        <v>26.98</v>
      </c>
      <c r="P283" s="75">
        <v>27.1</v>
      </c>
      <c r="Q283" s="75">
        <v>25.69</v>
      </c>
      <c r="R283" s="75">
        <v>24.63</v>
      </c>
      <c r="S283" s="75">
        <v>28.11</v>
      </c>
      <c r="T283" s="75">
        <v>16.23</v>
      </c>
      <c r="U283" s="75">
        <v>14.76</v>
      </c>
      <c r="V283" s="75">
        <v>26.0</v>
      </c>
      <c r="W283" s="75">
        <v>25.91</v>
      </c>
      <c r="X283" s="75">
        <v>25.73</v>
      </c>
      <c r="Y283" s="75">
        <v>25.71</v>
      </c>
      <c r="Z283" s="75">
        <v>23.87</v>
      </c>
      <c r="AA283" s="75">
        <v>26.15</v>
      </c>
      <c r="AB283" s="75">
        <v>26.99</v>
      </c>
      <c r="AC283" s="75">
        <v>27.36</v>
      </c>
      <c r="AD283" s="75">
        <v>27.77</v>
      </c>
      <c r="AE283" s="75">
        <v>28.0</v>
      </c>
      <c r="AF283" s="75">
        <v>26.49</v>
      </c>
      <c r="AG283" s="75">
        <v>27.58</v>
      </c>
      <c r="AH283" s="75">
        <v>25.8</v>
      </c>
      <c r="AI283" s="75">
        <v>25.52</v>
      </c>
      <c r="AJ283" s="75">
        <v>26.33</v>
      </c>
      <c r="AK283" s="75">
        <v>27.79</v>
      </c>
      <c r="AL283" s="75">
        <v>27.4</v>
      </c>
      <c r="AM283" s="75">
        <v>26.65</v>
      </c>
      <c r="AN283" s="75">
        <v>26.56</v>
      </c>
      <c r="AO283" s="75">
        <v>26.58</v>
      </c>
      <c r="AP283" s="75">
        <v>25.94</v>
      </c>
      <c r="AQ283" s="75">
        <v>24.22</v>
      </c>
      <c r="AR283" s="75">
        <v>24.79</v>
      </c>
      <c r="AS283" s="75">
        <v>22.58</v>
      </c>
      <c r="AT283" s="75">
        <v>20.46</v>
      </c>
      <c r="AU283" s="75">
        <v>21.63</v>
      </c>
      <c r="AV283" s="75">
        <v>20.17</v>
      </c>
      <c r="AW283" s="75">
        <v>24.64</v>
      </c>
    </row>
    <row r="284" ht="14.25" customHeight="1">
      <c r="A284" s="35" t="s">
        <v>262</v>
      </c>
      <c r="B284" s="22" t="s">
        <v>937</v>
      </c>
      <c r="C284" s="35">
        <f t="shared" si="46"/>
        <v>4</v>
      </c>
      <c r="D284" s="6">
        <f t="shared" si="47"/>
        <v>25.28</v>
      </c>
      <c r="E284" s="6">
        <f t="shared" si="48"/>
        <v>25.7</v>
      </c>
      <c r="F284" s="36">
        <f t="shared" si="49"/>
        <v>25.4275</v>
      </c>
      <c r="G284" s="126">
        <f t="shared" si="50"/>
        <v>0.1913765921</v>
      </c>
      <c r="H284" s="75">
        <v>25.7</v>
      </c>
      <c r="I284" s="75">
        <v>25.28</v>
      </c>
      <c r="J284" s="75">
        <v>25.31</v>
      </c>
      <c r="K284" s="75">
        <v>25.42</v>
      </c>
    </row>
    <row r="285" ht="14.25" customHeight="1">
      <c r="A285" s="35" t="s">
        <v>262</v>
      </c>
      <c r="B285" s="22" t="s">
        <v>941</v>
      </c>
      <c r="C285" s="35">
        <f t="shared" ref="C285:C323" si="51">COUNT(H285:DA285)</f>
        <v>5</v>
      </c>
      <c r="D285" s="6">
        <f t="shared" ref="D285:D323" si="52">MIN(H285:DB285)</f>
        <v>25.8</v>
      </c>
      <c r="E285" s="6">
        <f t="shared" ref="E285:E323" si="53">MAX(H285:DB285)</f>
        <v>26.75</v>
      </c>
      <c r="F285" s="36">
        <f t="shared" ref="F285:F323" si="54">AVERAGE(H285:DB285)</f>
        <v>26.314</v>
      </c>
      <c r="G285" s="126">
        <f t="shared" ref="G285:G323" si="55">STDEV(H285:DB285)</f>
        <v>0.410706708</v>
      </c>
      <c r="H285" s="75">
        <v>26.02</v>
      </c>
      <c r="I285" s="75">
        <v>25.8</v>
      </c>
      <c r="J285" s="75">
        <v>26.68</v>
      </c>
      <c r="K285" s="75">
        <v>26.75</v>
      </c>
      <c r="L285" s="75">
        <v>26.32</v>
      </c>
    </row>
    <row r="286" ht="14.25" customHeight="1">
      <c r="A286" s="35" t="s">
        <v>262</v>
      </c>
      <c r="B286" s="22" t="s">
        <v>942</v>
      </c>
      <c r="C286" s="35">
        <f t="shared" si="51"/>
        <v>1</v>
      </c>
      <c r="D286" s="6">
        <f t="shared" si="52"/>
        <v>26.92</v>
      </c>
      <c r="E286" s="6">
        <f t="shared" si="53"/>
        <v>26.92</v>
      </c>
      <c r="F286" s="36">
        <f t="shared" si="54"/>
        <v>26.92</v>
      </c>
      <c r="G286" s="126" t="str">
        <f t="shared" si="55"/>
        <v>#DIV/0!</v>
      </c>
      <c r="H286" s="75">
        <v>26.92</v>
      </c>
    </row>
    <row r="287" ht="14.25" customHeight="1">
      <c r="A287" s="35" t="s">
        <v>262</v>
      </c>
      <c r="B287" s="22" t="s">
        <v>946</v>
      </c>
      <c r="C287" s="35">
        <f t="shared" si="51"/>
        <v>5</v>
      </c>
      <c r="D287" s="6">
        <f t="shared" si="52"/>
        <v>27.2</v>
      </c>
      <c r="E287" s="6">
        <f t="shared" si="53"/>
        <v>30.3</v>
      </c>
      <c r="F287" s="36">
        <f t="shared" si="54"/>
        <v>28.39</v>
      </c>
      <c r="G287" s="126">
        <f t="shared" si="55"/>
        <v>1.168888361</v>
      </c>
      <c r="H287" s="75">
        <v>28.34</v>
      </c>
      <c r="I287" s="75">
        <v>28.35</v>
      </c>
      <c r="J287" s="75">
        <v>30.3</v>
      </c>
      <c r="K287" s="75">
        <v>27.76</v>
      </c>
      <c r="L287" s="75">
        <v>27.2</v>
      </c>
    </row>
    <row r="288" ht="14.25" customHeight="1">
      <c r="A288" s="35" t="s">
        <v>337</v>
      </c>
      <c r="B288" s="22" t="s">
        <v>957</v>
      </c>
      <c r="C288" s="35">
        <f t="shared" si="51"/>
        <v>6</v>
      </c>
      <c r="D288" s="6">
        <f t="shared" si="52"/>
        <v>22.21</v>
      </c>
      <c r="E288" s="6">
        <f t="shared" si="53"/>
        <v>26.48</v>
      </c>
      <c r="F288" s="36">
        <f t="shared" si="54"/>
        <v>24.76666667</v>
      </c>
      <c r="G288" s="126">
        <f t="shared" si="55"/>
        <v>1.544249548</v>
      </c>
      <c r="H288" s="75">
        <v>25.78</v>
      </c>
      <c r="I288" s="75">
        <v>24.41</v>
      </c>
      <c r="J288" s="75">
        <v>25.66</v>
      </c>
      <c r="K288" s="75">
        <v>26.48</v>
      </c>
      <c r="L288" s="75">
        <v>22.21</v>
      </c>
      <c r="M288" s="75">
        <v>24.06</v>
      </c>
    </row>
    <row r="289" ht="14.25" customHeight="1">
      <c r="A289" s="35" t="s">
        <v>337</v>
      </c>
      <c r="B289" s="22" t="s">
        <v>182</v>
      </c>
      <c r="C289" s="35">
        <f t="shared" si="51"/>
        <v>2</v>
      </c>
      <c r="D289" s="6">
        <f t="shared" si="52"/>
        <v>24.33</v>
      </c>
      <c r="E289" s="6">
        <f t="shared" si="53"/>
        <v>25.64</v>
      </c>
      <c r="F289" s="36">
        <f t="shared" si="54"/>
        <v>24.985</v>
      </c>
      <c r="G289" s="126">
        <f t="shared" si="55"/>
        <v>0.9263098834</v>
      </c>
      <c r="H289" s="75">
        <v>25.64</v>
      </c>
      <c r="I289" s="75">
        <v>24.33</v>
      </c>
    </row>
    <row r="290" ht="14.25" customHeight="1">
      <c r="A290" s="35" t="s">
        <v>360</v>
      </c>
      <c r="B290" s="22" t="s">
        <v>983</v>
      </c>
      <c r="C290" s="35">
        <f t="shared" si="51"/>
        <v>11</v>
      </c>
      <c r="D290" s="6">
        <f t="shared" si="52"/>
        <v>19.63</v>
      </c>
      <c r="E290" s="6">
        <f t="shared" si="53"/>
        <v>26.34</v>
      </c>
      <c r="F290" s="36">
        <f t="shared" si="54"/>
        <v>24.40272727</v>
      </c>
      <c r="G290" s="126">
        <f t="shared" si="55"/>
        <v>1.924448445</v>
      </c>
      <c r="H290" s="75">
        <v>25.98</v>
      </c>
      <c r="I290" s="75">
        <v>26.05</v>
      </c>
      <c r="J290" s="75">
        <v>25.7</v>
      </c>
      <c r="K290" s="75">
        <v>25.02</v>
      </c>
      <c r="L290" s="75">
        <v>24.12</v>
      </c>
      <c r="M290" s="75">
        <v>19.63</v>
      </c>
      <c r="N290" s="75">
        <v>24.62</v>
      </c>
      <c r="O290" s="75">
        <v>22.69</v>
      </c>
      <c r="P290" s="75">
        <v>24.28</v>
      </c>
      <c r="Q290" s="75">
        <v>24.0</v>
      </c>
      <c r="R290" s="75">
        <v>26.34</v>
      </c>
    </row>
    <row r="291" ht="14.25" customHeight="1">
      <c r="A291" s="35" t="s">
        <v>360</v>
      </c>
      <c r="B291" s="22" t="s">
        <v>152</v>
      </c>
      <c r="C291" s="35">
        <f t="shared" si="51"/>
        <v>5</v>
      </c>
      <c r="D291" s="6">
        <f t="shared" si="52"/>
        <v>19.63</v>
      </c>
      <c r="E291" s="6">
        <f t="shared" si="53"/>
        <v>26.05</v>
      </c>
      <c r="F291" s="36">
        <f t="shared" si="54"/>
        <v>23.502</v>
      </c>
      <c r="G291" s="126">
        <f t="shared" si="55"/>
        <v>2.491499548</v>
      </c>
      <c r="H291" s="75">
        <v>26.05</v>
      </c>
      <c r="I291" s="75">
        <v>25.02</v>
      </c>
      <c r="J291" s="75">
        <v>24.12</v>
      </c>
      <c r="K291" s="75">
        <v>19.63</v>
      </c>
      <c r="L291" s="75">
        <v>22.69</v>
      </c>
    </row>
    <row r="292" ht="14.25" customHeight="1">
      <c r="A292" s="35" t="s">
        <v>360</v>
      </c>
      <c r="B292" s="22" t="s">
        <v>987</v>
      </c>
      <c r="C292" s="35">
        <f t="shared" si="51"/>
        <v>3</v>
      </c>
      <c r="D292" s="6">
        <f t="shared" si="52"/>
        <v>19.56</v>
      </c>
      <c r="E292" s="6">
        <f t="shared" si="53"/>
        <v>21.78</v>
      </c>
      <c r="F292" s="36">
        <f t="shared" si="54"/>
        <v>20.87666667</v>
      </c>
      <c r="G292" s="126">
        <f t="shared" si="55"/>
        <v>1.166290416</v>
      </c>
      <c r="H292" s="75">
        <v>21.78</v>
      </c>
      <c r="I292" s="75">
        <v>19.56</v>
      </c>
      <c r="J292" s="75">
        <v>21.29</v>
      </c>
    </row>
    <row r="293" ht="14.25" customHeight="1">
      <c r="A293" s="35" t="s">
        <v>360</v>
      </c>
      <c r="B293" s="22" t="s">
        <v>988</v>
      </c>
      <c r="C293" s="35">
        <f t="shared" si="51"/>
        <v>2</v>
      </c>
      <c r="D293" s="6">
        <f t="shared" si="52"/>
        <v>24.12</v>
      </c>
      <c r="E293" s="6">
        <f t="shared" si="53"/>
        <v>24.62</v>
      </c>
      <c r="F293" s="36">
        <f t="shared" si="54"/>
        <v>24.37</v>
      </c>
      <c r="G293" s="126">
        <f t="shared" si="55"/>
        <v>0.3535533906</v>
      </c>
      <c r="H293" s="75">
        <v>24.12</v>
      </c>
      <c r="I293" s="75">
        <v>24.62</v>
      </c>
    </row>
    <row r="294" ht="14.25" customHeight="1">
      <c r="A294" s="35" t="s">
        <v>360</v>
      </c>
      <c r="B294" s="22" t="s">
        <v>990</v>
      </c>
      <c r="C294" s="35">
        <f t="shared" si="51"/>
        <v>2</v>
      </c>
      <c r="D294" s="6">
        <f t="shared" si="52"/>
        <v>23.28</v>
      </c>
      <c r="E294" s="6">
        <f t="shared" si="53"/>
        <v>26.69</v>
      </c>
      <c r="F294" s="36">
        <f t="shared" si="54"/>
        <v>24.985</v>
      </c>
      <c r="G294" s="126">
        <f t="shared" si="55"/>
        <v>2.411234124</v>
      </c>
      <c r="H294" s="75">
        <v>26.69</v>
      </c>
      <c r="I294" s="75">
        <v>23.28</v>
      </c>
    </row>
    <row r="295" ht="14.25" customHeight="1">
      <c r="A295" s="35" t="s">
        <v>377</v>
      </c>
      <c r="B295" s="22" t="s">
        <v>156</v>
      </c>
      <c r="C295" s="35">
        <f t="shared" si="51"/>
        <v>1</v>
      </c>
      <c r="D295" s="6">
        <f t="shared" si="52"/>
        <v>14.04</v>
      </c>
      <c r="E295" s="6">
        <f t="shared" si="53"/>
        <v>14.04</v>
      </c>
      <c r="F295" s="36">
        <f t="shared" si="54"/>
        <v>14.04</v>
      </c>
      <c r="G295" s="126" t="str">
        <f t="shared" si="55"/>
        <v>#DIV/0!</v>
      </c>
      <c r="H295" s="75">
        <v>14.04</v>
      </c>
    </row>
    <row r="296" ht="14.25" customHeight="1">
      <c r="A296" s="35" t="s">
        <v>377</v>
      </c>
      <c r="B296" s="22" t="s">
        <v>158</v>
      </c>
      <c r="C296" s="35">
        <f t="shared" si="51"/>
        <v>1</v>
      </c>
      <c r="D296" s="6">
        <f t="shared" si="52"/>
        <v>9.66</v>
      </c>
      <c r="E296" s="6">
        <f t="shared" si="53"/>
        <v>9.66</v>
      </c>
      <c r="F296" s="36">
        <f t="shared" si="54"/>
        <v>9.66</v>
      </c>
      <c r="G296" s="126" t="str">
        <f t="shared" si="55"/>
        <v>#DIV/0!</v>
      </c>
      <c r="H296" s="75">
        <v>9.66</v>
      </c>
    </row>
    <row r="297" ht="14.25" customHeight="1">
      <c r="A297" s="35" t="s">
        <v>377</v>
      </c>
      <c r="B297" s="22" t="s">
        <v>996</v>
      </c>
      <c r="C297" s="35">
        <f t="shared" si="51"/>
        <v>27</v>
      </c>
      <c r="D297" s="6">
        <f t="shared" si="52"/>
        <v>8.78</v>
      </c>
      <c r="E297" s="6">
        <f t="shared" si="53"/>
        <v>28.1</v>
      </c>
      <c r="F297" s="36">
        <f t="shared" si="54"/>
        <v>24.23888889</v>
      </c>
      <c r="G297" s="126">
        <f t="shared" si="55"/>
        <v>4.81706209</v>
      </c>
      <c r="H297" s="75">
        <v>26.26</v>
      </c>
      <c r="I297" s="75">
        <v>23.65</v>
      </c>
      <c r="J297" s="75">
        <v>24.19</v>
      </c>
      <c r="K297" s="75">
        <v>27.26</v>
      </c>
      <c r="L297" s="75">
        <v>24.88</v>
      </c>
      <c r="M297" s="75">
        <v>14.75</v>
      </c>
      <c r="N297" s="75">
        <v>8.78</v>
      </c>
      <c r="O297" s="75">
        <v>14.06</v>
      </c>
      <c r="P297" s="75">
        <v>25.28</v>
      </c>
      <c r="Q297" s="75">
        <v>25.91</v>
      </c>
      <c r="R297" s="75">
        <v>25.64</v>
      </c>
      <c r="S297" s="75">
        <v>25.93</v>
      </c>
      <c r="T297" s="75">
        <v>26.22</v>
      </c>
      <c r="U297" s="75">
        <v>26.18</v>
      </c>
      <c r="V297" s="75">
        <v>25.95</v>
      </c>
      <c r="W297" s="75">
        <v>27.35</v>
      </c>
      <c r="X297" s="75">
        <v>26.88</v>
      </c>
      <c r="Y297" s="75">
        <v>28.1</v>
      </c>
      <c r="Z297" s="75">
        <v>26.04</v>
      </c>
      <c r="AA297" s="75">
        <v>27.72</v>
      </c>
      <c r="AB297" s="75">
        <v>26.45</v>
      </c>
      <c r="AC297" s="75">
        <v>16.23</v>
      </c>
      <c r="AD297" s="75">
        <v>26.36</v>
      </c>
      <c r="AE297" s="75">
        <v>25.12</v>
      </c>
      <c r="AF297" s="75">
        <v>26.0</v>
      </c>
      <c r="AG297" s="75">
        <v>25.73</v>
      </c>
      <c r="AH297" s="75">
        <v>27.53</v>
      </c>
    </row>
    <row r="298" ht="14.25" customHeight="1">
      <c r="A298" s="35" t="s">
        <v>377</v>
      </c>
      <c r="B298" s="22" t="s">
        <v>997</v>
      </c>
      <c r="C298" s="35">
        <f t="shared" si="51"/>
        <v>19</v>
      </c>
      <c r="D298" s="6">
        <f t="shared" si="52"/>
        <v>25.52</v>
      </c>
      <c r="E298" s="6">
        <f t="shared" si="53"/>
        <v>28</v>
      </c>
      <c r="F298" s="36">
        <f t="shared" si="54"/>
        <v>27.05105263</v>
      </c>
      <c r="G298" s="126">
        <f t="shared" si="55"/>
        <v>0.650716654</v>
      </c>
      <c r="H298" s="75">
        <v>26.49</v>
      </c>
      <c r="I298" s="75">
        <v>27.31</v>
      </c>
      <c r="J298" s="75">
        <v>26.15</v>
      </c>
      <c r="K298" s="75">
        <v>26.95</v>
      </c>
      <c r="L298" s="75">
        <v>27.26</v>
      </c>
      <c r="M298" s="75">
        <v>27.36</v>
      </c>
      <c r="N298" s="75">
        <v>27.77</v>
      </c>
      <c r="O298" s="75">
        <v>28.0</v>
      </c>
      <c r="P298" s="75">
        <v>27.37</v>
      </c>
      <c r="Q298" s="75">
        <v>27.59</v>
      </c>
      <c r="R298" s="75">
        <v>26.49</v>
      </c>
      <c r="S298" s="75">
        <v>26.98</v>
      </c>
      <c r="T298" s="75">
        <v>27.58</v>
      </c>
      <c r="U298" s="75">
        <v>25.52</v>
      </c>
      <c r="V298" s="75">
        <v>26.33</v>
      </c>
      <c r="W298" s="75">
        <v>27.84</v>
      </c>
      <c r="X298" s="75">
        <v>27.4</v>
      </c>
      <c r="Y298" s="75">
        <v>26.54</v>
      </c>
      <c r="Z298" s="75">
        <v>27.04</v>
      </c>
    </row>
    <row r="299" ht="14.25" customHeight="1">
      <c r="A299" s="35" t="s">
        <v>377</v>
      </c>
      <c r="B299" s="22" t="s">
        <v>168</v>
      </c>
      <c r="C299" s="35">
        <f t="shared" si="51"/>
        <v>6</v>
      </c>
      <c r="D299" s="6">
        <f t="shared" si="52"/>
        <v>25.93</v>
      </c>
      <c r="E299" s="6">
        <f t="shared" si="53"/>
        <v>28.53</v>
      </c>
      <c r="F299" s="36">
        <f t="shared" si="54"/>
        <v>27.24166667</v>
      </c>
      <c r="G299" s="126">
        <f t="shared" si="55"/>
        <v>1.054389239</v>
      </c>
      <c r="H299" s="75">
        <v>25.93</v>
      </c>
      <c r="I299" s="75">
        <v>26.18</v>
      </c>
      <c r="J299" s="75">
        <v>27.72</v>
      </c>
      <c r="K299" s="75">
        <v>28.53</v>
      </c>
      <c r="L299" s="75">
        <v>28.11</v>
      </c>
      <c r="M299" s="75">
        <v>26.98</v>
      </c>
    </row>
    <row r="300" ht="14.25" customHeight="1">
      <c r="A300" s="35" t="s">
        <v>394</v>
      </c>
      <c r="B300" s="22" t="s">
        <v>1002</v>
      </c>
      <c r="C300" s="35">
        <f t="shared" si="51"/>
        <v>1</v>
      </c>
      <c r="D300" s="6">
        <f t="shared" si="52"/>
        <v>25.7</v>
      </c>
      <c r="E300" s="6">
        <f t="shared" si="53"/>
        <v>25.7</v>
      </c>
      <c r="F300" s="36">
        <f t="shared" si="54"/>
        <v>25.7</v>
      </c>
      <c r="G300" s="126" t="str">
        <f t="shared" si="55"/>
        <v>#DIV/0!</v>
      </c>
      <c r="H300" s="75">
        <v>25.7</v>
      </c>
    </row>
    <row r="301" ht="14.25" customHeight="1">
      <c r="A301" s="35" t="s">
        <v>394</v>
      </c>
      <c r="B301" s="22" t="s">
        <v>1003</v>
      </c>
      <c r="C301" s="35">
        <f t="shared" si="51"/>
        <v>1</v>
      </c>
      <c r="D301" s="6">
        <f t="shared" si="52"/>
        <v>25.29</v>
      </c>
      <c r="E301" s="6">
        <f t="shared" si="53"/>
        <v>25.29</v>
      </c>
      <c r="F301" s="36">
        <f t="shared" si="54"/>
        <v>25.29</v>
      </c>
      <c r="G301" s="126" t="str">
        <f t="shared" si="55"/>
        <v>#DIV/0!</v>
      </c>
      <c r="H301" s="75">
        <v>25.29</v>
      </c>
    </row>
    <row r="302" ht="14.25" customHeight="1">
      <c r="A302" s="35" t="s">
        <v>394</v>
      </c>
      <c r="B302" s="22" t="s">
        <v>1005</v>
      </c>
      <c r="C302" s="35">
        <f t="shared" si="51"/>
        <v>4</v>
      </c>
      <c r="D302" s="6">
        <f t="shared" si="52"/>
        <v>19.41</v>
      </c>
      <c r="E302" s="6">
        <f t="shared" si="53"/>
        <v>24.45</v>
      </c>
      <c r="F302" s="36">
        <f t="shared" si="54"/>
        <v>21.925</v>
      </c>
      <c r="G302" s="126">
        <f t="shared" si="55"/>
        <v>2.495776432</v>
      </c>
      <c r="H302" s="75">
        <v>23.65</v>
      </c>
      <c r="I302" s="75">
        <v>20.19</v>
      </c>
      <c r="J302" s="75">
        <v>24.45</v>
      </c>
      <c r="K302" s="75">
        <v>19.41</v>
      </c>
    </row>
    <row r="303" ht="14.25" customHeight="1">
      <c r="A303" s="35" t="s">
        <v>394</v>
      </c>
      <c r="B303" s="22" t="s">
        <v>1009</v>
      </c>
      <c r="C303" s="35">
        <f t="shared" si="51"/>
        <v>41</v>
      </c>
      <c r="D303" s="6">
        <f t="shared" si="52"/>
        <v>13.24</v>
      </c>
      <c r="E303" s="6">
        <f t="shared" si="53"/>
        <v>27.91</v>
      </c>
      <c r="F303" s="36">
        <f t="shared" si="54"/>
        <v>23.3395122</v>
      </c>
      <c r="G303" s="126">
        <f t="shared" si="55"/>
        <v>3.062925033</v>
      </c>
      <c r="H303" s="75">
        <v>27.58</v>
      </c>
      <c r="I303" s="75">
        <v>25.72</v>
      </c>
      <c r="J303" s="75">
        <v>27.05</v>
      </c>
      <c r="K303" s="75">
        <v>26.83</v>
      </c>
      <c r="L303" s="75">
        <v>21.63</v>
      </c>
      <c r="M303" s="75">
        <v>20.17</v>
      </c>
      <c r="N303" s="75">
        <v>23.19</v>
      </c>
      <c r="O303" s="75">
        <v>24.59</v>
      </c>
      <c r="P303" s="75">
        <v>25.58</v>
      </c>
      <c r="Q303" s="75">
        <v>25.05</v>
      </c>
      <c r="R303" s="75">
        <v>25.69</v>
      </c>
      <c r="S303" s="75">
        <v>21.38</v>
      </c>
      <c r="T303" s="75">
        <v>13.24</v>
      </c>
      <c r="U303" s="75">
        <v>19.19</v>
      </c>
      <c r="V303" s="75">
        <v>19.7</v>
      </c>
      <c r="W303" s="75">
        <v>19.8</v>
      </c>
      <c r="X303" s="75">
        <v>19.71</v>
      </c>
      <c r="Y303" s="75">
        <v>19.45</v>
      </c>
      <c r="Z303" s="75">
        <v>20.25</v>
      </c>
      <c r="AA303" s="75">
        <v>20.81</v>
      </c>
      <c r="AB303" s="75">
        <v>20.75</v>
      </c>
      <c r="AC303" s="75">
        <v>23.26</v>
      </c>
      <c r="AD303" s="75">
        <v>24.09</v>
      </c>
      <c r="AE303" s="75">
        <v>25.25</v>
      </c>
      <c r="AF303" s="75">
        <v>26.03</v>
      </c>
      <c r="AG303" s="75">
        <v>20.26</v>
      </c>
      <c r="AH303" s="75">
        <v>21.38</v>
      </c>
      <c r="AI303" s="75">
        <v>21.71</v>
      </c>
      <c r="AJ303" s="75">
        <v>22.77</v>
      </c>
      <c r="AK303" s="75">
        <v>23.65</v>
      </c>
      <c r="AL303" s="75">
        <v>24.45</v>
      </c>
      <c r="AM303" s="75">
        <v>23.93</v>
      </c>
      <c r="AN303" s="75">
        <v>26.62</v>
      </c>
      <c r="AO303" s="75">
        <v>26.32</v>
      </c>
      <c r="AP303" s="75">
        <v>24.57</v>
      </c>
      <c r="AQ303" s="75">
        <v>25.44</v>
      </c>
      <c r="AR303" s="75">
        <v>24.12</v>
      </c>
      <c r="AS303" s="75">
        <v>26.46</v>
      </c>
      <c r="AT303" s="75">
        <v>27.91</v>
      </c>
      <c r="AU303" s="75">
        <v>26.28</v>
      </c>
      <c r="AV303" s="75">
        <v>25.06</v>
      </c>
    </row>
    <row r="304" ht="14.25" customHeight="1">
      <c r="A304" s="35" t="s">
        <v>403</v>
      </c>
      <c r="B304" s="22" t="s">
        <v>184</v>
      </c>
      <c r="C304" s="35">
        <f t="shared" si="51"/>
        <v>1</v>
      </c>
      <c r="D304" s="6">
        <f t="shared" si="52"/>
        <v>14.08</v>
      </c>
      <c r="E304" s="6">
        <f t="shared" si="53"/>
        <v>14.08</v>
      </c>
      <c r="F304" s="36">
        <f t="shared" si="54"/>
        <v>14.08</v>
      </c>
      <c r="G304" s="126" t="str">
        <f t="shared" si="55"/>
        <v>#DIV/0!</v>
      </c>
      <c r="H304" s="75">
        <v>14.08</v>
      </c>
    </row>
    <row r="305" ht="14.25" customHeight="1">
      <c r="A305" s="35" t="s">
        <v>412</v>
      </c>
      <c r="B305" s="22" t="s">
        <v>160</v>
      </c>
      <c r="C305" s="35">
        <f t="shared" si="51"/>
        <v>29</v>
      </c>
      <c r="D305" s="6">
        <f t="shared" si="52"/>
        <v>14.08</v>
      </c>
      <c r="E305" s="6">
        <f t="shared" si="53"/>
        <v>28.38</v>
      </c>
      <c r="F305" s="36">
        <f t="shared" si="54"/>
        <v>24.98724138</v>
      </c>
      <c r="G305" s="126">
        <f t="shared" si="55"/>
        <v>3.610396591</v>
      </c>
      <c r="H305" s="75">
        <v>26.95</v>
      </c>
      <c r="I305" s="75">
        <v>26.63</v>
      </c>
      <c r="J305" s="75">
        <v>26.63</v>
      </c>
      <c r="K305" s="75">
        <v>26.56</v>
      </c>
      <c r="L305" s="75">
        <v>26.31</v>
      </c>
      <c r="M305" s="75">
        <v>26.34</v>
      </c>
      <c r="N305" s="75">
        <v>24.39</v>
      </c>
      <c r="O305" s="75">
        <v>27.05</v>
      </c>
      <c r="P305" s="75">
        <v>27.2</v>
      </c>
      <c r="Q305" s="75">
        <v>27.04</v>
      </c>
      <c r="R305" s="75">
        <v>27.39</v>
      </c>
      <c r="S305" s="75">
        <v>27.85</v>
      </c>
      <c r="T305" s="75">
        <v>28.38</v>
      </c>
      <c r="U305" s="75">
        <v>26.69</v>
      </c>
      <c r="V305" s="75">
        <v>25.32</v>
      </c>
      <c r="W305" s="75">
        <v>24.98</v>
      </c>
      <c r="X305" s="75">
        <v>17.01</v>
      </c>
      <c r="Y305" s="75">
        <v>26.69</v>
      </c>
      <c r="Z305" s="75">
        <v>23.28</v>
      </c>
      <c r="AA305" s="75">
        <v>24.25</v>
      </c>
      <c r="AB305" s="75">
        <v>14.08</v>
      </c>
      <c r="AC305" s="75">
        <v>17.18</v>
      </c>
      <c r="AD305" s="75">
        <v>26.55</v>
      </c>
      <c r="AE305" s="75">
        <v>18.27</v>
      </c>
      <c r="AF305" s="75">
        <v>25.79</v>
      </c>
      <c r="AG305" s="75">
        <v>26.79</v>
      </c>
      <c r="AH305" s="75">
        <v>26.25</v>
      </c>
      <c r="AI305" s="75">
        <v>25.86</v>
      </c>
      <c r="AJ305" s="75">
        <v>26.92</v>
      </c>
    </row>
    <row r="306" ht="14.25" customHeight="1">
      <c r="A306" s="35" t="s">
        <v>412</v>
      </c>
      <c r="B306" s="22" t="s">
        <v>162</v>
      </c>
      <c r="C306" s="35">
        <f t="shared" si="51"/>
        <v>6</v>
      </c>
      <c r="D306" s="6">
        <f t="shared" si="52"/>
        <v>22.69</v>
      </c>
      <c r="E306" s="6">
        <f t="shared" si="53"/>
        <v>26.46</v>
      </c>
      <c r="F306" s="36">
        <f t="shared" si="54"/>
        <v>25.00666667</v>
      </c>
      <c r="G306" s="126">
        <f t="shared" si="55"/>
        <v>1.402478758</v>
      </c>
      <c r="H306" s="75">
        <v>26.05</v>
      </c>
      <c r="I306" s="75">
        <v>25.7</v>
      </c>
      <c r="J306" s="75">
        <v>25.02</v>
      </c>
      <c r="K306" s="75">
        <v>24.12</v>
      </c>
      <c r="L306" s="75">
        <v>22.69</v>
      </c>
      <c r="M306" s="75">
        <v>26.46</v>
      </c>
    </row>
    <row r="307" ht="14.25" customHeight="1">
      <c r="A307" s="35" t="s">
        <v>412</v>
      </c>
      <c r="B307" s="22" t="s">
        <v>1031</v>
      </c>
      <c r="C307" s="35">
        <f t="shared" si="51"/>
        <v>4</v>
      </c>
      <c r="D307" s="6">
        <f t="shared" si="52"/>
        <v>19.63</v>
      </c>
      <c r="E307" s="6">
        <f t="shared" si="53"/>
        <v>25.7</v>
      </c>
      <c r="F307" s="36">
        <f t="shared" si="54"/>
        <v>23.7425</v>
      </c>
      <c r="G307" s="126">
        <f t="shared" si="55"/>
        <v>2.777677387</v>
      </c>
      <c r="H307" s="75">
        <v>24.62</v>
      </c>
      <c r="I307" s="75">
        <v>25.7</v>
      </c>
      <c r="J307" s="75">
        <v>25.02</v>
      </c>
      <c r="K307" s="75">
        <v>19.63</v>
      </c>
    </row>
    <row r="308" ht="14.25" customHeight="1">
      <c r="A308" s="35" t="s">
        <v>412</v>
      </c>
      <c r="B308" s="22" t="s">
        <v>1036</v>
      </c>
      <c r="C308" s="35">
        <f t="shared" si="51"/>
        <v>43</v>
      </c>
      <c r="D308" s="6">
        <f t="shared" si="52"/>
        <v>14.08</v>
      </c>
      <c r="E308" s="6">
        <f t="shared" si="53"/>
        <v>28.38</v>
      </c>
      <c r="F308" s="36">
        <f t="shared" si="54"/>
        <v>25.19767442</v>
      </c>
      <c r="G308" s="126">
        <f t="shared" si="55"/>
        <v>3.095086611</v>
      </c>
      <c r="H308" s="75">
        <v>25.79</v>
      </c>
      <c r="I308" s="75">
        <v>26.79</v>
      </c>
      <c r="J308" s="75">
        <v>26.25</v>
      </c>
      <c r="K308" s="75">
        <v>26.92</v>
      </c>
      <c r="L308" s="75">
        <v>26.55</v>
      </c>
      <c r="M308" s="75">
        <v>27.21</v>
      </c>
      <c r="N308" s="75">
        <v>26.75</v>
      </c>
      <c r="O308" s="75">
        <v>24.93</v>
      </c>
      <c r="P308" s="75">
        <v>26.13</v>
      </c>
      <c r="Q308" s="75">
        <v>17.18</v>
      </c>
      <c r="R308" s="75">
        <v>26.55</v>
      </c>
      <c r="S308" s="75">
        <v>24.25</v>
      </c>
      <c r="T308" s="75">
        <v>14.08</v>
      </c>
      <c r="U308" s="75">
        <v>25.57</v>
      </c>
      <c r="V308" s="75">
        <v>26.69</v>
      </c>
      <c r="W308" s="75">
        <v>18.86</v>
      </c>
      <c r="X308" s="75">
        <v>20.72</v>
      </c>
      <c r="Y308" s="75">
        <v>17.01</v>
      </c>
      <c r="Z308" s="75">
        <v>25.32</v>
      </c>
      <c r="AA308" s="75">
        <v>23.25</v>
      </c>
      <c r="AB308" s="75">
        <v>25.46</v>
      </c>
      <c r="AC308" s="75">
        <v>25.46</v>
      </c>
      <c r="AD308" s="75">
        <v>26.69</v>
      </c>
      <c r="AE308" s="75">
        <v>28.05</v>
      </c>
      <c r="AF308" s="75">
        <v>23.37</v>
      </c>
      <c r="AG308" s="75">
        <v>26.56</v>
      </c>
      <c r="AH308" s="75">
        <v>26.18</v>
      </c>
      <c r="AI308" s="75">
        <v>26.34</v>
      </c>
      <c r="AJ308" s="75">
        <v>26.31</v>
      </c>
      <c r="AK308" s="75">
        <v>27.39</v>
      </c>
      <c r="AL308" s="75">
        <v>27.85</v>
      </c>
      <c r="AM308" s="75">
        <v>28.38</v>
      </c>
      <c r="AN308" s="75">
        <v>24.42</v>
      </c>
      <c r="AO308" s="75">
        <v>26.82</v>
      </c>
      <c r="AP308" s="75">
        <v>24.39</v>
      </c>
      <c r="AQ308" s="75">
        <v>26.41</v>
      </c>
      <c r="AR308" s="75">
        <v>27.2</v>
      </c>
      <c r="AS308" s="75">
        <v>26.95</v>
      </c>
      <c r="AT308" s="75">
        <v>26.63</v>
      </c>
      <c r="AU308" s="75">
        <v>26.63</v>
      </c>
      <c r="AV308" s="75">
        <v>26.56</v>
      </c>
      <c r="AW308" s="75">
        <v>26.31</v>
      </c>
      <c r="AX308" s="75">
        <v>26.34</v>
      </c>
    </row>
    <row r="309" ht="14.25" customHeight="1">
      <c r="A309" s="35" t="s">
        <v>467</v>
      </c>
      <c r="B309" s="22" t="s">
        <v>1044</v>
      </c>
      <c r="C309" s="35">
        <f t="shared" si="51"/>
        <v>1</v>
      </c>
      <c r="D309" s="6">
        <f t="shared" si="52"/>
        <v>22.25</v>
      </c>
      <c r="E309" s="6">
        <f t="shared" si="53"/>
        <v>22.25</v>
      </c>
      <c r="F309" s="36">
        <f t="shared" si="54"/>
        <v>22.25</v>
      </c>
      <c r="G309" s="126" t="str">
        <f t="shared" si="55"/>
        <v>#DIV/0!</v>
      </c>
      <c r="H309" s="75">
        <v>22.25</v>
      </c>
    </row>
    <row r="310" ht="14.25" customHeight="1">
      <c r="A310" s="35" t="s">
        <v>473</v>
      </c>
      <c r="B310" s="22" t="s">
        <v>1049</v>
      </c>
      <c r="C310" s="35">
        <f t="shared" si="51"/>
        <v>6</v>
      </c>
      <c r="D310" s="6">
        <f t="shared" si="52"/>
        <v>21.25</v>
      </c>
      <c r="E310" s="6">
        <f t="shared" si="53"/>
        <v>26.39</v>
      </c>
      <c r="F310" s="36">
        <f t="shared" si="54"/>
        <v>23.65333333</v>
      </c>
      <c r="G310" s="126">
        <f t="shared" si="55"/>
        <v>1.951969945</v>
      </c>
      <c r="H310" s="75">
        <v>24.24</v>
      </c>
      <c r="I310" s="75">
        <v>26.39</v>
      </c>
      <c r="J310" s="75">
        <v>24.74</v>
      </c>
      <c r="K310" s="75">
        <v>21.59</v>
      </c>
      <c r="L310" s="75">
        <v>21.25</v>
      </c>
      <c r="M310" s="75">
        <v>23.71</v>
      </c>
    </row>
    <row r="311" ht="14.25" customHeight="1">
      <c r="A311" s="35" t="s">
        <v>492</v>
      </c>
      <c r="B311" s="22" t="s">
        <v>1059</v>
      </c>
      <c r="C311" s="35">
        <f t="shared" si="51"/>
        <v>1</v>
      </c>
      <c r="D311" s="6">
        <f t="shared" si="52"/>
        <v>12.53</v>
      </c>
      <c r="E311" s="6">
        <f t="shared" si="53"/>
        <v>12.53</v>
      </c>
      <c r="F311" s="36">
        <f t="shared" si="54"/>
        <v>12.53</v>
      </c>
      <c r="G311" s="126" t="str">
        <f t="shared" si="55"/>
        <v>#DIV/0!</v>
      </c>
      <c r="H311" s="75">
        <v>12.53</v>
      </c>
    </row>
    <row r="312" ht="14.25" customHeight="1">
      <c r="A312" s="35" t="s">
        <v>509</v>
      </c>
      <c r="B312" s="22" t="s">
        <v>1078</v>
      </c>
      <c r="C312" s="35">
        <f t="shared" si="51"/>
        <v>1</v>
      </c>
      <c r="D312" s="6">
        <f t="shared" si="52"/>
        <v>23.4</v>
      </c>
      <c r="E312" s="6">
        <f t="shared" si="53"/>
        <v>23.4</v>
      </c>
      <c r="F312" s="36">
        <f t="shared" si="54"/>
        <v>23.4</v>
      </c>
      <c r="G312" s="126" t="str">
        <f t="shared" si="55"/>
        <v>#DIV/0!</v>
      </c>
      <c r="H312" s="75">
        <v>23.4</v>
      </c>
    </row>
    <row r="313" ht="14.25" customHeight="1">
      <c r="A313" s="6" t="s">
        <v>522</v>
      </c>
      <c r="B313" s="22" t="s">
        <v>1082</v>
      </c>
      <c r="C313" s="35">
        <f t="shared" si="51"/>
        <v>1</v>
      </c>
      <c r="D313" s="6">
        <f t="shared" si="52"/>
        <v>23.41</v>
      </c>
      <c r="E313" s="6">
        <f t="shared" si="53"/>
        <v>23.41</v>
      </c>
      <c r="F313" s="36">
        <f t="shared" si="54"/>
        <v>23.41</v>
      </c>
      <c r="G313" s="126" t="str">
        <f t="shared" si="55"/>
        <v>#DIV/0!</v>
      </c>
      <c r="H313" s="75">
        <v>23.41</v>
      </c>
    </row>
    <row r="314" ht="14.25" customHeight="1">
      <c r="A314" s="35" t="s">
        <v>538</v>
      </c>
      <c r="B314" s="22" t="s">
        <v>1088</v>
      </c>
      <c r="C314" s="35">
        <f t="shared" si="51"/>
        <v>1</v>
      </c>
      <c r="D314" s="6">
        <f t="shared" si="52"/>
        <v>24.34</v>
      </c>
      <c r="E314" s="6">
        <f t="shared" si="53"/>
        <v>24.34</v>
      </c>
      <c r="F314" s="36">
        <f t="shared" si="54"/>
        <v>24.34</v>
      </c>
      <c r="G314" s="126" t="str">
        <f t="shared" si="55"/>
        <v>#DIV/0!</v>
      </c>
      <c r="H314" s="75">
        <v>24.34</v>
      </c>
    </row>
    <row r="315" ht="14.25" customHeight="1">
      <c r="A315" s="35" t="s">
        <v>538</v>
      </c>
      <c r="B315" s="22" t="s">
        <v>1089</v>
      </c>
      <c r="C315" s="35">
        <f t="shared" si="51"/>
        <v>10</v>
      </c>
      <c r="D315" s="6">
        <f t="shared" si="52"/>
        <v>8.5</v>
      </c>
      <c r="E315" s="6">
        <f t="shared" si="53"/>
        <v>27.79</v>
      </c>
      <c r="F315" s="36">
        <f t="shared" si="54"/>
        <v>19.021</v>
      </c>
      <c r="G315" s="126">
        <f t="shared" si="55"/>
        <v>5.338232021</v>
      </c>
      <c r="H315" s="75">
        <v>27.79</v>
      </c>
      <c r="I315" s="75">
        <v>24.64</v>
      </c>
      <c r="J315" s="75">
        <v>20.46</v>
      </c>
      <c r="K315" s="75">
        <v>21.63</v>
      </c>
      <c r="L315" s="75">
        <v>20.17</v>
      </c>
      <c r="M315" s="75">
        <v>18.94</v>
      </c>
      <c r="N315" s="75">
        <v>8.5</v>
      </c>
      <c r="O315" s="75">
        <v>15.98</v>
      </c>
      <c r="P315" s="75">
        <v>16.37</v>
      </c>
      <c r="Q315" s="75">
        <v>15.73</v>
      </c>
    </row>
    <row r="316" ht="14.25" customHeight="1">
      <c r="A316" s="35" t="s">
        <v>598</v>
      </c>
      <c r="B316" s="22" t="s">
        <v>1094</v>
      </c>
      <c r="C316" s="35">
        <f t="shared" si="51"/>
        <v>11</v>
      </c>
      <c r="D316" s="6">
        <f t="shared" si="52"/>
        <v>18.05</v>
      </c>
      <c r="E316" s="6">
        <f t="shared" si="53"/>
        <v>23.3</v>
      </c>
      <c r="F316" s="36">
        <f t="shared" si="54"/>
        <v>20.70454545</v>
      </c>
      <c r="G316" s="126">
        <f t="shared" si="55"/>
        <v>1.783178979</v>
      </c>
      <c r="H316" s="75">
        <v>22.7</v>
      </c>
      <c r="I316" s="75">
        <v>23.3</v>
      </c>
      <c r="J316" s="75">
        <v>22.4</v>
      </c>
      <c r="K316" s="75">
        <v>21.2</v>
      </c>
      <c r="L316" s="75">
        <v>21.55</v>
      </c>
      <c r="M316" s="75">
        <v>20.65</v>
      </c>
      <c r="N316" s="75">
        <v>18.05</v>
      </c>
      <c r="O316" s="75">
        <v>18.95</v>
      </c>
      <c r="P316" s="75">
        <v>18.45</v>
      </c>
      <c r="Q316" s="75">
        <v>19.35</v>
      </c>
      <c r="R316" s="75">
        <v>21.15</v>
      </c>
    </row>
    <row r="317" ht="14.25" customHeight="1">
      <c r="A317" s="6" t="s">
        <v>642</v>
      </c>
      <c r="B317" s="22" t="s">
        <v>1115</v>
      </c>
      <c r="C317" s="35">
        <f t="shared" si="51"/>
        <v>5</v>
      </c>
      <c r="D317" s="6">
        <f t="shared" si="52"/>
        <v>26.18</v>
      </c>
      <c r="E317" s="6">
        <f t="shared" si="53"/>
        <v>28.6</v>
      </c>
      <c r="F317" s="36">
        <f t="shared" si="54"/>
        <v>27.452</v>
      </c>
      <c r="G317" s="126">
        <f t="shared" si="55"/>
        <v>1.020034313</v>
      </c>
      <c r="H317" s="75">
        <v>28.6</v>
      </c>
      <c r="I317" s="75">
        <v>27.31</v>
      </c>
      <c r="J317" s="75">
        <v>26.18</v>
      </c>
      <c r="K317" s="75">
        <v>26.82</v>
      </c>
      <c r="L317" s="75">
        <v>28.35</v>
      </c>
    </row>
    <row r="318" ht="14.25" customHeight="1">
      <c r="A318" s="6" t="s">
        <v>642</v>
      </c>
      <c r="B318" s="22" t="s">
        <v>1116</v>
      </c>
      <c r="C318" s="35">
        <f t="shared" si="51"/>
        <v>26</v>
      </c>
      <c r="D318" s="6">
        <f t="shared" si="52"/>
        <v>16.58</v>
      </c>
      <c r="E318" s="6">
        <f t="shared" si="53"/>
        <v>29.25</v>
      </c>
      <c r="F318" s="36">
        <f t="shared" si="54"/>
        <v>22.08269231</v>
      </c>
      <c r="G318" s="126">
        <f t="shared" si="55"/>
        <v>2.837534927</v>
      </c>
      <c r="H318" s="75">
        <v>25.47</v>
      </c>
      <c r="I318" s="75">
        <v>29.25</v>
      </c>
      <c r="J318" s="75">
        <v>27.01</v>
      </c>
      <c r="K318" s="75">
        <v>25.14</v>
      </c>
      <c r="L318" s="75">
        <v>20.71</v>
      </c>
      <c r="M318" s="75">
        <v>22.1</v>
      </c>
      <c r="N318" s="75">
        <v>21.71</v>
      </c>
      <c r="O318" s="75">
        <v>23.79</v>
      </c>
      <c r="P318" s="75">
        <v>22.53</v>
      </c>
      <c r="Q318" s="75">
        <v>26.28</v>
      </c>
      <c r="R318" s="75">
        <v>21.61</v>
      </c>
      <c r="S318" s="75">
        <v>21.85</v>
      </c>
      <c r="T318" s="75">
        <v>22.15</v>
      </c>
      <c r="U318" s="75">
        <v>21.95</v>
      </c>
      <c r="V318" s="75">
        <v>23.41</v>
      </c>
      <c r="W318" s="75">
        <v>20.69</v>
      </c>
      <c r="X318" s="75">
        <v>19.91</v>
      </c>
      <c r="Y318" s="75">
        <v>22.48</v>
      </c>
      <c r="Z318" s="75">
        <v>21.53</v>
      </c>
      <c r="AA318" s="75">
        <v>20.55</v>
      </c>
      <c r="AB318" s="75">
        <v>20.65</v>
      </c>
      <c r="AC318" s="75">
        <v>19.17</v>
      </c>
      <c r="AD318" s="75">
        <v>21.0</v>
      </c>
      <c r="AE318" s="75">
        <v>18.04</v>
      </c>
      <c r="AF318" s="75">
        <v>18.59</v>
      </c>
      <c r="AG318" s="75">
        <v>16.58</v>
      </c>
    </row>
    <row r="319" ht="14.25" customHeight="1">
      <c r="A319" s="6" t="s">
        <v>653</v>
      </c>
      <c r="B319" s="22" t="s">
        <v>1128</v>
      </c>
      <c r="C319" s="35">
        <f t="shared" si="51"/>
        <v>2</v>
      </c>
      <c r="D319" s="6">
        <f t="shared" si="52"/>
        <v>17.06</v>
      </c>
      <c r="E319" s="6">
        <f t="shared" si="53"/>
        <v>18.71</v>
      </c>
      <c r="F319" s="36">
        <f t="shared" si="54"/>
        <v>17.885</v>
      </c>
      <c r="G319" s="126">
        <f t="shared" si="55"/>
        <v>1.166726189</v>
      </c>
      <c r="H319" s="75">
        <v>17.06</v>
      </c>
      <c r="I319" s="75">
        <v>18.71</v>
      </c>
    </row>
    <row r="320" ht="14.25" customHeight="1">
      <c r="A320" s="6" t="s">
        <v>653</v>
      </c>
      <c r="B320" s="22" t="s">
        <v>1132</v>
      </c>
      <c r="C320" s="35">
        <f t="shared" si="51"/>
        <v>33</v>
      </c>
      <c r="D320" s="6">
        <f t="shared" si="52"/>
        <v>18.04</v>
      </c>
      <c r="E320" s="6">
        <f t="shared" si="53"/>
        <v>28.63</v>
      </c>
      <c r="F320" s="36">
        <f t="shared" si="54"/>
        <v>23.41</v>
      </c>
      <c r="G320" s="126">
        <f t="shared" si="55"/>
        <v>2.692424558</v>
      </c>
      <c r="H320" s="75">
        <v>27.11</v>
      </c>
      <c r="I320" s="75">
        <v>28.35</v>
      </c>
      <c r="J320" s="75">
        <v>26.73</v>
      </c>
      <c r="K320" s="75">
        <v>28.63</v>
      </c>
      <c r="L320" s="75">
        <v>28.49</v>
      </c>
      <c r="M320" s="75">
        <v>26.98</v>
      </c>
      <c r="N320" s="75">
        <v>21.71</v>
      </c>
      <c r="O320" s="75">
        <v>24.02</v>
      </c>
      <c r="P320" s="75">
        <v>21.53</v>
      </c>
      <c r="Q320" s="75">
        <v>26.28</v>
      </c>
      <c r="R320" s="75">
        <v>22.21</v>
      </c>
      <c r="S320" s="75">
        <v>21.61</v>
      </c>
      <c r="T320" s="75">
        <v>22.9</v>
      </c>
      <c r="U320" s="75">
        <v>23.41</v>
      </c>
      <c r="V320" s="75">
        <v>23.61</v>
      </c>
      <c r="W320" s="75">
        <v>25.06</v>
      </c>
      <c r="X320" s="75">
        <v>24.4</v>
      </c>
      <c r="Y320" s="75">
        <v>23.71</v>
      </c>
      <c r="Z320" s="75">
        <v>24.15</v>
      </c>
      <c r="AA320" s="75">
        <v>23.62</v>
      </c>
      <c r="AB320" s="75">
        <v>21.88</v>
      </c>
      <c r="AC320" s="75">
        <v>23.74</v>
      </c>
      <c r="AD320" s="75">
        <v>22.68</v>
      </c>
      <c r="AE320" s="75">
        <v>23.29</v>
      </c>
      <c r="AF320" s="75">
        <v>22.18</v>
      </c>
      <c r="AG320" s="75">
        <v>21.78</v>
      </c>
      <c r="AH320" s="75">
        <v>22.48</v>
      </c>
      <c r="AI320" s="75">
        <v>20.55</v>
      </c>
      <c r="AJ320" s="75">
        <v>22.64</v>
      </c>
      <c r="AK320" s="75">
        <v>19.17</v>
      </c>
      <c r="AL320" s="75">
        <v>21.0</v>
      </c>
      <c r="AM320" s="75">
        <v>18.04</v>
      </c>
      <c r="AN320" s="75">
        <v>18.59</v>
      </c>
    </row>
    <row r="321" ht="14.25" customHeight="1">
      <c r="A321" s="35" t="s">
        <v>695</v>
      </c>
      <c r="B321" s="22" t="s">
        <v>1154</v>
      </c>
      <c r="C321" s="35">
        <f t="shared" si="51"/>
        <v>1</v>
      </c>
      <c r="D321" s="6">
        <f t="shared" si="52"/>
        <v>23.16</v>
      </c>
      <c r="E321" s="6">
        <f t="shared" si="53"/>
        <v>23.16</v>
      </c>
      <c r="F321" s="36">
        <f t="shared" si="54"/>
        <v>23.16</v>
      </c>
      <c r="G321" s="126" t="str">
        <f t="shared" si="55"/>
        <v>#DIV/0!</v>
      </c>
      <c r="H321" s="75">
        <v>23.16</v>
      </c>
    </row>
    <row r="322" ht="14.25" customHeight="1">
      <c r="A322" s="35" t="s">
        <v>722</v>
      </c>
      <c r="B322" s="149" t="s">
        <v>1165</v>
      </c>
      <c r="C322" s="35">
        <f t="shared" si="51"/>
        <v>23</v>
      </c>
      <c r="D322" s="6">
        <f t="shared" si="52"/>
        <v>20.19</v>
      </c>
      <c r="E322" s="6">
        <f t="shared" si="53"/>
        <v>27.26</v>
      </c>
      <c r="F322" s="36">
        <f t="shared" si="54"/>
        <v>24.9873913</v>
      </c>
      <c r="G322" s="126">
        <f t="shared" si="55"/>
        <v>1.714863412</v>
      </c>
      <c r="H322" s="75">
        <v>27.26</v>
      </c>
      <c r="I322" s="75">
        <v>26.66</v>
      </c>
      <c r="J322" s="75">
        <v>26.35</v>
      </c>
      <c r="K322" s="75">
        <v>24.52</v>
      </c>
      <c r="L322" s="75">
        <v>23.12</v>
      </c>
      <c r="M322" s="75">
        <v>24.12</v>
      </c>
      <c r="N322" s="75">
        <v>25.72</v>
      </c>
      <c r="O322" s="75">
        <v>24.96</v>
      </c>
      <c r="P322" s="75">
        <v>23.65</v>
      </c>
      <c r="Q322" s="75">
        <v>25.78</v>
      </c>
      <c r="R322" s="75">
        <v>25.59</v>
      </c>
      <c r="S322" s="75">
        <v>25.09</v>
      </c>
      <c r="T322" s="75">
        <v>26.27</v>
      </c>
      <c r="U322" s="75">
        <v>26.32</v>
      </c>
      <c r="V322" s="75">
        <v>26.62</v>
      </c>
      <c r="W322" s="75">
        <v>26.53</v>
      </c>
      <c r="X322" s="75">
        <v>23.93</v>
      </c>
      <c r="Y322" s="75">
        <v>27.13</v>
      </c>
      <c r="Z322" s="75">
        <v>22.22</v>
      </c>
      <c r="AA322" s="75">
        <v>24.58</v>
      </c>
      <c r="AB322" s="75">
        <v>24.45</v>
      </c>
      <c r="AC322" s="75">
        <v>20.19</v>
      </c>
      <c r="AD322" s="75">
        <v>23.65</v>
      </c>
    </row>
    <row r="323" ht="14.25" customHeight="1">
      <c r="C323" s="35">
        <f t="shared" si="51"/>
        <v>0</v>
      </c>
      <c r="D323" s="6">
        <f t="shared" si="52"/>
        <v>0</v>
      </c>
      <c r="E323" s="6">
        <f t="shared" si="53"/>
        <v>0</v>
      </c>
      <c r="F323" s="36" t="str">
        <f t="shared" si="54"/>
        <v>#DIV/0!</v>
      </c>
      <c r="G323" s="126" t="str">
        <f t="shared" si="55"/>
        <v>#DIV/0!</v>
      </c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28.86"/>
    <col customWidth="1" min="3" max="3" width="5.86"/>
    <col customWidth="1" min="4" max="4" width="9.14"/>
    <col customWidth="1" min="5" max="5" width="9.57"/>
    <col customWidth="1" min="6" max="6" width="9.71"/>
    <col customWidth="1" min="7" max="7" width="8.29"/>
    <col customWidth="1" min="8" max="156" width="8.71"/>
  </cols>
  <sheetData>
    <row r="1" ht="14.25" customHeight="1">
      <c r="A1" s="94" t="s">
        <v>828</v>
      </c>
      <c r="B1" s="180"/>
      <c r="C1" s="181" t="s">
        <v>850</v>
      </c>
      <c r="D1" s="34" t="s">
        <v>855</v>
      </c>
      <c r="E1" s="34" t="s">
        <v>856</v>
      </c>
      <c r="F1" s="34" t="s">
        <v>857</v>
      </c>
      <c r="G1" s="121" t="s">
        <v>777</v>
      </c>
      <c r="H1" s="34" t="s">
        <v>854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</row>
    <row r="2" ht="14.25" customHeight="1">
      <c r="A2" s="6" t="s">
        <v>207</v>
      </c>
      <c r="B2" s="6" t="s">
        <v>823</v>
      </c>
      <c r="C2" s="35">
        <f t="shared" ref="C2:C79" si="1">COUNT(H2:BA2)</f>
        <v>1</v>
      </c>
      <c r="D2" s="6">
        <f t="shared" ref="D2:D79" si="2">MIN(H2:BB2)</f>
        <v>1713</v>
      </c>
      <c r="E2" s="6">
        <f t="shared" ref="E2:E79" si="3">MAX(H2:BB2)</f>
        <v>1713</v>
      </c>
      <c r="F2" s="6">
        <f t="shared" ref="F2:F79" si="4">AVERAGE(H2:BB2)</f>
        <v>1713</v>
      </c>
      <c r="G2" s="22" t="str">
        <f t="shared" ref="G2:G79" si="5">STDEV(H2:BB2)</f>
        <v>#DIV/0!</v>
      </c>
      <c r="H2" s="6">
        <v>1713.0</v>
      </c>
    </row>
    <row r="3" ht="14.25" customHeight="1">
      <c r="A3" s="6" t="s">
        <v>207</v>
      </c>
      <c r="B3" s="6" t="s">
        <v>826</v>
      </c>
      <c r="C3" s="35">
        <f t="shared" si="1"/>
        <v>1</v>
      </c>
      <c r="D3" s="6">
        <f t="shared" si="2"/>
        <v>1872</v>
      </c>
      <c r="E3" s="6">
        <f t="shared" si="3"/>
        <v>1872</v>
      </c>
      <c r="F3" s="6">
        <f t="shared" si="4"/>
        <v>1872</v>
      </c>
      <c r="G3" s="22" t="str">
        <f t="shared" si="5"/>
        <v>#DIV/0!</v>
      </c>
      <c r="H3" s="6">
        <v>1872.0</v>
      </c>
    </row>
    <row r="4" ht="14.25" customHeight="1">
      <c r="A4" s="6" t="s">
        <v>207</v>
      </c>
      <c r="B4" s="6" t="s">
        <v>827</v>
      </c>
      <c r="C4" s="35">
        <f t="shared" si="1"/>
        <v>4</v>
      </c>
      <c r="D4" s="6">
        <f t="shared" si="2"/>
        <v>1090</v>
      </c>
      <c r="E4" s="6">
        <f t="shared" si="3"/>
        <v>1832</v>
      </c>
      <c r="F4" s="122">
        <f t="shared" si="4"/>
        <v>1468.75</v>
      </c>
      <c r="G4" s="123">
        <f t="shared" si="5"/>
        <v>359.3451219</v>
      </c>
      <c r="H4" s="6">
        <v>1240.0</v>
      </c>
      <c r="I4" s="6">
        <v>1090.0</v>
      </c>
      <c r="J4" s="6">
        <v>1832.0</v>
      </c>
      <c r="K4" s="6">
        <v>1713.0</v>
      </c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</row>
    <row r="5" ht="14.25" customHeight="1">
      <c r="A5" s="6" t="s">
        <v>216</v>
      </c>
      <c r="B5" s="99" t="s">
        <v>867</v>
      </c>
      <c r="C5" s="35">
        <f t="shared" si="1"/>
        <v>7</v>
      </c>
      <c r="D5" s="6">
        <f t="shared" si="2"/>
        <v>488</v>
      </c>
      <c r="E5" s="6">
        <f t="shared" si="3"/>
        <v>1171</v>
      </c>
      <c r="F5" s="122">
        <f t="shared" si="4"/>
        <v>680.1428571</v>
      </c>
      <c r="G5" s="123">
        <f t="shared" si="5"/>
        <v>233.7879585</v>
      </c>
      <c r="H5" s="6">
        <v>1171.0</v>
      </c>
      <c r="I5" s="6">
        <v>628.0</v>
      </c>
      <c r="J5" s="6">
        <v>556.0</v>
      </c>
      <c r="K5" s="6">
        <v>766.0</v>
      </c>
      <c r="L5" s="6">
        <v>538.0</v>
      </c>
      <c r="M5" s="6">
        <v>488.0</v>
      </c>
      <c r="N5" s="6">
        <v>614.0</v>
      </c>
    </row>
    <row r="6" ht="14.25" customHeight="1">
      <c r="A6" s="6" t="s">
        <v>216</v>
      </c>
      <c r="B6" s="99" t="s">
        <v>53</v>
      </c>
      <c r="C6" s="35">
        <f t="shared" si="1"/>
        <v>2</v>
      </c>
      <c r="D6" s="6">
        <f t="shared" si="2"/>
        <v>550</v>
      </c>
      <c r="E6" s="122">
        <f t="shared" si="3"/>
        <v>729.87</v>
      </c>
      <c r="F6" s="122">
        <f t="shared" si="4"/>
        <v>639.935</v>
      </c>
      <c r="G6" s="123">
        <f t="shared" si="5"/>
        <v>127.1872967</v>
      </c>
      <c r="H6" s="6">
        <v>550.0</v>
      </c>
      <c r="I6" s="6">
        <v>729.87</v>
      </c>
    </row>
    <row r="7" ht="14.25" customHeight="1">
      <c r="A7" s="6" t="s">
        <v>216</v>
      </c>
      <c r="B7" s="99" t="s">
        <v>872</v>
      </c>
      <c r="C7" s="35">
        <f t="shared" si="1"/>
        <v>11</v>
      </c>
      <c r="D7" s="6">
        <f t="shared" si="2"/>
        <v>706</v>
      </c>
      <c r="E7" s="6">
        <f t="shared" si="3"/>
        <v>1422</v>
      </c>
      <c r="F7" s="122">
        <f t="shared" si="4"/>
        <v>869.1818182</v>
      </c>
      <c r="G7" s="123">
        <f t="shared" si="5"/>
        <v>207.4178479</v>
      </c>
      <c r="H7" s="6">
        <v>1422.0</v>
      </c>
      <c r="I7" s="6">
        <v>997.0</v>
      </c>
      <c r="J7" s="6">
        <v>814.0</v>
      </c>
      <c r="K7" s="6">
        <v>986.0</v>
      </c>
      <c r="L7" s="6">
        <v>789.0</v>
      </c>
      <c r="M7" s="6">
        <v>775.0</v>
      </c>
      <c r="N7" s="6">
        <v>708.0</v>
      </c>
      <c r="O7" s="6">
        <v>797.0</v>
      </c>
      <c r="P7" s="6">
        <v>827.0</v>
      </c>
      <c r="Q7" s="6">
        <v>706.0</v>
      </c>
      <c r="R7" s="6">
        <v>740.0</v>
      </c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</row>
    <row r="8" ht="14.25" customHeight="1">
      <c r="A8" s="6" t="s">
        <v>227</v>
      </c>
      <c r="B8" s="6" t="s">
        <v>881</v>
      </c>
      <c r="C8" s="35">
        <f t="shared" si="1"/>
        <v>13</v>
      </c>
      <c r="D8" s="6">
        <f t="shared" si="2"/>
        <v>1127</v>
      </c>
      <c r="E8" s="6">
        <f t="shared" si="3"/>
        <v>2588</v>
      </c>
      <c r="F8" s="122">
        <f t="shared" si="4"/>
        <v>1702.769231</v>
      </c>
      <c r="G8" s="123">
        <f t="shared" si="5"/>
        <v>459.5313108</v>
      </c>
      <c r="H8" s="6">
        <v>1407.0</v>
      </c>
      <c r="I8" s="6">
        <v>2002.0</v>
      </c>
      <c r="J8" s="6">
        <v>1673.0</v>
      </c>
      <c r="K8" s="6">
        <v>1573.0</v>
      </c>
      <c r="L8" s="6">
        <v>1637.0</v>
      </c>
      <c r="M8" s="6">
        <v>2588.0</v>
      </c>
      <c r="N8" s="6">
        <v>1729.0</v>
      </c>
      <c r="O8" s="6">
        <v>1237.0</v>
      </c>
      <c r="P8" s="6">
        <v>1230.0</v>
      </c>
      <c r="Q8" s="6">
        <v>1436.0</v>
      </c>
      <c r="R8" s="6">
        <v>1127.0</v>
      </c>
      <c r="S8" s="6">
        <v>2012.0</v>
      </c>
      <c r="T8" s="6">
        <v>2485.0</v>
      </c>
    </row>
    <row r="9" ht="14.25" customHeight="1">
      <c r="A9" s="6" t="s">
        <v>227</v>
      </c>
      <c r="B9" s="6" t="s">
        <v>882</v>
      </c>
      <c r="C9" s="35">
        <f t="shared" si="1"/>
        <v>24</v>
      </c>
      <c r="D9" s="6">
        <f t="shared" si="2"/>
        <v>516</v>
      </c>
      <c r="E9" s="6">
        <f t="shared" si="3"/>
        <v>1454</v>
      </c>
      <c r="F9" s="122">
        <f t="shared" si="4"/>
        <v>988.4166667</v>
      </c>
      <c r="G9" s="123">
        <f t="shared" si="5"/>
        <v>214.0089223</v>
      </c>
      <c r="H9" s="5">
        <v>867.0</v>
      </c>
      <c r="I9" s="5">
        <v>516.0</v>
      </c>
      <c r="J9" s="5">
        <v>930.0</v>
      </c>
      <c r="K9" s="5">
        <v>833.0</v>
      </c>
      <c r="L9" s="5">
        <v>800.0</v>
      </c>
      <c r="M9" s="5">
        <v>736.0</v>
      </c>
      <c r="N9" s="5">
        <v>989.0</v>
      </c>
      <c r="O9" s="5">
        <v>1023.0</v>
      </c>
      <c r="P9" s="5">
        <v>1106.0</v>
      </c>
      <c r="Q9" s="5">
        <v>868.0</v>
      </c>
      <c r="R9" s="5">
        <v>767.0</v>
      </c>
      <c r="S9" s="5">
        <v>1153.0</v>
      </c>
      <c r="T9" s="5">
        <v>989.0</v>
      </c>
      <c r="U9" s="5">
        <v>1241.0</v>
      </c>
      <c r="V9" s="5">
        <v>1080.0</v>
      </c>
      <c r="W9" s="5">
        <v>1454.0</v>
      </c>
      <c r="X9" s="5">
        <v>1092.0</v>
      </c>
      <c r="Y9" s="5">
        <v>991.0</v>
      </c>
      <c r="Z9" s="5">
        <v>1155.0</v>
      </c>
      <c r="AA9" s="5">
        <v>1058.0</v>
      </c>
      <c r="AB9" s="5">
        <v>1449.0</v>
      </c>
      <c r="AC9" s="5">
        <v>875.0</v>
      </c>
      <c r="AD9" s="5">
        <v>870.0</v>
      </c>
      <c r="AE9" s="5">
        <v>880.0</v>
      </c>
    </row>
    <row r="10" ht="14.25" customHeight="1">
      <c r="A10" s="6" t="s">
        <v>227</v>
      </c>
      <c r="B10" s="6" t="s">
        <v>885</v>
      </c>
      <c r="C10" s="35">
        <f t="shared" si="1"/>
        <v>9</v>
      </c>
      <c r="D10" s="6">
        <f t="shared" si="2"/>
        <v>516</v>
      </c>
      <c r="E10" s="6">
        <f t="shared" si="3"/>
        <v>1023</v>
      </c>
      <c r="F10" s="122">
        <f t="shared" si="4"/>
        <v>784.6666667</v>
      </c>
      <c r="G10" s="123">
        <f t="shared" si="5"/>
        <v>186.9852935</v>
      </c>
      <c r="H10" s="5">
        <v>867.0</v>
      </c>
      <c r="I10" s="5">
        <v>736.0</v>
      </c>
      <c r="J10" s="5">
        <v>516.0</v>
      </c>
      <c r="K10" s="5">
        <v>667.0</v>
      </c>
      <c r="L10" s="5">
        <v>735.0</v>
      </c>
      <c r="M10" s="5">
        <v>1023.0</v>
      </c>
      <c r="N10" s="5">
        <v>1022.0</v>
      </c>
      <c r="O10" s="5">
        <v>566.0</v>
      </c>
      <c r="P10" s="5">
        <v>930.0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4.25" customHeight="1">
      <c r="A11" s="6" t="s">
        <v>227</v>
      </c>
      <c r="B11" s="6" t="s">
        <v>887</v>
      </c>
      <c r="C11" s="35">
        <f t="shared" si="1"/>
        <v>3</v>
      </c>
      <c r="D11" s="6">
        <f t="shared" si="2"/>
        <v>568</v>
      </c>
      <c r="E11" s="6">
        <f t="shared" si="3"/>
        <v>867</v>
      </c>
      <c r="F11" s="122">
        <f t="shared" si="4"/>
        <v>723.3333333</v>
      </c>
      <c r="G11" s="123">
        <f t="shared" si="5"/>
        <v>149.8410269</v>
      </c>
      <c r="H11" s="5">
        <v>568.0</v>
      </c>
      <c r="I11" s="5">
        <v>867.0</v>
      </c>
      <c r="J11" s="5">
        <v>735.0</v>
      </c>
    </row>
    <row r="12" ht="14.25" customHeight="1">
      <c r="A12" s="6" t="s">
        <v>227</v>
      </c>
      <c r="B12" s="6" t="s">
        <v>63</v>
      </c>
      <c r="C12" s="35">
        <f t="shared" si="1"/>
        <v>5</v>
      </c>
      <c r="D12" s="6">
        <f t="shared" si="2"/>
        <v>1711</v>
      </c>
      <c r="E12" s="6">
        <f t="shared" si="3"/>
        <v>2588</v>
      </c>
      <c r="F12" s="122">
        <f t="shared" si="4"/>
        <v>2119.8</v>
      </c>
      <c r="G12" s="123">
        <f t="shared" si="5"/>
        <v>432.4080249</v>
      </c>
      <c r="H12" s="6">
        <v>1711.0</v>
      </c>
      <c r="I12" s="6">
        <v>1796.0</v>
      </c>
      <c r="J12" s="6">
        <v>1919.0</v>
      </c>
      <c r="K12" s="6">
        <v>2585.0</v>
      </c>
      <c r="L12" s="6">
        <v>2588.0</v>
      </c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</row>
    <row r="13" ht="14.25" customHeight="1">
      <c r="A13" s="6" t="s">
        <v>241</v>
      </c>
      <c r="B13" s="6" t="s">
        <v>890</v>
      </c>
      <c r="C13" s="35">
        <f t="shared" si="1"/>
        <v>18</v>
      </c>
      <c r="D13" s="6">
        <f t="shared" si="2"/>
        <v>528</v>
      </c>
      <c r="E13" s="6">
        <f t="shared" si="3"/>
        <v>3046</v>
      </c>
      <c r="F13" s="122">
        <f t="shared" si="4"/>
        <v>1471.555556</v>
      </c>
      <c r="G13" s="123">
        <f t="shared" si="5"/>
        <v>605.6257068</v>
      </c>
      <c r="H13" s="6">
        <v>1136.0</v>
      </c>
      <c r="I13" s="6">
        <v>1685.0</v>
      </c>
      <c r="J13" s="6">
        <v>1181.0</v>
      </c>
      <c r="K13" s="6">
        <v>528.0</v>
      </c>
      <c r="L13" s="6">
        <v>1473.0</v>
      </c>
      <c r="M13" s="6">
        <v>1992.0</v>
      </c>
      <c r="N13" s="6">
        <v>1554.0</v>
      </c>
      <c r="O13" s="6">
        <v>1819.0</v>
      </c>
      <c r="P13" s="6">
        <v>2334.0</v>
      </c>
      <c r="Q13" s="6">
        <v>1220.0</v>
      </c>
      <c r="R13" s="6">
        <v>3046.0</v>
      </c>
      <c r="S13" s="6">
        <v>866.0</v>
      </c>
      <c r="T13" s="6">
        <v>902.0</v>
      </c>
      <c r="U13" s="6">
        <v>1460.0</v>
      </c>
      <c r="V13" s="6">
        <v>1428.0</v>
      </c>
      <c r="W13" s="6">
        <v>893.0</v>
      </c>
      <c r="X13" s="6">
        <v>1044.0</v>
      </c>
      <c r="Y13" s="6">
        <v>1927.0</v>
      </c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</row>
    <row r="14" ht="14.25" customHeight="1">
      <c r="A14" s="6" t="s">
        <v>242</v>
      </c>
      <c r="B14" s="6" t="s">
        <v>893</v>
      </c>
      <c r="C14" s="35">
        <f t="shared" si="1"/>
        <v>1</v>
      </c>
      <c r="D14" s="6">
        <f t="shared" si="2"/>
        <v>581</v>
      </c>
      <c r="E14" s="6">
        <f t="shared" si="3"/>
        <v>581</v>
      </c>
      <c r="F14" s="6">
        <f t="shared" si="4"/>
        <v>581</v>
      </c>
      <c r="G14" s="22" t="str">
        <f t="shared" si="5"/>
        <v>#DIV/0!</v>
      </c>
      <c r="H14" s="6">
        <v>581.0</v>
      </c>
    </row>
    <row r="15" ht="14.25" customHeight="1">
      <c r="A15" s="6" t="s">
        <v>242</v>
      </c>
      <c r="B15" s="6" t="s">
        <v>73</v>
      </c>
      <c r="C15" s="35">
        <f t="shared" si="1"/>
        <v>4</v>
      </c>
      <c r="D15" s="6">
        <f t="shared" si="2"/>
        <v>1338</v>
      </c>
      <c r="E15" s="6">
        <f t="shared" si="3"/>
        <v>1877</v>
      </c>
      <c r="F15" s="122">
        <f t="shared" si="4"/>
        <v>1673.25</v>
      </c>
      <c r="G15" s="123">
        <f t="shared" si="5"/>
        <v>233.7411317</v>
      </c>
      <c r="H15" s="6">
        <v>1765.0</v>
      </c>
      <c r="I15" s="6">
        <v>1713.0</v>
      </c>
      <c r="J15" s="6">
        <v>1877.0</v>
      </c>
      <c r="K15" s="6">
        <v>1338.0</v>
      </c>
    </row>
    <row r="16" ht="14.25" customHeight="1">
      <c r="A16" s="6" t="s">
        <v>247</v>
      </c>
      <c r="B16" s="6" t="s">
        <v>896</v>
      </c>
      <c r="C16" s="35">
        <f t="shared" si="1"/>
        <v>28</v>
      </c>
      <c r="D16" s="6">
        <f t="shared" si="2"/>
        <v>539</v>
      </c>
      <c r="E16" s="6">
        <f t="shared" si="3"/>
        <v>1781</v>
      </c>
      <c r="F16" s="122">
        <f t="shared" si="4"/>
        <v>928.5714286</v>
      </c>
      <c r="G16" s="123">
        <f t="shared" si="5"/>
        <v>317.2600789</v>
      </c>
      <c r="H16" s="6">
        <v>986.0</v>
      </c>
      <c r="I16" s="6">
        <v>1008.0</v>
      </c>
      <c r="J16" s="6">
        <v>775.0</v>
      </c>
      <c r="K16" s="6">
        <v>708.0</v>
      </c>
      <c r="L16" s="6">
        <v>871.0</v>
      </c>
      <c r="M16" s="6">
        <v>797.0</v>
      </c>
      <c r="N16" s="6">
        <v>802.0</v>
      </c>
      <c r="O16" s="6">
        <v>706.0</v>
      </c>
      <c r="P16" s="6">
        <v>830.0</v>
      </c>
      <c r="Q16" s="6">
        <v>805.0</v>
      </c>
      <c r="R16" s="6">
        <v>1170.0</v>
      </c>
      <c r="S16" s="6">
        <v>947.0</v>
      </c>
      <c r="T16" s="6">
        <v>1781.0</v>
      </c>
      <c r="U16" s="6">
        <v>1698.0</v>
      </c>
      <c r="V16" s="6">
        <v>775.0</v>
      </c>
      <c r="W16" s="6">
        <v>724.0</v>
      </c>
      <c r="X16" s="6">
        <v>749.0</v>
      </c>
      <c r="Y16" s="6">
        <v>798.0</v>
      </c>
      <c r="Z16" s="6">
        <v>1529.0</v>
      </c>
      <c r="AA16" s="6">
        <v>1127.0</v>
      </c>
      <c r="AB16" s="6">
        <v>857.0</v>
      </c>
      <c r="AC16" s="6">
        <v>1406.0</v>
      </c>
      <c r="AD16" s="6">
        <v>887.0</v>
      </c>
      <c r="AE16" s="6">
        <v>706.0</v>
      </c>
      <c r="AF16" s="6">
        <v>539.0</v>
      </c>
      <c r="AG16" s="6">
        <v>652.0</v>
      </c>
      <c r="AH16" s="6">
        <v>679.0</v>
      </c>
      <c r="AI16" s="6">
        <v>688.0</v>
      </c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</row>
    <row r="17" ht="14.25" customHeight="1">
      <c r="A17" s="6" t="s">
        <v>251</v>
      </c>
      <c r="B17" s="6" t="s">
        <v>897</v>
      </c>
      <c r="C17" s="35">
        <f t="shared" si="1"/>
        <v>1</v>
      </c>
      <c r="D17" s="6">
        <f t="shared" si="2"/>
        <v>1362</v>
      </c>
      <c r="E17" s="6">
        <f t="shared" si="3"/>
        <v>1362</v>
      </c>
      <c r="F17" s="122">
        <f t="shared" si="4"/>
        <v>1362</v>
      </c>
      <c r="G17" s="123" t="str">
        <f t="shared" si="5"/>
        <v>#DIV/0!</v>
      </c>
      <c r="H17" s="5">
        <v>1362.0</v>
      </c>
    </row>
    <row r="18" ht="14.25" customHeight="1">
      <c r="A18" s="6" t="s">
        <v>251</v>
      </c>
      <c r="B18" s="6" t="s">
        <v>898</v>
      </c>
      <c r="C18" s="35">
        <f t="shared" si="1"/>
        <v>2</v>
      </c>
      <c r="D18" s="6">
        <f t="shared" si="2"/>
        <v>1359</v>
      </c>
      <c r="E18" s="6">
        <f t="shared" si="3"/>
        <v>1362</v>
      </c>
      <c r="F18" s="122">
        <f t="shared" si="4"/>
        <v>1360.5</v>
      </c>
      <c r="G18" s="123">
        <f t="shared" si="5"/>
        <v>2.121320344</v>
      </c>
      <c r="H18" s="5">
        <v>1362.0</v>
      </c>
      <c r="I18" s="5">
        <v>1359.0</v>
      </c>
    </row>
    <row r="19" ht="14.25" customHeight="1">
      <c r="A19" s="6" t="s">
        <v>251</v>
      </c>
      <c r="B19" s="6" t="s">
        <v>899</v>
      </c>
      <c r="C19" s="35">
        <f t="shared" si="1"/>
        <v>1</v>
      </c>
      <c r="D19" s="6">
        <f t="shared" si="2"/>
        <v>1359</v>
      </c>
      <c r="E19" s="6">
        <f t="shared" si="3"/>
        <v>1359</v>
      </c>
      <c r="F19" s="122">
        <f t="shared" si="4"/>
        <v>1359</v>
      </c>
      <c r="G19" s="123" t="str">
        <f t="shared" si="5"/>
        <v>#DIV/0!</v>
      </c>
      <c r="H19" s="5">
        <v>1359.0</v>
      </c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</row>
    <row r="20" ht="14.25" customHeight="1">
      <c r="A20" s="6" t="s">
        <v>255</v>
      </c>
      <c r="B20" s="6" t="s">
        <v>177</v>
      </c>
      <c r="C20" s="35">
        <f t="shared" si="1"/>
        <v>1</v>
      </c>
      <c r="D20" s="6">
        <f t="shared" si="2"/>
        <v>867</v>
      </c>
      <c r="E20" s="6">
        <f t="shared" si="3"/>
        <v>867</v>
      </c>
      <c r="F20" s="122">
        <f t="shared" si="4"/>
        <v>867</v>
      </c>
      <c r="G20" s="123" t="str">
        <f t="shared" si="5"/>
        <v>#DIV/0!</v>
      </c>
      <c r="H20" s="5">
        <v>867.0</v>
      </c>
    </row>
    <row r="21" ht="14.25" customHeight="1">
      <c r="A21" s="6" t="s">
        <v>255</v>
      </c>
      <c r="B21" s="6" t="s">
        <v>900</v>
      </c>
      <c r="C21" s="35">
        <f t="shared" si="1"/>
        <v>2</v>
      </c>
      <c r="D21" s="6">
        <f t="shared" si="2"/>
        <v>360</v>
      </c>
      <c r="E21" s="6">
        <f t="shared" si="3"/>
        <v>568</v>
      </c>
      <c r="F21" s="122">
        <f t="shared" si="4"/>
        <v>464</v>
      </c>
      <c r="G21" s="123">
        <f t="shared" si="5"/>
        <v>147.0782105</v>
      </c>
      <c r="H21" s="5">
        <v>360.0</v>
      </c>
      <c r="I21" s="5">
        <v>568.0</v>
      </c>
    </row>
    <row r="22" ht="14.25" customHeight="1">
      <c r="A22" s="6" t="s">
        <v>255</v>
      </c>
      <c r="B22" s="6" t="s">
        <v>901</v>
      </c>
      <c r="C22" s="35">
        <f t="shared" si="1"/>
        <v>1</v>
      </c>
      <c r="D22" s="6">
        <f t="shared" si="2"/>
        <v>360</v>
      </c>
      <c r="E22" s="6">
        <f t="shared" si="3"/>
        <v>360</v>
      </c>
      <c r="F22" s="122">
        <f t="shared" si="4"/>
        <v>360</v>
      </c>
      <c r="G22" s="123" t="str">
        <f t="shared" si="5"/>
        <v>#DIV/0!</v>
      </c>
      <c r="H22" s="5">
        <v>360.0</v>
      </c>
    </row>
    <row r="23" ht="14.25" customHeight="1">
      <c r="A23" s="6" t="s">
        <v>255</v>
      </c>
      <c r="B23" s="6" t="s">
        <v>902</v>
      </c>
      <c r="C23" s="35">
        <f t="shared" si="1"/>
        <v>1</v>
      </c>
      <c r="D23" s="6">
        <f t="shared" si="2"/>
        <v>516</v>
      </c>
      <c r="E23" s="6">
        <f t="shared" si="3"/>
        <v>516</v>
      </c>
      <c r="F23" s="122">
        <f t="shared" si="4"/>
        <v>516</v>
      </c>
      <c r="G23" s="123" t="str">
        <f t="shared" si="5"/>
        <v>#DIV/0!</v>
      </c>
      <c r="H23" s="5">
        <v>516.0</v>
      </c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</row>
    <row r="24" ht="14.25" customHeight="1">
      <c r="A24" s="6" t="s">
        <v>262</v>
      </c>
      <c r="B24" s="6" t="s">
        <v>178</v>
      </c>
      <c r="C24" s="35">
        <f t="shared" si="1"/>
        <v>1</v>
      </c>
      <c r="D24" s="6">
        <f t="shared" si="2"/>
        <v>1351</v>
      </c>
      <c r="E24" s="6">
        <f t="shared" si="3"/>
        <v>1351</v>
      </c>
      <c r="F24" s="122">
        <f t="shared" si="4"/>
        <v>1351</v>
      </c>
      <c r="G24" s="123" t="str">
        <f t="shared" si="5"/>
        <v>#DIV/0!</v>
      </c>
      <c r="H24" s="5">
        <v>1351.0</v>
      </c>
    </row>
    <row r="25" ht="14.25" customHeight="1">
      <c r="A25" s="6" t="s">
        <v>262</v>
      </c>
      <c r="B25" s="6" t="s">
        <v>180</v>
      </c>
      <c r="C25" s="35">
        <f t="shared" si="1"/>
        <v>1</v>
      </c>
      <c r="D25" s="6">
        <f t="shared" si="2"/>
        <v>1151</v>
      </c>
      <c r="E25" s="6">
        <f t="shared" si="3"/>
        <v>1151</v>
      </c>
      <c r="F25" s="122">
        <f t="shared" si="4"/>
        <v>1151</v>
      </c>
      <c r="G25" s="123" t="str">
        <f t="shared" si="5"/>
        <v>#DIV/0!</v>
      </c>
      <c r="H25" s="5">
        <v>1151.0</v>
      </c>
    </row>
    <row r="26" ht="14.25" customHeight="1">
      <c r="A26" s="6" t="s">
        <v>262</v>
      </c>
      <c r="B26" s="6" t="s">
        <v>903</v>
      </c>
      <c r="C26" s="35">
        <f t="shared" si="1"/>
        <v>2</v>
      </c>
      <c r="D26" s="6">
        <f t="shared" si="2"/>
        <v>2466</v>
      </c>
      <c r="E26" s="6">
        <f t="shared" si="3"/>
        <v>2537</v>
      </c>
      <c r="F26" s="122">
        <f t="shared" si="4"/>
        <v>2501.5</v>
      </c>
      <c r="G26" s="123">
        <f t="shared" si="5"/>
        <v>50.20458146</v>
      </c>
      <c r="H26" s="5">
        <v>2466.0</v>
      </c>
      <c r="I26" s="5">
        <v>2537.0</v>
      </c>
    </row>
    <row r="27" ht="14.25" customHeight="1">
      <c r="A27" s="6" t="s">
        <v>262</v>
      </c>
      <c r="B27" s="6" t="s">
        <v>906</v>
      </c>
      <c r="C27" s="35">
        <f t="shared" si="1"/>
        <v>46</v>
      </c>
      <c r="D27" s="6">
        <f t="shared" si="2"/>
        <v>96</v>
      </c>
      <c r="E27" s="6">
        <f t="shared" si="3"/>
        <v>871</v>
      </c>
      <c r="F27" s="122">
        <f t="shared" si="4"/>
        <v>429.2765957</v>
      </c>
      <c r="G27" s="123">
        <f t="shared" si="5"/>
        <v>215.0452634</v>
      </c>
      <c r="H27" s="5">
        <v>351.0</v>
      </c>
      <c r="I27" s="5">
        <v>408.0</v>
      </c>
      <c r="J27" s="5">
        <v>333.0</v>
      </c>
      <c r="K27" s="5">
        <v>564.0</v>
      </c>
      <c r="L27" s="5">
        <v>458.0</v>
      </c>
      <c r="M27" s="5">
        <v>500.0</v>
      </c>
      <c r="N27" s="5">
        <v>645.0</v>
      </c>
      <c r="O27" s="5">
        <v>132.0</v>
      </c>
      <c r="P27" s="5">
        <v>96.0</v>
      </c>
      <c r="Q27" s="5">
        <v>106.0</v>
      </c>
      <c r="R27" s="5">
        <v>306.0</v>
      </c>
      <c r="S27" s="5">
        <v>418.0</v>
      </c>
      <c r="T27" s="5">
        <v>183.0</v>
      </c>
      <c r="U27" s="5">
        <v>177.0</v>
      </c>
      <c r="V27" s="5">
        <v>283.0</v>
      </c>
      <c r="W27" s="5">
        <v>315.0</v>
      </c>
      <c r="X27" s="5">
        <v>207.0</v>
      </c>
      <c r="Y27" s="5">
        <v>263.0</v>
      </c>
      <c r="Z27" s="5">
        <v>327.0</v>
      </c>
      <c r="AA27" s="5">
        <v>261.0</v>
      </c>
      <c r="AB27" s="5">
        <v>270.0</v>
      </c>
      <c r="AC27" s="5">
        <v>295.0</v>
      </c>
      <c r="AD27" s="5">
        <v>409.0</v>
      </c>
      <c r="AE27" s="5">
        <v>225.0</v>
      </c>
      <c r="AF27" s="5">
        <v>308.0</v>
      </c>
      <c r="AG27" s="5">
        <v>223.0</v>
      </c>
      <c r="AH27" s="5">
        <v>355.0</v>
      </c>
      <c r="AI27" s="5">
        <v>466.0</v>
      </c>
      <c r="AJ27" s="5">
        <v>636.0</v>
      </c>
      <c r="AK27" s="5">
        <v>499.0</v>
      </c>
      <c r="AL27" s="5">
        <v>708.0</v>
      </c>
      <c r="AM27" s="5">
        <v>485.0</v>
      </c>
      <c r="AN27" s="5">
        <v>778.0</v>
      </c>
      <c r="AO27" s="5">
        <v>851.0</v>
      </c>
      <c r="AP27" s="5">
        <v>828.0</v>
      </c>
      <c r="AQ27" s="5">
        <v>836.0</v>
      </c>
      <c r="AR27" s="5">
        <v>871.0</v>
      </c>
      <c r="AS27" s="5">
        <v>693.0</v>
      </c>
      <c r="AT27" s="5">
        <v>489.0</v>
      </c>
      <c r="AU27" s="5">
        <v>184.0</v>
      </c>
      <c r="AV27" s="5">
        <v>346.0</v>
      </c>
      <c r="AW27" s="5">
        <v>489.0</v>
      </c>
      <c r="AX27" s="5">
        <v>341.0</v>
      </c>
      <c r="AY27" s="5">
        <v>649.0</v>
      </c>
      <c r="AZ27" s="5">
        <v>809.0</v>
      </c>
      <c r="BA27" s="5">
        <v>446.0</v>
      </c>
      <c r="BB27" s="5">
        <v>354.0</v>
      </c>
      <c r="BC27" s="5">
        <v>447.0</v>
      </c>
      <c r="BD27" s="5">
        <v>498.0</v>
      </c>
      <c r="BE27" s="5">
        <v>517.0</v>
      </c>
      <c r="BF27" s="5">
        <v>728.0</v>
      </c>
      <c r="BG27" s="5">
        <v>592.0</v>
      </c>
      <c r="BH27" s="5">
        <v>554.0</v>
      </c>
      <c r="BI27" s="5">
        <v>401.0</v>
      </c>
      <c r="BJ27" s="5">
        <v>398.0</v>
      </c>
      <c r="BK27" s="5">
        <v>528.0</v>
      </c>
      <c r="BL27" s="5">
        <v>545.0</v>
      </c>
      <c r="BM27" s="5">
        <v>608.0</v>
      </c>
      <c r="BN27" s="5">
        <v>363.0</v>
      </c>
      <c r="BO27" s="5">
        <v>384.0</v>
      </c>
      <c r="BP27" s="5">
        <v>371.0</v>
      </c>
      <c r="BQ27" s="5">
        <v>282.0</v>
      </c>
      <c r="BR27" s="5">
        <v>244.0</v>
      </c>
      <c r="BS27" s="5">
        <v>89.0</v>
      </c>
      <c r="BT27" s="5">
        <v>242.0</v>
      </c>
      <c r="BU27" s="5">
        <v>233.0</v>
      </c>
    </row>
    <row r="28" ht="14.25" customHeight="1">
      <c r="A28" s="6" t="s">
        <v>262</v>
      </c>
      <c r="B28" s="6" t="s">
        <v>907</v>
      </c>
      <c r="C28" s="35">
        <f t="shared" si="1"/>
        <v>30</v>
      </c>
      <c r="D28" s="6">
        <f t="shared" si="2"/>
        <v>203</v>
      </c>
      <c r="E28" s="6">
        <f t="shared" si="3"/>
        <v>708</v>
      </c>
      <c r="F28" s="122">
        <f t="shared" si="4"/>
        <v>433.8</v>
      </c>
      <c r="G28" s="123">
        <f t="shared" si="5"/>
        <v>141.2076974</v>
      </c>
      <c r="H28" s="5">
        <v>351.0</v>
      </c>
      <c r="I28" s="5">
        <v>408.0</v>
      </c>
      <c r="J28" s="5">
        <v>564.0</v>
      </c>
      <c r="K28" s="5">
        <v>458.0</v>
      </c>
      <c r="L28" s="5">
        <v>500.0</v>
      </c>
      <c r="M28" s="5">
        <v>664.0</v>
      </c>
      <c r="N28" s="5">
        <v>315.0</v>
      </c>
      <c r="O28" s="5">
        <v>203.0</v>
      </c>
      <c r="P28" s="5">
        <v>278.0</v>
      </c>
      <c r="Q28" s="5">
        <v>498.0</v>
      </c>
      <c r="R28" s="5">
        <v>263.0</v>
      </c>
      <c r="S28" s="5">
        <v>223.0</v>
      </c>
      <c r="T28" s="5">
        <v>261.0</v>
      </c>
      <c r="U28" s="5">
        <v>319.0</v>
      </c>
      <c r="V28" s="5">
        <v>295.0</v>
      </c>
      <c r="W28" s="5">
        <v>409.0</v>
      </c>
      <c r="X28" s="5">
        <v>571.0</v>
      </c>
      <c r="Y28" s="5">
        <v>699.0</v>
      </c>
      <c r="Z28" s="5">
        <v>494.0</v>
      </c>
      <c r="AA28" s="5">
        <v>529.0</v>
      </c>
      <c r="AB28" s="5">
        <v>320.0</v>
      </c>
      <c r="AC28" s="5">
        <v>308.0</v>
      </c>
      <c r="AD28" s="5">
        <v>532.0</v>
      </c>
      <c r="AE28" s="5">
        <v>466.0</v>
      </c>
      <c r="AF28" s="5">
        <v>499.0</v>
      </c>
      <c r="AG28" s="5">
        <v>607.0</v>
      </c>
      <c r="AH28" s="5">
        <v>708.0</v>
      </c>
      <c r="AI28" s="5">
        <v>504.0</v>
      </c>
      <c r="AJ28" s="5">
        <v>346.0</v>
      </c>
      <c r="AK28" s="5">
        <v>422.0</v>
      </c>
    </row>
    <row r="29" ht="14.25" customHeight="1">
      <c r="A29" s="6" t="s">
        <v>262</v>
      </c>
      <c r="B29" s="6" t="s">
        <v>909</v>
      </c>
      <c r="C29" s="35">
        <f t="shared" si="1"/>
        <v>2</v>
      </c>
      <c r="D29" s="6">
        <f t="shared" si="2"/>
        <v>917</v>
      </c>
      <c r="E29" s="6">
        <f t="shared" si="3"/>
        <v>943</v>
      </c>
      <c r="F29" s="122">
        <f t="shared" si="4"/>
        <v>930</v>
      </c>
      <c r="G29" s="123">
        <f t="shared" si="5"/>
        <v>18.38477631</v>
      </c>
      <c r="H29" s="5">
        <v>917.0</v>
      </c>
      <c r="I29" s="5">
        <v>943.0</v>
      </c>
    </row>
    <row r="30" ht="14.25" customHeight="1">
      <c r="A30" s="6" t="s">
        <v>262</v>
      </c>
      <c r="B30" s="6" t="s">
        <v>911</v>
      </c>
      <c r="C30" s="35">
        <f t="shared" si="1"/>
        <v>3</v>
      </c>
      <c r="D30" s="6">
        <f t="shared" si="2"/>
        <v>161</v>
      </c>
      <c r="E30" s="6">
        <f t="shared" si="3"/>
        <v>351</v>
      </c>
      <c r="F30" s="122">
        <f t="shared" si="4"/>
        <v>229.6666667</v>
      </c>
      <c r="G30" s="123">
        <f t="shared" si="5"/>
        <v>105.3818454</v>
      </c>
      <c r="H30" s="5">
        <v>351.0</v>
      </c>
      <c r="I30" s="5">
        <v>177.0</v>
      </c>
      <c r="J30" s="5">
        <v>161.0</v>
      </c>
    </row>
    <row r="31" ht="14.25" customHeight="1">
      <c r="A31" s="6" t="s">
        <v>262</v>
      </c>
      <c r="B31" s="6" t="s">
        <v>914</v>
      </c>
      <c r="C31" s="35">
        <f t="shared" si="1"/>
        <v>4</v>
      </c>
      <c r="D31" s="6">
        <f t="shared" si="2"/>
        <v>972</v>
      </c>
      <c r="E31" s="6">
        <f t="shared" si="3"/>
        <v>1353</v>
      </c>
      <c r="F31" s="122">
        <f t="shared" si="4"/>
        <v>1169.5</v>
      </c>
      <c r="G31" s="123">
        <f t="shared" si="5"/>
        <v>157.2482114</v>
      </c>
      <c r="H31" s="5">
        <v>1203.0</v>
      </c>
      <c r="I31" s="5">
        <v>1150.0</v>
      </c>
      <c r="J31" s="5">
        <v>1353.0</v>
      </c>
      <c r="K31" s="5">
        <v>972.0</v>
      </c>
    </row>
    <row r="32" ht="14.25" customHeight="1">
      <c r="A32" s="6" t="s">
        <v>262</v>
      </c>
      <c r="B32" s="6" t="s">
        <v>916</v>
      </c>
      <c r="C32" s="35">
        <f t="shared" si="1"/>
        <v>1</v>
      </c>
      <c r="D32" s="6">
        <f t="shared" si="2"/>
        <v>993</v>
      </c>
      <c r="E32" s="6">
        <f t="shared" si="3"/>
        <v>993</v>
      </c>
      <c r="F32" s="122">
        <f t="shared" si="4"/>
        <v>993</v>
      </c>
      <c r="G32" s="123" t="str">
        <f t="shared" si="5"/>
        <v>#DIV/0!</v>
      </c>
      <c r="H32" s="5">
        <v>993.0</v>
      </c>
    </row>
    <row r="33" ht="14.25" customHeight="1">
      <c r="A33" s="6" t="s">
        <v>262</v>
      </c>
      <c r="B33" s="6" t="s">
        <v>917</v>
      </c>
      <c r="C33" s="35">
        <f t="shared" si="1"/>
        <v>8</v>
      </c>
      <c r="D33" s="6">
        <f t="shared" si="2"/>
        <v>960</v>
      </c>
      <c r="E33" s="6">
        <f t="shared" si="3"/>
        <v>3725</v>
      </c>
      <c r="F33" s="122">
        <f t="shared" si="4"/>
        <v>2420.875</v>
      </c>
      <c r="G33" s="123">
        <f t="shared" si="5"/>
        <v>827.3447092</v>
      </c>
      <c r="H33" s="5">
        <v>1722.0</v>
      </c>
      <c r="I33" s="5">
        <v>2646.0</v>
      </c>
      <c r="J33" s="5">
        <v>2431.0</v>
      </c>
      <c r="K33" s="5">
        <v>3725.0</v>
      </c>
      <c r="L33" s="5">
        <v>3045.0</v>
      </c>
      <c r="M33" s="5">
        <v>2301.0</v>
      </c>
      <c r="N33" s="5">
        <v>2537.0</v>
      </c>
      <c r="O33" s="5">
        <v>960.0</v>
      </c>
    </row>
    <row r="34" ht="14.25" customHeight="1">
      <c r="A34" s="6" t="s">
        <v>262</v>
      </c>
      <c r="B34" s="6" t="s">
        <v>919</v>
      </c>
      <c r="C34" s="35">
        <f t="shared" si="1"/>
        <v>1</v>
      </c>
      <c r="D34" s="6">
        <f t="shared" si="2"/>
        <v>1851</v>
      </c>
      <c r="E34" s="6">
        <f t="shared" si="3"/>
        <v>1851</v>
      </c>
      <c r="F34" s="122">
        <f t="shared" si="4"/>
        <v>1851</v>
      </c>
      <c r="G34" s="123" t="str">
        <f t="shared" si="5"/>
        <v>#DIV/0!</v>
      </c>
      <c r="H34" s="5">
        <v>1851.0</v>
      </c>
    </row>
    <row r="35" ht="14.25" customHeight="1">
      <c r="A35" s="6" t="s">
        <v>262</v>
      </c>
      <c r="B35" s="6" t="s">
        <v>1459</v>
      </c>
      <c r="C35" s="35">
        <f t="shared" si="1"/>
        <v>1</v>
      </c>
      <c r="D35" s="6">
        <f t="shared" si="2"/>
        <v>1468</v>
      </c>
      <c r="E35" s="6">
        <f t="shared" si="3"/>
        <v>1468</v>
      </c>
      <c r="F35" s="122">
        <f t="shared" si="4"/>
        <v>1468</v>
      </c>
      <c r="G35" s="123" t="str">
        <f t="shared" si="5"/>
        <v>#DIV/0!</v>
      </c>
      <c r="H35" s="5">
        <v>1468.0</v>
      </c>
    </row>
    <row r="36" ht="14.25" customHeight="1">
      <c r="A36" s="6" t="s">
        <v>262</v>
      </c>
      <c r="B36" s="6" t="s">
        <v>926</v>
      </c>
      <c r="C36" s="35">
        <f t="shared" si="1"/>
        <v>1</v>
      </c>
      <c r="D36" s="6">
        <f t="shared" si="2"/>
        <v>360</v>
      </c>
      <c r="E36" s="6">
        <f t="shared" si="3"/>
        <v>360</v>
      </c>
      <c r="F36" s="122">
        <f t="shared" si="4"/>
        <v>360</v>
      </c>
      <c r="G36" s="123" t="str">
        <f t="shared" si="5"/>
        <v>#DIV/0!</v>
      </c>
      <c r="H36" s="5">
        <v>360.0</v>
      </c>
    </row>
    <row r="37" ht="14.25" customHeight="1">
      <c r="A37" s="6" t="s">
        <v>262</v>
      </c>
      <c r="B37" s="6" t="s">
        <v>927</v>
      </c>
      <c r="C37" s="35">
        <f t="shared" si="1"/>
        <v>10</v>
      </c>
      <c r="D37" s="6">
        <f t="shared" si="2"/>
        <v>1200</v>
      </c>
      <c r="E37" s="6">
        <f t="shared" si="3"/>
        <v>2909</v>
      </c>
      <c r="F37" s="122">
        <f t="shared" si="4"/>
        <v>1651.1</v>
      </c>
      <c r="G37" s="123">
        <f t="shared" si="5"/>
        <v>524.8287446</v>
      </c>
      <c r="H37" s="5">
        <v>1200.0</v>
      </c>
      <c r="I37" s="5">
        <v>1371.0</v>
      </c>
      <c r="J37" s="5">
        <v>1692.0</v>
      </c>
      <c r="K37" s="5">
        <v>1606.0</v>
      </c>
      <c r="L37" s="5">
        <v>1290.0</v>
      </c>
      <c r="M37" s="5">
        <v>1365.0</v>
      </c>
      <c r="N37" s="5">
        <v>1774.0</v>
      </c>
      <c r="O37" s="5">
        <v>2090.0</v>
      </c>
      <c r="P37" s="5">
        <v>2909.0</v>
      </c>
      <c r="Q37" s="5">
        <v>1214.0</v>
      </c>
    </row>
    <row r="38" ht="14.25" customHeight="1">
      <c r="A38" s="6" t="s">
        <v>262</v>
      </c>
      <c r="B38" s="6" t="s">
        <v>929</v>
      </c>
      <c r="C38" s="35">
        <f t="shared" si="1"/>
        <v>3</v>
      </c>
      <c r="D38" s="6">
        <f t="shared" si="2"/>
        <v>3088</v>
      </c>
      <c r="E38" s="6">
        <f t="shared" si="3"/>
        <v>3673</v>
      </c>
      <c r="F38" s="122">
        <f t="shared" si="4"/>
        <v>3291.333333</v>
      </c>
      <c r="G38" s="123">
        <f t="shared" si="5"/>
        <v>330.7693053</v>
      </c>
      <c r="H38" s="5">
        <v>3673.0</v>
      </c>
      <c r="I38" s="5">
        <v>3088.0</v>
      </c>
      <c r="J38" s="5">
        <v>3113.0</v>
      </c>
    </row>
    <row r="39" ht="14.25" customHeight="1">
      <c r="A39" s="6" t="s">
        <v>262</v>
      </c>
      <c r="B39" s="6" t="s">
        <v>930</v>
      </c>
      <c r="C39" s="35">
        <f t="shared" si="1"/>
        <v>7</v>
      </c>
      <c r="D39" s="6">
        <f t="shared" si="2"/>
        <v>2642</v>
      </c>
      <c r="E39" s="6">
        <f t="shared" si="3"/>
        <v>3542</v>
      </c>
      <c r="F39" s="122">
        <f t="shared" si="4"/>
        <v>2931.571429</v>
      </c>
      <c r="G39" s="123">
        <f t="shared" si="5"/>
        <v>366.5209667</v>
      </c>
      <c r="H39" s="5">
        <v>2719.0</v>
      </c>
      <c r="I39" s="5">
        <v>3359.0</v>
      </c>
      <c r="J39" s="5">
        <v>2884.0</v>
      </c>
      <c r="K39" s="5">
        <v>2699.0</v>
      </c>
      <c r="L39" s="5">
        <v>2676.0</v>
      </c>
      <c r="M39" s="5">
        <v>3542.0</v>
      </c>
      <c r="N39" s="5">
        <v>2642.0</v>
      </c>
    </row>
    <row r="40" ht="14.25" customHeight="1">
      <c r="A40" s="6" t="s">
        <v>262</v>
      </c>
      <c r="B40" s="6" t="s">
        <v>931</v>
      </c>
      <c r="C40" s="35">
        <f t="shared" si="1"/>
        <v>1</v>
      </c>
      <c r="D40" s="6">
        <f t="shared" si="2"/>
        <v>1155</v>
      </c>
      <c r="E40" s="6">
        <f t="shared" si="3"/>
        <v>1155</v>
      </c>
      <c r="F40" s="122">
        <f t="shared" si="4"/>
        <v>1155</v>
      </c>
      <c r="G40" s="123" t="str">
        <f t="shared" si="5"/>
        <v>#DIV/0!</v>
      </c>
      <c r="H40" s="5">
        <v>1155.0</v>
      </c>
    </row>
    <row r="41" ht="14.25" customHeight="1">
      <c r="A41" s="6" t="s">
        <v>262</v>
      </c>
      <c r="B41" s="6" t="s">
        <v>934</v>
      </c>
      <c r="C41" s="35">
        <f t="shared" si="1"/>
        <v>1</v>
      </c>
      <c r="D41" s="6">
        <f t="shared" si="2"/>
        <v>1155</v>
      </c>
      <c r="E41" s="6">
        <f t="shared" si="3"/>
        <v>1155</v>
      </c>
      <c r="F41" s="122">
        <f t="shared" si="4"/>
        <v>1155</v>
      </c>
      <c r="G41" s="123" t="str">
        <f t="shared" si="5"/>
        <v>#DIV/0!</v>
      </c>
      <c r="H41" s="5">
        <v>1155.0</v>
      </c>
    </row>
    <row r="42" ht="14.25" customHeight="1">
      <c r="A42" s="6" t="s">
        <v>262</v>
      </c>
      <c r="B42" s="6" t="s">
        <v>935</v>
      </c>
      <c r="C42" s="35">
        <f t="shared" si="1"/>
        <v>2</v>
      </c>
      <c r="D42" s="6">
        <f t="shared" si="2"/>
        <v>547</v>
      </c>
      <c r="E42" s="6">
        <f t="shared" si="3"/>
        <v>770</v>
      </c>
      <c r="F42" s="122">
        <f t="shared" si="4"/>
        <v>658.5</v>
      </c>
      <c r="G42" s="123">
        <f t="shared" si="5"/>
        <v>157.6848122</v>
      </c>
      <c r="H42" s="5">
        <v>770.0</v>
      </c>
      <c r="I42" s="5">
        <v>547.0</v>
      </c>
    </row>
    <row r="43" ht="14.25" customHeight="1">
      <c r="A43" s="6" t="s">
        <v>262</v>
      </c>
      <c r="B43" s="6" t="s">
        <v>938</v>
      </c>
      <c r="C43" s="35">
        <f t="shared" si="1"/>
        <v>26</v>
      </c>
      <c r="D43" s="6">
        <f t="shared" si="2"/>
        <v>1419</v>
      </c>
      <c r="E43" s="6">
        <f t="shared" si="3"/>
        <v>3542</v>
      </c>
      <c r="F43" s="122">
        <f t="shared" si="4"/>
        <v>2499.538462</v>
      </c>
      <c r="G43" s="123">
        <f t="shared" si="5"/>
        <v>500.4912172</v>
      </c>
      <c r="H43" s="5">
        <v>1419.0</v>
      </c>
      <c r="I43" s="5">
        <v>2441.0</v>
      </c>
      <c r="J43" s="5">
        <v>1726.0</v>
      </c>
      <c r="K43" s="5">
        <v>1678.0</v>
      </c>
      <c r="L43" s="5">
        <v>2831.0</v>
      </c>
      <c r="M43" s="5">
        <v>3408.0</v>
      </c>
      <c r="N43" s="5">
        <v>2488.0</v>
      </c>
      <c r="O43" s="5">
        <v>2418.0</v>
      </c>
      <c r="P43" s="5">
        <v>1942.0</v>
      </c>
      <c r="Q43" s="5">
        <v>2337.0</v>
      </c>
      <c r="R43" s="5">
        <v>2155.0</v>
      </c>
      <c r="S43" s="5">
        <v>2052.0</v>
      </c>
      <c r="T43" s="5">
        <v>2354.0</v>
      </c>
      <c r="U43" s="5">
        <v>2559.0</v>
      </c>
      <c r="V43" s="5">
        <v>2410.0</v>
      </c>
      <c r="W43" s="5">
        <v>2495.0</v>
      </c>
      <c r="X43" s="5">
        <v>2603.0</v>
      </c>
      <c r="Y43" s="5">
        <v>3542.0</v>
      </c>
      <c r="Z43" s="5">
        <v>2642.0</v>
      </c>
      <c r="AA43" s="5">
        <v>2699.0</v>
      </c>
      <c r="AB43" s="5">
        <v>3359.0</v>
      </c>
      <c r="AC43" s="5">
        <v>2884.0</v>
      </c>
      <c r="AD43" s="5">
        <v>2518.0</v>
      </c>
      <c r="AE43" s="5">
        <v>2807.0</v>
      </c>
      <c r="AF43" s="5">
        <v>2719.0</v>
      </c>
      <c r="AG43" s="5">
        <v>2502.0</v>
      </c>
    </row>
    <row r="44" ht="14.25" customHeight="1">
      <c r="A44" s="6" t="s">
        <v>262</v>
      </c>
      <c r="B44" s="6" t="s">
        <v>939</v>
      </c>
      <c r="C44" s="35">
        <f t="shared" si="1"/>
        <v>11</v>
      </c>
      <c r="D44" s="6">
        <f t="shared" si="2"/>
        <v>614</v>
      </c>
      <c r="E44" s="6">
        <f t="shared" si="3"/>
        <v>2444</v>
      </c>
      <c r="F44" s="122">
        <f t="shared" si="4"/>
        <v>1145.727273</v>
      </c>
      <c r="G44" s="123">
        <f t="shared" si="5"/>
        <v>649.4206789</v>
      </c>
      <c r="H44" s="5">
        <v>2444.0</v>
      </c>
      <c r="I44" s="5">
        <v>2315.0</v>
      </c>
      <c r="J44" s="5">
        <v>960.0</v>
      </c>
      <c r="K44" s="5">
        <v>735.0</v>
      </c>
      <c r="L44" s="5">
        <v>614.0</v>
      </c>
      <c r="M44" s="5">
        <v>655.0</v>
      </c>
      <c r="N44" s="5">
        <v>645.0</v>
      </c>
      <c r="O44" s="5">
        <v>946.0</v>
      </c>
      <c r="P44" s="5">
        <v>791.0</v>
      </c>
      <c r="Q44" s="5">
        <v>1260.0</v>
      </c>
      <c r="R44" s="5">
        <v>1238.0</v>
      </c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</row>
    <row r="45" ht="14.25" customHeight="1">
      <c r="A45" s="6" t="s">
        <v>320</v>
      </c>
      <c r="B45" s="6" t="s">
        <v>947</v>
      </c>
      <c r="C45" s="35">
        <f t="shared" si="1"/>
        <v>9</v>
      </c>
      <c r="D45" s="6">
        <f t="shared" si="2"/>
        <v>190</v>
      </c>
      <c r="E45" s="6">
        <f t="shared" si="3"/>
        <v>1872</v>
      </c>
      <c r="F45" s="122">
        <f t="shared" si="4"/>
        <v>1016.222222</v>
      </c>
      <c r="G45" s="123">
        <f t="shared" si="5"/>
        <v>652.3154486</v>
      </c>
      <c r="H45" s="5">
        <v>190.0</v>
      </c>
      <c r="I45" s="5">
        <v>365.0</v>
      </c>
      <c r="J45" s="5">
        <v>505.0</v>
      </c>
      <c r="K45" s="5">
        <v>632.0</v>
      </c>
      <c r="L45" s="5">
        <v>795.0</v>
      </c>
      <c r="M45" s="5">
        <v>1338.0</v>
      </c>
      <c r="N45" s="5">
        <v>1736.0</v>
      </c>
      <c r="O45" s="5">
        <v>1872.0</v>
      </c>
      <c r="P45" s="5">
        <v>1713.0</v>
      </c>
      <c r="DA45" s="183"/>
      <c r="DB45" s="183"/>
      <c r="DC45" s="183"/>
      <c r="DD45" s="183"/>
      <c r="DE45" s="183"/>
      <c r="DF45" s="183"/>
      <c r="DG45" s="183"/>
      <c r="DH45" s="183"/>
      <c r="DI45" s="183"/>
      <c r="DJ45" s="183"/>
      <c r="DK45" s="183"/>
      <c r="DL45" s="183"/>
      <c r="DM45" s="183"/>
      <c r="DN45" s="183"/>
      <c r="DO45" s="183"/>
      <c r="DP45" s="183"/>
      <c r="DQ45" s="183"/>
      <c r="DR45" s="183"/>
      <c r="DS45" s="183"/>
      <c r="DT45" s="183"/>
      <c r="DU45" s="183"/>
      <c r="DV45" s="183"/>
      <c r="DW45" s="183"/>
      <c r="DX45" s="183"/>
      <c r="DY45" s="183"/>
      <c r="DZ45" s="183"/>
      <c r="EA45" s="183"/>
      <c r="EB45" s="183"/>
      <c r="EC45" s="183"/>
      <c r="ED45" s="183"/>
      <c r="EE45" s="183"/>
      <c r="EF45" s="183"/>
      <c r="EG45" s="183"/>
      <c r="EH45" s="183"/>
      <c r="EI45" s="183"/>
      <c r="EJ45" s="183"/>
      <c r="EK45" s="183"/>
      <c r="EL45" s="183"/>
      <c r="EM45" s="183"/>
      <c r="EN45" s="183"/>
      <c r="EO45" s="183"/>
      <c r="EP45" s="183"/>
      <c r="EQ45" s="183"/>
      <c r="ER45" s="183"/>
      <c r="ES45" s="183"/>
      <c r="ET45" s="183"/>
      <c r="EU45" s="183"/>
      <c r="EV45" s="183"/>
      <c r="EW45" s="183"/>
      <c r="EX45" s="183"/>
      <c r="EY45" s="183"/>
      <c r="EZ45" s="183"/>
    </row>
    <row r="46" ht="14.25" customHeight="1">
      <c r="A46" s="6" t="s">
        <v>323</v>
      </c>
      <c r="B46" s="6" t="s">
        <v>948</v>
      </c>
      <c r="C46" s="35">
        <f t="shared" si="1"/>
        <v>2</v>
      </c>
      <c r="D46" s="6">
        <f t="shared" si="2"/>
        <v>1849</v>
      </c>
      <c r="E46" s="6">
        <f t="shared" si="3"/>
        <v>2663</v>
      </c>
      <c r="F46" s="122">
        <f t="shared" si="4"/>
        <v>2256</v>
      </c>
      <c r="G46" s="123">
        <f t="shared" si="5"/>
        <v>575.5849199</v>
      </c>
      <c r="H46" s="5">
        <v>2663.0</v>
      </c>
      <c r="I46" s="5">
        <v>1849.0</v>
      </c>
    </row>
    <row r="47" ht="14.25" customHeight="1">
      <c r="A47" s="6" t="s">
        <v>323</v>
      </c>
      <c r="B47" s="6" t="s">
        <v>949</v>
      </c>
      <c r="C47" s="35">
        <f t="shared" si="1"/>
        <v>2</v>
      </c>
      <c r="D47" s="6">
        <f t="shared" si="2"/>
        <v>1422</v>
      </c>
      <c r="E47" s="6">
        <f t="shared" si="3"/>
        <v>2561</v>
      </c>
      <c r="F47" s="122">
        <f t="shared" si="4"/>
        <v>1991.5</v>
      </c>
      <c r="G47" s="123">
        <f t="shared" si="5"/>
        <v>805.3946238</v>
      </c>
      <c r="H47" s="5">
        <v>1422.0</v>
      </c>
      <c r="I47" s="5">
        <v>2561.0</v>
      </c>
    </row>
    <row r="48" ht="14.25" customHeight="1">
      <c r="A48" s="6" t="s">
        <v>323</v>
      </c>
      <c r="B48" s="6" t="s">
        <v>950</v>
      </c>
      <c r="C48" s="35">
        <f t="shared" si="1"/>
        <v>24</v>
      </c>
      <c r="D48" s="6">
        <f t="shared" si="2"/>
        <v>795</v>
      </c>
      <c r="E48" s="6">
        <f t="shared" si="3"/>
        <v>4892</v>
      </c>
      <c r="F48" s="122">
        <f t="shared" si="4"/>
        <v>2615.583333</v>
      </c>
      <c r="G48" s="123">
        <f t="shared" si="5"/>
        <v>868.9997707</v>
      </c>
      <c r="H48" s="5">
        <v>795.0</v>
      </c>
      <c r="I48" s="5">
        <v>1422.0</v>
      </c>
      <c r="J48" s="5">
        <v>2561.0</v>
      </c>
      <c r="K48" s="5">
        <v>1846.0</v>
      </c>
      <c r="L48" s="5">
        <v>2900.0</v>
      </c>
      <c r="M48" s="5">
        <v>1766.0</v>
      </c>
      <c r="N48" s="5">
        <v>2040.0</v>
      </c>
      <c r="O48" s="5">
        <v>3404.0</v>
      </c>
      <c r="P48" s="5">
        <v>1999.0</v>
      </c>
      <c r="Q48" s="5">
        <v>1850.0</v>
      </c>
      <c r="R48" s="5">
        <v>2663.0</v>
      </c>
      <c r="S48" s="5">
        <v>2357.0</v>
      </c>
      <c r="T48" s="5">
        <v>2688.0</v>
      </c>
      <c r="U48" s="5">
        <v>4892.0</v>
      </c>
      <c r="V48" s="5">
        <v>2516.0</v>
      </c>
      <c r="W48" s="5">
        <v>2433.0</v>
      </c>
      <c r="X48" s="5">
        <v>2006.0</v>
      </c>
      <c r="Y48" s="5">
        <v>2923.0</v>
      </c>
      <c r="Z48" s="5">
        <v>3088.0</v>
      </c>
      <c r="AA48" s="5">
        <v>3673.0</v>
      </c>
      <c r="AB48" s="5">
        <v>2790.0</v>
      </c>
      <c r="AC48" s="5">
        <v>3553.0</v>
      </c>
      <c r="AD48" s="5">
        <v>3721.0</v>
      </c>
      <c r="AE48" s="5">
        <v>2888.0</v>
      </c>
    </row>
    <row r="49" ht="14.25" customHeight="1">
      <c r="A49" s="6" t="s">
        <v>323</v>
      </c>
      <c r="B49" s="6" t="s">
        <v>952</v>
      </c>
      <c r="C49" s="35">
        <f t="shared" si="1"/>
        <v>8</v>
      </c>
      <c r="D49" s="6">
        <f t="shared" si="2"/>
        <v>960</v>
      </c>
      <c r="E49" s="6">
        <f t="shared" si="3"/>
        <v>3725</v>
      </c>
      <c r="F49" s="122">
        <f t="shared" si="4"/>
        <v>2654.375</v>
      </c>
      <c r="G49" s="123">
        <f t="shared" si="5"/>
        <v>882.7712756</v>
      </c>
      <c r="H49" s="5">
        <v>960.0</v>
      </c>
      <c r="I49" s="5">
        <v>2659.0</v>
      </c>
      <c r="J49" s="5">
        <v>3127.0</v>
      </c>
      <c r="K49" s="5">
        <v>3725.0</v>
      </c>
      <c r="L49" s="5">
        <v>2213.0</v>
      </c>
      <c r="M49" s="5">
        <v>3404.0</v>
      </c>
      <c r="N49" s="5">
        <v>3045.0</v>
      </c>
      <c r="O49" s="5">
        <v>2102.0</v>
      </c>
    </row>
    <row r="50" ht="14.25" customHeight="1">
      <c r="A50" s="6" t="s">
        <v>323</v>
      </c>
      <c r="B50" s="6" t="s">
        <v>953</v>
      </c>
      <c r="C50" s="35">
        <f t="shared" si="1"/>
        <v>1</v>
      </c>
      <c r="D50" s="6">
        <f t="shared" si="2"/>
        <v>791</v>
      </c>
      <c r="E50" s="6">
        <f t="shared" si="3"/>
        <v>791</v>
      </c>
      <c r="F50" s="122">
        <f t="shared" si="4"/>
        <v>791</v>
      </c>
      <c r="G50" s="123" t="str">
        <f t="shared" si="5"/>
        <v>#DIV/0!</v>
      </c>
      <c r="H50" s="5">
        <v>791.0</v>
      </c>
    </row>
    <row r="51" ht="14.25" customHeight="1">
      <c r="A51" s="6" t="s">
        <v>323</v>
      </c>
      <c r="B51" s="6" t="s">
        <v>954</v>
      </c>
      <c r="C51" s="35">
        <f t="shared" si="1"/>
        <v>3</v>
      </c>
      <c r="D51" s="6">
        <f t="shared" si="2"/>
        <v>1238</v>
      </c>
      <c r="E51" s="6">
        <f t="shared" si="3"/>
        <v>1362</v>
      </c>
      <c r="F51" s="122">
        <f t="shared" si="4"/>
        <v>1286.666667</v>
      </c>
      <c r="G51" s="123">
        <f t="shared" si="5"/>
        <v>66.16141877</v>
      </c>
      <c r="H51" s="5">
        <v>1260.0</v>
      </c>
      <c r="I51" s="5">
        <v>1362.0</v>
      </c>
      <c r="J51" s="5">
        <v>1238.0</v>
      </c>
    </row>
    <row r="52" ht="14.25" customHeight="1">
      <c r="A52" s="6" t="s">
        <v>323</v>
      </c>
      <c r="B52" s="6" t="s">
        <v>955</v>
      </c>
      <c r="C52" s="35">
        <f t="shared" si="1"/>
        <v>3</v>
      </c>
      <c r="D52" s="6">
        <f t="shared" si="2"/>
        <v>960</v>
      </c>
      <c r="E52" s="6">
        <f t="shared" si="3"/>
        <v>2315</v>
      </c>
      <c r="F52" s="122">
        <f t="shared" si="4"/>
        <v>1731</v>
      </c>
      <c r="G52" s="123">
        <f t="shared" si="5"/>
        <v>696.586678</v>
      </c>
      <c r="H52" s="5">
        <v>960.0</v>
      </c>
      <c r="I52" s="5">
        <v>2315.0</v>
      </c>
      <c r="J52" s="5">
        <v>1918.0</v>
      </c>
    </row>
    <row r="53" ht="14.25" customHeight="1">
      <c r="A53" s="6" t="s">
        <v>323</v>
      </c>
      <c r="B53" s="6" t="s">
        <v>956</v>
      </c>
      <c r="C53" s="35">
        <f t="shared" si="1"/>
        <v>2</v>
      </c>
      <c r="D53" s="6">
        <f t="shared" si="2"/>
        <v>1955</v>
      </c>
      <c r="E53" s="6">
        <f t="shared" si="3"/>
        <v>3673</v>
      </c>
      <c r="F53" s="122">
        <f t="shared" si="4"/>
        <v>2814</v>
      </c>
      <c r="G53" s="123">
        <f t="shared" si="5"/>
        <v>1214.80945</v>
      </c>
      <c r="H53" s="5">
        <v>1955.0</v>
      </c>
      <c r="I53" s="5">
        <v>3673.0</v>
      </c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</row>
    <row r="54" ht="14.25" customHeight="1">
      <c r="A54" s="6" t="s">
        <v>337</v>
      </c>
      <c r="B54" s="6" t="s">
        <v>959</v>
      </c>
      <c r="C54" s="35">
        <f t="shared" si="1"/>
        <v>1</v>
      </c>
      <c r="D54" s="6">
        <f t="shared" si="2"/>
        <v>3411</v>
      </c>
      <c r="E54" s="6">
        <f t="shared" si="3"/>
        <v>3411</v>
      </c>
      <c r="F54" s="122">
        <f t="shared" si="4"/>
        <v>3411</v>
      </c>
      <c r="G54" s="123" t="str">
        <f t="shared" si="5"/>
        <v>#DIV/0!</v>
      </c>
      <c r="H54" s="5">
        <v>3411.0</v>
      </c>
    </row>
    <row r="55" ht="14.25" customHeight="1">
      <c r="A55" s="6" t="s">
        <v>337</v>
      </c>
      <c r="B55" s="6" t="s">
        <v>961</v>
      </c>
      <c r="C55" s="35">
        <f t="shared" si="1"/>
        <v>2</v>
      </c>
      <c r="D55" s="6">
        <f t="shared" si="2"/>
        <v>2588</v>
      </c>
      <c r="E55" s="6">
        <f t="shared" si="3"/>
        <v>2594</v>
      </c>
      <c r="F55" s="122">
        <f t="shared" si="4"/>
        <v>2591</v>
      </c>
      <c r="G55" s="123">
        <f t="shared" si="5"/>
        <v>4.242640687</v>
      </c>
      <c r="H55" s="5">
        <v>2594.0</v>
      </c>
      <c r="I55" s="5">
        <v>2588.0</v>
      </c>
    </row>
    <row r="56" ht="14.25" customHeight="1">
      <c r="A56" s="6" t="s">
        <v>337</v>
      </c>
      <c r="B56" s="6" t="s">
        <v>962</v>
      </c>
      <c r="C56" s="35">
        <f t="shared" si="1"/>
        <v>2</v>
      </c>
      <c r="D56" s="6">
        <f t="shared" si="2"/>
        <v>2072</v>
      </c>
      <c r="E56" s="6">
        <f t="shared" si="3"/>
        <v>2867</v>
      </c>
      <c r="F56" s="122">
        <f t="shared" si="4"/>
        <v>2469.5</v>
      </c>
      <c r="G56" s="123">
        <f t="shared" si="5"/>
        <v>562.149891</v>
      </c>
      <c r="H56" s="5">
        <v>2072.0</v>
      </c>
      <c r="I56" s="5">
        <v>2867.0</v>
      </c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</row>
    <row r="57" ht="14.25" customHeight="1">
      <c r="A57" s="6" t="s">
        <v>342</v>
      </c>
      <c r="B57" s="6" t="s">
        <v>963</v>
      </c>
      <c r="C57" s="35">
        <f t="shared" si="1"/>
        <v>10</v>
      </c>
      <c r="D57" s="6">
        <f t="shared" si="2"/>
        <v>343</v>
      </c>
      <c r="E57" s="6">
        <f t="shared" si="3"/>
        <v>1437</v>
      </c>
      <c r="F57" s="122">
        <f t="shared" si="4"/>
        <v>787.5</v>
      </c>
      <c r="G57" s="123">
        <f t="shared" si="5"/>
        <v>345.3688045</v>
      </c>
      <c r="H57" s="5">
        <v>350.0</v>
      </c>
      <c r="I57" s="5">
        <v>545.0</v>
      </c>
      <c r="J57" s="6">
        <v>343.0</v>
      </c>
      <c r="K57" s="5">
        <v>764.0</v>
      </c>
      <c r="L57" s="5">
        <v>1010.0</v>
      </c>
      <c r="M57" s="5">
        <v>748.0</v>
      </c>
      <c r="N57" s="5">
        <v>996.0</v>
      </c>
      <c r="O57" s="5">
        <v>614.0</v>
      </c>
      <c r="P57" s="5">
        <v>1068.0</v>
      </c>
      <c r="Q57" s="5">
        <v>1437.0</v>
      </c>
    </row>
    <row r="58" ht="14.25" customHeight="1">
      <c r="A58" s="6" t="s">
        <v>342</v>
      </c>
      <c r="B58" s="6" t="s">
        <v>964</v>
      </c>
      <c r="C58" s="35">
        <f t="shared" si="1"/>
        <v>2</v>
      </c>
      <c r="D58" s="6">
        <f t="shared" si="2"/>
        <v>457</v>
      </c>
      <c r="E58" s="6">
        <f t="shared" si="3"/>
        <v>894</v>
      </c>
      <c r="F58" s="122">
        <f t="shared" si="4"/>
        <v>675.5</v>
      </c>
      <c r="G58" s="123">
        <f t="shared" si="5"/>
        <v>309.0056634</v>
      </c>
      <c r="H58" s="5">
        <v>894.0</v>
      </c>
      <c r="I58" s="5">
        <v>457.0</v>
      </c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</row>
    <row r="59" ht="14.25" customHeight="1">
      <c r="A59" s="6" t="s">
        <v>351</v>
      </c>
      <c r="B59" s="6" t="s">
        <v>965</v>
      </c>
      <c r="C59" s="35">
        <f t="shared" si="1"/>
        <v>2</v>
      </c>
      <c r="D59" s="6">
        <f t="shared" si="2"/>
        <v>1637</v>
      </c>
      <c r="E59" s="6">
        <f t="shared" si="3"/>
        <v>2585</v>
      </c>
      <c r="F59" s="122">
        <f t="shared" si="4"/>
        <v>2111</v>
      </c>
      <c r="G59" s="123">
        <f t="shared" si="5"/>
        <v>670.3372286</v>
      </c>
      <c r="H59" s="5">
        <v>2585.0</v>
      </c>
      <c r="I59" s="5">
        <v>1637.0</v>
      </c>
      <c r="DA59" s="183"/>
      <c r="DB59" s="183"/>
      <c r="DC59" s="183"/>
      <c r="DD59" s="183"/>
      <c r="DE59" s="183"/>
      <c r="DF59" s="183"/>
      <c r="DG59" s="183"/>
      <c r="DH59" s="183"/>
      <c r="DI59" s="183"/>
      <c r="DJ59" s="183"/>
      <c r="DK59" s="183"/>
      <c r="DL59" s="183"/>
      <c r="DM59" s="183"/>
      <c r="DN59" s="183"/>
      <c r="DO59" s="183"/>
      <c r="DP59" s="183"/>
      <c r="DQ59" s="183"/>
      <c r="DR59" s="183"/>
      <c r="DS59" s="183"/>
      <c r="DT59" s="183"/>
      <c r="DU59" s="183"/>
      <c r="DV59" s="183"/>
      <c r="DW59" s="183"/>
      <c r="DX59" s="183"/>
      <c r="DY59" s="183"/>
      <c r="DZ59" s="183"/>
      <c r="EA59" s="183"/>
      <c r="EB59" s="183"/>
      <c r="EC59" s="183"/>
      <c r="ED59" s="183"/>
      <c r="EE59" s="183"/>
      <c r="EF59" s="183"/>
      <c r="EG59" s="183"/>
      <c r="EH59" s="183"/>
      <c r="EI59" s="183"/>
      <c r="EJ59" s="183"/>
      <c r="EK59" s="183"/>
      <c r="EL59" s="183"/>
      <c r="EM59" s="183"/>
      <c r="EN59" s="183"/>
      <c r="EO59" s="183"/>
      <c r="EP59" s="183"/>
      <c r="EQ59" s="183"/>
      <c r="ER59" s="183"/>
      <c r="ES59" s="183"/>
      <c r="ET59" s="183"/>
      <c r="EU59" s="183"/>
      <c r="EV59" s="183"/>
      <c r="EW59" s="183"/>
      <c r="EX59" s="183"/>
      <c r="EY59" s="183"/>
      <c r="EZ59" s="183"/>
    </row>
    <row r="60" ht="14.25" customHeight="1">
      <c r="A60" s="6" t="s">
        <v>352</v>
      </c>
      <c r="B60" s="6" t="s">
        <v>966</v>
      </c>
      <c r="C60" s="35">
        <f t="shared" si="1"/>
        <v>25</v>
      </c>
      <c r="D60" s="6">
        <f t="shared" si="2"/>
        <v>249</v>
      </c>
      <c r="E60" s="6">
        <f t="shared" si="3"/>
        <v>1350</v>
      </c>
      <c r="F60" s="122">
        <f t="shared" si="4"/>
        <v>682.32</v>
      </c>
      <c r="G60" s="123">
        <f t="shared" si="5"/>
        <v>310.4615811</v>
      </c>
      <c r="H60" s="5">
        <v>351.0</v>
      </c>
      <c r="I60" s="5">
        <v>703.0</v>
      </c>
      <c r="J60" s="5">
        <v>333.0</v>
      </c>
      <c r="K60" s="5">
        <v>500.0</v>
      </c>
      <c r="L60" s="5">
        <v>664.0</v>
      </c>
      <c r="M60" s="5">
        <v>645.0</v>
      </c>
      <c r="N60" s="5">
        <v>505.0</v>
      </c>
      <c r="O60" s="5">
        <v>1103.0</v>
      </c>
      <c r="P60" s="5">
        <v>878.0</v>
      </c>
      <c r="Q60" s="5">
        <v>610.0</v>
      </c>
      <c r="R60" s="5">
        <v>977.0</v>
      </c>
      <c r="S60" s="5">
        <v>1016.0</v>
      </c>
      <c r="T60" s="5">
        <v>1143.0</v>
      </c>
      <c r="U60" s="5">
        <v>1042.0</v>
      </c>
      <c r="V60" s="5">
        <v>1350.0</v>
      </c>
      <c r="W60" s="5">
        <v>295.0</v>
      </c>
      <c r="X60" s="5">
        <v>319.0</v>
      </c>
      <c r="Y60" s="5">
        <v>307.0</v>
      </c>
      <c r="Z60" s="5">
        <v>249.0</v>
      </c>
      <c r="AA60" s="5">
        <v>320.0</v>
      </c>
      <c r="AB60" s="5">
        <v>687.0</v>
      </c>
      <c r="AC60" s="5">
        <v>661.0</v>
      </c>
      <c r="AD60" s="5">
        <v>703.0</v>
      </c>
      <c r="AE60" s="5">
        <v>921.0</v>
      </c>
      <c r="AF60" s="5">
        <v>776.0</v>
      </c>
    </row>
    <row r="61" ht="14.25" customHeight="1">
      <c r="A61" s="6" t="s">
        <v>352</v>
      </c>
      <c r="B61" s="6" t="s">
        <v>967</v>
      </c>
      <c r="C61" s="35">
        <f t="shared" si="1"/>
        <v>24</v>
      </c>
      <c r="D61" s="6">
        <f t="shared" si="2"/>
        <v>1383</v>
      </c>
      <c r="E61" s="6">
        <f t="shared" si="3"/>
        <v>4892</v>
      </c>
      <c r="F61" s="122">
        <f t="shared" si="4"/>
        <v>2612</v>
      </c>
      <c r="G61" s="123">
        <f t="shared" si="5"/>
        <v>816.1135364</v>
      </c>
      <c r="H61" s="5">
        <v>2080.0</v>
      </c>
      <c r="I61" s="5">
        <v>1570.0</v>
      </c>
      <c r="J61" s="5">
        <v>2827.0</v>
      </c>
      <c r="K61" s="5">
        <v>1893.0</v>
      </c>
      <c r="L61" s="5">
        <v>1383.0</v>
      </c>
      <c r="M61" s="5">
        <v>1633.0</v>
      </c>
      <c r="N61" s="5">
        <v>2492.0</v>
      </c>
      <c r="O61" s="5">
        <v>3181.0</v>
      </c>
      <c r="P61" s="5">
        <v>1955.0</v>
      </c>
      <c r="Q61" s="5">
        <v>2888.0</v>
      </c>
      <c r="R61" s="5">
        <v>3088.0</v>
      </c>
      <c r="S61" s="5">
        <v>3721.0</v>
      </c>
      <c r="T61" s="5">
        <v>3673.0</v>
      </c>
      <c r="U61" s="5">
        <v>3553.0</v>
      </c>
      <c r="V61" s="5">
        <v>2790.0</v>
      </c>
      <c r="W61" s="5">
        <v>2923.0</v>
      </c>
      <c r="X61" s="5">
        <v>2672.0</v>
      </c>
      <c r="Y61" s="5">
        <v>2145.0</v>
      </c>
      <c r="Z61" s="5">
        <v>1953.0</v>
      </c>
      <c r="AA61" s="5">
        <v>1851.0</v>
      </c>
      <c r="AB61" s="5">
        <v>2516.0</v>
      </c>
      <c r="AC61" s="5">
        <v>2433.0</v>
      </c>
      <c r="AD61" s="5">
        <v>2576.0</v>
      </c>
      <c r="AE61" s="5">
        <v>4892.0</v>
      </c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</row>
    <row r="62" ht="14.25" customHeight="1">
      <c r="A62" s="6" t="s">
        <v>360</v>
      </c>
      <c r="B62" s="6" t="s">
        <v>175</v>
      </c>
      <c r="C62" s="35">
        <f t="shared" si="1"/>
        <v>11</v>
      </c>
      <c r="D62" s="6">
        <f t="shared" si="2"/>
        <v>897</v>
      </c>
      <c r="E62" s="6">
        <f t="shared" si="3"/>
        <v>3127</v>
      </c>
      <c r="F62" s="122">
        <f t="shared" si="4"/>
        <v>2259.818182</v>
      </c>
      <c r="G62" s="123">
        <f t="shared" si="5"/>
        <v>808.2536506</v>
      </c>
      <c r="H62" s="5">
        <v>3127.0</v>
      </c>
      <c r="I62" s="5">
        <v>2953.0</v>
      </c>
      <c r="J62" s="5">
        <v>2514.0</v>
      </c>
      <c r="K62" s="5">
        <v>2603.0</v>
      </c>
      <c r="L62" s="5">
        <v>3045.0</v>
      </c>
      <c r="M62" s="5">
        <v>1353.0</v>
      </c>
      <c r="N62" s="5">
        <v>3051.0</v>
      </c>
      <c r="O62" s="5">
        <v>2315.0</v>
      </c>
      <c r="P62" s="5">
        <v>897.0</v>
      </c>
      <c r="Q62" s="5">
        <v>1362.0</v>
      </c>
      <c r="R62" s="5">
        <v>1638.0</v>
      </c>
    </row>
    <row r="63" ht="14.25" customHeight="1">
      <c r="A63" s="6" t="s">
        <v>360</v>
      </c>
      <c r="B63" s="6" t="s">
        <v>877</v>
      </c>
      <c r="C63" s="35">
        <f t="shared" si="1"/>
        <v>1</v>
      </c>
      <c r="D63" s="6">
        <f t="shared" si="2"/>
        <v>3051</v>
      </c>
      <c r="E63" s="6">
        <f t="shared" si="3"/>
        <v>3051</v>
      </c>
      <c r="F63" s="122">
        <f t="shared" si="4"/>
        <v>3051</v>
      </c>
      <c r="G63" s="123" t="str">
        <f t="shared" si="5"/>
        <v>#DIV/0!</v>
      </c>
      <c r="H63" s="5">
        <v>3051.0</v>
      </c>
    </row>
    <row r="64" ht="14.25" customHeight="1">
      <c r="A64" s="6" t="s">
        <v>360</v>
      </c>
      <c r="B64" s="6" t="s">
        <v>878</v>
      </c>
      <c r="C64" s="35">
        <f t="shared" si="1"/>
        <v>1</v>
      </c>
      <c r="D64" s="6">
        <f t="shared" si="2"/>
        <v>2466</v>
      </c>
      <c r="E64" s="6">
        <f t="shared" si="3"/>
        <v>2466</v>
      </c>
      <c r="F64" s="122">
        <f t="shared" si="4"/>
        <v>2466</v>
      </c>
      <c r="G64" s="123" t="str">
        <f t="shared" si="5"/>
        <v>#DIV/0!</v>
      </c>
      <c r="H64" s="5">
        <v>2466.0</v>
      </c>
    </row>
    <row r="65" ht="14.25" customHeight="1">
      <c r="A65" s="6" t="s">
        <v>360</v>
      </c>
      <c r="B65" s="6" t="s">
        <v>880</v>
      </c>
      <c r="C65" s="35">
        <f t="shared" si="1"/>
        <v>3</v>
      </c>
      <c r="D65" s="6">
        <f t="shared" si="2"/>
        <v>2213</v>
      </c>
      <c r="E65" s="6">
        <f t="shared" si="3"/>
        <v>3725</v>
      </c>
      <c r="F65" s="122">
        <f t="shared" si="4"/>
        <v>2789.666667</v>
      </c>
      <c r="G65" s="123">
        <f t="shared" si="5"/>
        <v>817.3232735</v>
      </c>
      <c r="H65" s="5">
        <v>2431.0</v>
      </c>
      <c r="I65" s="5">
        <v>3725.0</v>
      </c>
      <c r="J65" s="5">
        <v>2213.0</v>
      </c>
    </row>
    <row r="66" ht="14.25" customHeight="1">
      <c r="A66" s="6" t="s">
        <v>360</v>
      </c>
      <c r="B66" s="6" t="s">
        <v>969</v>
      </c>
      <c r="C66" s="35">
        <f t="shared" si="1"/>
        <v>1</v>
      </c>
      <c r="D66" s="6">
        <f t="shared" si="2"/>
        <v>1525</v>
      </c>
      <c r="E66" s="6">
        <f t="shared" si="3"/>
        <v>1525</v>
      </c>
      <c r="F66" s="122">
        <f t="shared" si="4"/>
        <v>1525</v>
      </c>
      <c r="G66" s="123" t="str">
        <f t="shared" si="5"/>
        <v>#DIV/0!</v>
      </c>
      <c r="H66" s="5">
        <v>1525.0</v>
      </c>
    </row>
    <row r="67" ht="14.25" customHeight="1">
      <c r="A67" s="6" t="s">
        <v>360</v>
      </c>
      <c r="B67" s="6" t="s">
        <v>970</v>
      </c>
      <c r="C67" s="35">
        <f t="shared" si="1"/>
        <v>1</v>
      </c>
      <c r="D67" s="6">
        <f t="shared" si="2"/>
        <v>1918</v>
      </c>
      <c r="E67" s="6">
        <f t="shared" si="3"/>
        <v>1918</v>
      </c>
      <c r="F67" s="122">
        <f t="shared" si="4"/>
        <v>1918</v>
      </c>
      <c r="G67" s="123" t="str">
        <f t="shared" si="5"/>
        <v>#DIV/0!</v>
      </c>
      <c r="H67" s="5">
        <v>1918.0</v>
      </c>
    </row>
    <row r="68" ht="14.25" customHeight="1">
      <c r="A68" s="6" t="s">
        <v>360</v>
      </c>
      <c r="B68" s="6" t="s">
        <v>971</v>
      </c>
      <c r="C68" s="35">
        <f t="shared" si="1"/>
        <v>1</v>
      </c>
      <c r="D68" s="6">
        <f t="shared" si="2"/>
        <v>1525</v>
      </c>
      <c r="E68" s="6">
        <f t="shared" si="3"/>
        <v>1525</v>
      </c>
      <c r="F68" s="122">
        <f t="shared" si="4"/>
        <v>1525</v>
      </c>
      <c r="G68" s="123" t="str">
        <f t="shared" si="5"/>
        <v>#DIV/0!</v>
      </c>
      <c r="H68" s="5">
        <v>1525.0</v>
      </c>
    </row>
    <row r="69" ht="14.25" customHeight="1">
      <c r="A69" s="6" t="s">
        <v>360</v>
      </c>
      <c r="B69" s="6" t="s">
        <v>972</v>
      </c>
      <c r="C69" s="35">
        <f t="shared" si="1"/>
        <v>2</v>
      </c>
      <c r="D69" s="6">
        <f t="shared" si="2"/>
        <v>1136</v>
      </c>
      <c r="E69" s="6">
        <f t="shared" si="3"/>
        <v>2587</v>
      </c>
      <c r="F69" s="122">
        <f t="shared" si="4"/>
        <v>1861.5</v>
      </c>
      <c r="G69" s="123">
        <f t="shared" si="5"/>
        <v>1026.01194</v>
      </c>
      <c r="H69" s="5">
        <v>2587.0</v>
      </c>
      <c r="I69" s="5">
        <v>1136.0</v>
      </c>
    </row>
    <row r="70" ht="14.25" customHeight="1">
      <c r="A70" s="6" t="s">
        <v>360</v>
      </c>
      <c r="B70" s="6" t="s">
        <v>973</v>
      </c>
      <c r="C70" s="35">
        <f t="shared" si="1"/>
        <v>16</v>
      </c>
      <c r="D70" s="6">
        <f t="shared" si="2"/>
        <v>1525</v>
      </c>
      <c r="E70" s="6">
        <f t="shared" si="3"/>
        <v>2953</v>
      </c>
      <c r="F70" s="122">
        <f t="shared" si="4"/>
        <v>2204.125</v>
      </c>
      <c r="G70" s="123">
        <f t="shared" si="5"/>
        <v>365.2189982</v>
      </c>
      <c r="H70" s="5">
        <v>2646.0</v>
      </c>
      <c r="I70" s="5">
        <v>1525.0</v>
      </c>
      <c r="J70" s="5">
        <v>2215.0</v>
      </c>
      <c r="K70" s="5">
        <v>1697.0</v>
      </c>
      <c r="L70" s="5">
        <v>1789.0</v>
      </c>
      <c r="M70" s="5">
        <v>2587.0</v>
      </c>
      <c r="N70" s="5">
        <v>2953.0</v>
      </c>
      <c r="O70" s="5">
        <v>2102.0</v>
      </c>
      <c r="P70" s="5">
        <v>2466.0</v>
      </c>
      <c r="Q70" s="5">
        <v>2217.0</v>
      </c>
      <c r="R70" s="5">
        <v>1910.0</v>
      </c>
      <c r="S70" s="5">
        <v>2082.0</v>
      </c>
      <c r="T70" s="5">
        <v>2315.0</v>
      </c>
      <c r="U70" s="5">
        <v>2301.0</v>
      </c>
      <c r="V70" s="5">
        <v>2188.0</v>
      </c>
      <c r="W70" s="5">
        <v>2273.0</v>
      </c>
    </row>
    <row r="71" ht="14.25" customHeight="1">
      <c r="A71" s="6" t="s">
        <v>360</v>
      </c>
      <c r="B71" s="6" t="s">
        <v>974</v>
      </c>
      <c r="C71" s="35">
        <f t="shared" si="1"/>
        <v>4</v>
      </c>
      <c r="D71" s="6">
        <f t="shared" si="2"/>
        <v>2006</v>
      </c>
      <c r="E71" s="6">
        <f t="shared" si="3"/>
        <v>2576</v>
      </c>
      <c r="F71" s="122">
        <f t="shared" si="4"/>
        <v>2382.75</v>
      </c>
      <c r="G71" s="123">
        <f t="shared" si="5"/>
        <v>257.9190765</v>
      </c>
      <c r="H71" s="5">
        <v>2006.0</v>
      </c>
      <c r="I71" s="5">
        <v>2516.0</v>
      </c>
      <c r="J71" s="5">
        <v>2433.0</v>
      </c>
      <c r="K71" s="5">
        <v>2576.0</v>
      </c>
    </row>
    <row r="72" ht="14.25" customHeight="1">
      <c r="A72" s="6" t="s">
        <v>360</v>
      </c>
      <c r="B72" s="6" t="s">
        <v>975</v>
      </c>
      <c r="C72" s="35">
        <f t="shared" si="1"/>
        <v>5</v>
      </c>
      <c r="D72" s="6">
        <f t="shared" si="2"/>
        <v>327</v>
      </c>
      <c r="E72" s="6">
        <f t="shared" si="3"/>
        <v>945</v>
      </c>
      <c r="F72" s="122">
        <f t="shared" si="4"/>
        <v>667.4</v>
      </c>
      <c r="G72" s="123">
        <f t="shared" si="5"/>
        <v>287.8216462</v>
      </c>
      <c r="H72" s="5">
        <v>945.0</v>
      </c>
      <c r="I72" s="5">
        <v>795.0</v>
      </c>
      <c r="J72" s="5">
        <v>880.0</v>
      </c>
      <c r="K72" s="5">
        <v>390.0</v>
      </c>
      <c r="L72" s="5">
        <v>327.0</v>
      </c>
    </row>
    <row r="73" ht="14.25" customHeight="1">
      <c r="A73" s="6" t="s">
        <v>360</v>
      </c>
      <c r="B73" s="6" t="s">
        <v>976</v>
      </c>
      <c r="C73" s="35">
        <f t="shared" si="1"/>
        <v>3</v>
      </c>
      <c r="D73" s="6">
        <f t="shared" si="2"/>
        <v>586</v>
      </c>
      <c r="E73" s="6">
        <f t="shared" si="3"/>
        <v>1422</v>
      </c>
      <c r="F73" s="122">
        <f t="shared" si="4"/>
        <v>1068.666667</v>
      </c>
      <c r="G73" s="123">
        <f t="shared" si="5"/>
        <v>432.746269</v>
      </c>
      <c r="H73" s="5">
        <v>1422.0</v>
      </c>
      <c r="I73" s="5">
        <v>586.0</v>
      </c>
      <c r="J73" s="5">
        <v>1198.0</v>
      </c>
    </row>
    <row r="74" ht="14.25" customHeight="1">
      <c r="A74" s="6" t="s">
        <v>360</v>
      </c>
      <c r="B74" s="6" t="s">
        <v>977</v>
      </c>
      <c r="C74" s="35">
        <f t="shared" si="1"/>
        <v>5</v>
      </c>
      <c r="D74" s="6">
        <f t="shared" si="2"/>
        <v>2313</v>
      </c>
      <c r="E74" s="6">
        <f t="shared" si="3"/>
        <v>4892</v>
      </c>
      <c r="F74" s="122">
        <f t="shared" si="4"/>
        <v>2997.8</v>
      </c>
      <c r="G74" s="123">
        <f t="shared" si="5"/>
        <v>1070.515156</v>
      </c>
      <c r="H74" s="5">
        <v>2433.0</v>
      </c>
      <c r="I74" s="5">
        <v>2313.0</v>
      </c>
      <c r="J74" s="5">
        <v>2688.0</v>
      </c>
      <c r="K74" s="5">
        <v>4892.0</v>
      </c>
      <c r="L74" s="5">
        <v>2663.0</v>
      </c>
    </row>
    <row r="75" ht="14.25" customHeight="1">
      <c r="A75" s="6" t="s">
        <v>360</v>
      </c>
      <c r="B75" s="6" t="s">
        <v>978</v>
      </c>
      <c r="C75" s="35">
        <f t="shared" si="1"/>
        <v>23</v>
      </c>
      <c r="D75" s="6">
        <f t="shared" si="2"/>
        <v>1851</v>
      </c>
      <c r="E75" s="6">
        <f t="shared" si="3"/>
        <v>4892</v>
      </c>
      <c r="F75" s="122">
        <f t="shared" si="4"/>
        <v>2769.26087</v>
      </c>
      <c r="G75" s="123">
        <f t="shared" si="5"/>
        <v>722.9690184</v>
      </c>
      <c r="H75" s="5">
        <v>4892.0</v>
      </c>
      <c r="I75" s="5">
        <v>2576.0</v>
      </c>
      <c r="J75" s="5">
        <v>2469.0</v>
      </c>
      <c r="K75" s="5">
        <v>2433.0</v>
      </c>
      <c r="L75" s="5">
        <v>2313.0</v>
      </c>
      <c r="M75" s="5">
        <v>2516.0</v>
      </c>
      <c r="N75" s="5">
        <v>2006.0</v>
      </c>
      <c r="O75" s="5">
        <v>1851.0</v>
      </c>
      <c r="P75" s="5">
        <v>2040.0</v>
      </c>
      <c r="Q75" s="5">
        <v>1953.0</v>
      </c>
      <c r="R75" s="5">
        <v>2145.0</v>
      </c>
      <c r="S75" s="5">
        <v>2672.0</v>
      </c>
      <c r="T75" s="5">
        <v>2923.0</v>
      </c>
      <c r="U75" s="5">
        <v>3113.0</v>
      </c>
      <c r="V75" s="5">
        <v>3088.0</v>
      </c>
      <c r="W75" s="5">
        <v>3673.0</v>
      </c>
      <c r="X75" s="5">
        <v>2790.0</v>
      </c>
      <c r="Y75" s="5">
        <v>3553.0</v>
      </c>
      <c r="Z75" s="5">
        <v>3721.0</v>
      </c>
      <c r="AA75" s="5">
        <v>2888.0</v>
      </c>
      <c r="AB75" s="5">
        <v>1955.0</v>
      </c>
      <c r="AC75" s="5">
        <v>3181.0</v>
      </c>
      <c r="AD75" s="5">
        <v>2942.0</v>
      </c>
    </row>
    <row r="76" ht="14.25" customHeight="1">
      <c r="A76" s="6" t="s">
        <v>360</v>
      </c>
      <c r="B76" s="6" t="s">
        <v>981</v>
      </c>
      <c r="C76" s="35">
        <f t="shared" si="1"/>
        <v>3</v>
      </c>
      <c r="D76" s="6">
        <f t="shared" si="2"/>
        <v>2790</v>
      </c>
      <c r="E76" s="6">
        <f t="shared" si="3"/>
        <v>3113</v>
      </c>
      <c r="F76" s="122">
        <f t="shared" si="4"/>
        <v>2997</v>
      </c>
      <c r="G76" s="123">
        <f t="shared" si="5"/>
        <v>179.702532</v>
      </c>
      <c r="H76" s="5">
        <v>2790.0</v>
      </c>
      <c r="I76" s="5">
        <v>3088.0</v>
      </c>
      <c r="J76" s="5">
        <v>3113.0</v>
      </c>
    </row>
    <row r="77" ht="14.25" customHeight="1">
      <c r="A77" s="6" t="s">
        <v>360</v>
      </c>
      <c r="B77" s="6" t="s">
        <v>982</v>
      </c>
      <c r="C77" s="35">
        <f t="shared" si="1"/>
        <v>1</v>
      </c>
      <c r="D77" s="6">
        <f t="shared" si="2"/>
        <v>2871</v>
      </c>
      <c r="E77" s="6">
        <f t="shared" si="3"/>
        <v>2871</v>
      </c>
      <c r="F77" s="122">
        <f t="shared" si="4"/>
        <v>2871</v>
      </c>
      <c r="G77" s="123" t="str">
        <f t="shared" si="5"/>
        <v>#DIV/0!</v>
      </c>
      <c r="H77" s="5">
        <v>2871.0</v>
      </c>
    </row>
    <row r="78" ht="14.25" customHeight="1">
      <c r="A78" s="6" t="s">
        <v>360</v>
      </c>
      <c r="B78" s="6" t="s">
        <v>985</v>
      </c>
      <c r="C78" s="35">
        <f t="shared" si="1"/>
        <v>3</v>
      </c>
      <c r="D78" s="6">
        <f t="shared" si="2"/>
        <v>2145</v>
      </c>
      <c r="E78" s="6">
        <f t="shared" si="3"/>
        <v>2672</v>
      </c>
      <c r="F78" s="122">
        <f t="shared" si="4"/>
        <v>2444.333333</v>
      </c>
      <c r="G78" s="123">
        <f t="shared" si="5"/>
        <v>270.7107928</v>
      </c>
      <c r="H78" s="5">
        <v>2672.0</v>
      </c>
      <c r="I78" s="5">
        <v>2145.0</v>
      </c>
      <c r="J78" s="5">
        <v>2516.0</v>
      </c>
    </row>
    <row r="79" ht="14.25" customHeight="1">
      <c r="A79" s="6" t="s">
        <v>360</v>
      </c>
      <c r="B79" s="6" t="s">
        <v>992</v>
      </c>
      <c r="C79" s="35">
        <f t="shared" si="1"/>
        <v>9</v>
      </c>
      <c r="D79" s="6">
        <f t="shared" si="2"/>
        <v>1525</v>
      </c>
      <c r="E79" s="6">
        <f t="shared" si="3"/>
        <v>3725</v>
      </c>
      <c r="F79" s="122">
        <f t="shared" si="4"/>
        <v>2733.444444</v>
      </c>
      <c r="G79" s="123">
        <f t="shared" si="5"/>
        <v>653.2572447</v>
      </c>
      <c r="H79" s="5">
        <v>2659.0</v>
      </c>
      <c r="I79" s="5">
        <v>2953.0</v>
      </c>
      <c r="J79" s="5">
        <v>3045.0</v>
      </c>
      <c r="K79" s="5">
        <v>2213.0</v>
      </c>
      <c r="L79" s="5">
        <v>3404.0</v>
      </c>
      <c r="M79" s="5">
        <v>3725.0</v>
      </c>
      <c r="N79" s="5">
        <v>2431.0</v>
      </c>
      <c r="O79" s="5">
        <v>2646.0</v>
      </c>
      <c r="P79" s="5">
        <v>1525.0</v>
      </c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</row>
    <row r="80" ht="14.25" customHeight="1">
      <c r="A80" s="6" t="s">
        <v>377</v>
      </c>
      <c r="B80" s="6" t="s">
        <v>995</v>
      </c>
      <c r="C80" s="35">
        <f>COUNT(H80:CZ80)</f>
        <v>75</v>
      </c>
      <c r="D80" s="6">
        <f>MIN(H80:CZ80)</f>
        <v>49</v>
      </c>
      <c r="E80" s="6">
        <f>MAX(H80:CZ80)</f>
        <v>3005</v>
      </c>
      <c r="F80" s="122">
        <f>AVERAGE(H80:CZ80)</f>
        <v>1270.093333</v>
      </c>
      <c r="G80" s="123">
        <f>STDEV(H80:BCZ80)</f>
        <v>689.8994673</v>
      </c>
      <c r="H80" s="5">
        <v>918.0</v>
      </c>
      <c r="I80" s="5">
        <v>1032.0</v>
      </c>
      <c r="J80" s="5">
        <v>1083.0</v>
      </c>
      <c r="K80" s="5">
        <v>903.0</v>
      </c>
      <c r="L80" s="5">
        <v>695.0</v>
      </c>
      <c r="M80" s="5">
        <v>1077.0</v>
      </c>
      <c r="N80" s="5">
        <v>1584.0</v>
      </c>
      <c r="O80" s="5">
        <v>1757.0</v>
      </c>
      <c r="P80" s="5">
        <v>1596.0</v>
      </c>
      <c r="Q80" s="5">
        <v>1128.0</v>
      </c>
      <c r="R80" s="5">
        <v>1556.0</v>
      </c>
      <c r="S80" s="5">
        <v>1431.0</v>
      </c>
      <c r="T80" s="5">
        <v>1454.0</v>
      </c>
      <c r="U80" s="5">
        <v>1630.0</v>
      </c>
      <c r="V80" s="5">
        <v>1407.0</v>
      </c>
      <c r="W80" s="5">
        <v>2002.0</v>
      </c>
      <c r="X80" s="5">
        <v>1813.0</v>
      </c>
      <c r="Y80" s="5">
        <v>1151.0</v>
      </c>
      <c r="Z80" s="5">
        <v>1102.0</v>
      </c>
      <c r="AA80" s="5">
        <v>1549.0</v>
      </c>
      <c r="AB80" s="5">
        <v>1272.0</v>
      </c>
      <c r="AC80" s="5">
        <v>1270.0</v>
      </c>
      <c r="AD80" s="5">
        <v>867.0</v>
      </c>
      <c r="AE80" s="5">
        <v>809.0</v>
      </c>
      <c r="AF80" s="5">
        <v>109.0</v>
      </c>
      <c r="AG80" s="5">
        <v>2585.0</v>
      </c>
      <c r="AH80" s="5">
        <v>1637.0</v>
      </c>
      <c r="AI80" s="5">
        <v>715.0</v>
      </c>
      <c r="AJ80" s="5">
        <v>951.0</v>
      </c>
      <c r="AK80" s="5">
        <v>2366.0</v>
      </c>
      <c r="AL80" s="5">
        <v>1532.0</v>
      </c>
      <c r="AM80" s="5">
        <v>1877.0</v>
      </c>
      <c r="AN80" s="5">
        <v>1729.0</v>
      </c>
      <c r="AO80" s="5">
        <v>1630.0</v>
      </c>
      <c r="AP80" s="5">
        <v>287.0</v>
      </c>
      <c r="AQ80" s="5">
        <v>577.0</v>
      </c>
      <c r="AR80" s="5">
        <v>1034.0</v>
      </c>
      <c r="AS80" s="5">
        <v>1436.0</v>
      </c>
      <c r="AT80" s="5">
        <v>1524.0</v>
      </c>
      <c r="AU80" s="5">
        <v>1319.0</v>
      </c>
      <c r="AV80" s="5">
        <v>1230.0</v>
      </c>
      <c r="AW80" s="5">
        <v>1179.0</v>
      </c>
      <c r="AX80" s="5">
        <v>1044.0</v>
      </c>
      <c r="AY80" s="5">
        <v>1103.0</v>
      </c>
      <c r="AZ80" s="5">
        <v>1047.0</v>
      </c>
      <c r="BA80" s="5">
        <v>1474.0</v>
      </c>
      <c r="BB80" s="5">
        <v>1127.0</v>
      </c>
      <c r="BC80" s="5">
        <v>1663.0</v>
      </c>
      <c r="BD80" s="5">
        <v>1654.0</v>
      </c>
      <c r="BE80" s="5">
        <v>3005.0</v>
      </c>
      <c r="BF80" s="5">
        <v>2650.0</v>
      </c>
      <c r="BG80" s="5">
        <v>2485.0</v>
      </c>
      <c r="BH80" s="5">
        <v>3000.0</v>
      </c>
      <c r="BI80" s="5">
        <v>2791.0</v>
      </c>
      <c r="BJ80" s="5">
        <v>908.0</v>
      </c>
      <c r="BK80" s="5">
        <v>2513.0</v>
      </c>
      <c r="BL80" s="5">
        <v>2141.0</v>
      </c>
      <c r="BM80" s="5">
        <v>1575.0</v>
      </c>
      <c r="BN80" s="5">
        <v>1122.0</v>
      </c>
      <c r="BO80" s="5">
        <v>1115.0</v>
      </c>
      <c r="BP80" s="5">
        <v>883.0</v>
      </c>
      <c r="BQ80" s="5">
        <v>1288.0</v>
      </c>
      <c r="BR80" s="5">
        <v>1115.0</v>
      </c>
      <c r="BS80" s="5">
        <v>823.0</v>
      </c>
      <c r="BT80" s="5">
        <v>1162.0</v>
      </c>
      <c r="BU80" s="5">
        <v>543.0</v>
      </c>
      <c r="BV80" s="5">
        <v>307.0</v>
      </c>
      <c r="BW80" s="5">
        <v>160.0</v>
      </c>
      <c r="BX80" s="5">
        <v>229.0</v>
      </c>
      <c r="BY80" s="5">
        <v>354.0</v>
      </c>
      <c r="BZ80" s="5">
        <v>442.0</v>
      </c>
      <c r="CA80" s="5">
        <v>296.0</v>
      </c>
      <c r="CB80" s="5">
        <v>275.0</v>
      </c>
      <c r="CC80" s="5">
        <v>111.0</v>
      </c>
      <c r="CD80" s="5">
        <v>49.0</v>
      </c>
    </row>
    <row r="81" ht="14.25" customHeight="1">
      <c r="A81" s="6" t="s">
        <v>377</v>
      </c>
      <c r="B81" s="6" t="s">
        <v>998</v>
      </c>
      <c r="C81" s="35">
        <f t="shared" ref="C81:C95" si="6">COUNT(H81:BA81)</f>
        <v>2</v>
      </c>
      <c r="D81" s="6">
        <f t="shared" ref="D81:D95" si="7">MIN(H81:BB81)</f>
        <v>2154</v>
      </c>
      <c r="E81" s="6">
        <f t="shared" ref="E81:E95" si="8">MAX(H81:BB81)</f>
        <v>2543</v>
      </c>
      <c r="F81" s="122">
        <f t="shared" ref="F81:F95" si="9">AVERAGE(H81:BB81)</f>
        <v>2348.5</v>
      </c>
      <c r="G81" s="123">
        <f t="shared" ref="G81:G95" si="10">STDEV(H81:BB81)</f>
        <v>275.0645379</v>
      </c>
      <c r="H81" s="5">
        <v>2154.0</v>
      </c>
      <c r="I81" s="5">
        <v>2543.0</v>
      </c>
    </row>
    <row r="82" ht="14.25" customHeight="1">
      <c r="A82" s="6" t="s">
        <v>377</v>
      </c>
      <c r="B82" s="6" t="s">
        <v>1000</v>
      </c>
      <c r="C82" s="35">
        <f t="shared" si="6"/>
        <v>1</v>
      </c>
      <c r="D82" s="6">
        <f t="shared" si="7"/>
        <v>1355</v>
      </c>
      <c r="E82" s="6">
        <f t="shared" si="8"/>
        <v>1355</v>
      </c>
      <c r="F82" s="122">
        <f t="shared" si="9"/>
        <v>1355</v>
      </c>
      <c r="G82" s="123" t="str">
        <f t="shared" si="10"/>
        <v>#DIV/0!</v>
      </c>
      <c r="H82" s="5">
        <v>1355.0</v>
      </c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</row>
    <row r="83" ht="14.25" customHeight="1">
      <c r="A83" s="6" t="s">
        <v>394</v>
      </c>
      <c r="B83" s="6" t="s">
        <v>1004</v>
      </c>
      <c r="C83" s="35">
        <f t="shared" si="6"/>
        <v>18</v>
      </c>
      <c r="D83" s="6">
        <f t="shared" si="7"/>
        <v>251</v>
      </c>
      <c r="E83" s="6">
        <f t="shared" si="8"/>
        <v>3553</v>
      </c>
      <c r="F83" s="122">
        <f t="shared" si="9"/>
        <v>1700</v>
      </c>
      <c r="G83" s="123">
        <f t="shared" si="10"/>
        <v>900.0855515</v>
      </c>
      <c r="H83" s="5">
        <v>2790.0</v>
      </c>
      <c r="I83" s="5">
        <v>3553.0</v>
      </c>
      <c r="J83" s="5">
        <v>1858.0</v>
      </c>
      <c r="K83" s="5">
        <v>2045.0</v>
      </c>
      <c r="L83" s="5">
        <v>2011.0</v>
      </c>
      <c r="M83" s="5">
        <v>1905.0</v>
      </c>
      <c r="N83" s="5">
        <v>2058.0</v>
      </c>
      <c r="O83" s="5">
        <v>1887.0</v>
      </c>
      <c r="P83" s="5">
        <v>1875.0</v>
      </c>
      <c r="Q83" s="5">
        <v>2355.0</v>
      </c>
      <c r="R83" s="5">
        <v>1909.0</v>
      </c>
      <c r="S83" s="5">
        <v>920.0</v>
      </c>
      <c r="T83" s="5">
        <v>417.0</v>
      </c>
      <c r="U83" s="5">
        <v>412.0</v>
      </c>
      <c r="V83" s="5">
        <v>251.0</v>
      </c>
      <c r="W83" s="5">
        <v>2296.0</v>
      </c>
      <c r="X83" s="5">
        <v>346.0</v>
      </c>
      <c r="Y83" s="5">
        <v>1712.0</v>
      </c>
    </row>
    <row r="84" ht="14.25" customHeight="1">
      <c r="A84" s="6" t="s">
        <v>394</v>
      </c>
      <c r="B84" s="6" t="s">
        <v>1006</v>
      </c>
      <c r="C84" s="35">
        <f t="shared" si="6"/>
        <v>1</v>
      </c>
      <c r="D84" s="6">
        <f t="shared" si="7"/>
        <v>1887</v>
      </c>
      <c r="E84" s="6">
        <f t="shared" si="8"/>
        <v>1887</v>
      </c>
      <c r="F84" s="122">
        <f t="shared" si="9"/>
        <v>1887</v>
      </c>
      <c r="G84" s="123" t="str">
        <f t="shared" si="10"/>
        <v>#DIV/0!</v>
      </c>
      <c r="H84" s="5">
        <v>1887.0</v>
      </c>
    </row>
    <row r="85" ht="14.25" customHeight="1">
      <c r="A85" s="6" t="s">
        <v>394</v>
      </c>
      <c r="B85" s="6" t="s">
        <v>1007</v>
      </c>
      <c r="C85" s="35">
        <f t="shared" si="6"/>
        <v>19</v>
      </c>
      <c r="D85" s="6">
        <f t="shared" si="7"/>
        <v>236</v>
      </c>
      <c r="E85" s="6">
        <f t="shared" si="8"/>
        <v>953</v>
      </c>
      <c r="F85" s="122">
        <f t="shared" si="9"/>
        <v>678.2631579</v>
      </c>
      <c r="G85" s="123">
        <f t="shared" si="10"/>
        <v>230.0045512</v>
      </c>
      <c r="H85" s="5">
        <v>696.0</v>
      </c>
      <c r="I85" s="5">
        <v>408.0</v>
      </c>
      <c r="J85" s="5">
        <v>236.0</v>
      </c>
      <c r="K85" s="5">
        <v>363.0</v>
      </c>
      <c r="L85" s="5">
        <v>382.0</v>
      </c>
      <c r="M85" s="5">
        <v>487.0</v>
      </c>
      <c r="N85" s="5">
        <v>576.0</v>
      </c>
      <c r="O85" s="5">
        <v>529.0</v>
      </c>
      <c r="P85" s="5">
        <v>617.0</v>
      </c>
      <c r="Q85" s="5">
        <v>703.0</v>
      </c>
      <c r="R85" s="5">
        <v>661.0</v>
      </c>
      <c r="S85" s="5">
        <v>921.0</v>
      </c>
      <c r="T85" s="5">
        <v>953.0</v>
      </c>
      <c r="U85" s="5">
        <v>822.0</v>
      </c>
      <c r="V85" s="5">
        <v>928.0</v>
      </c>
      <c r="W85" s="5">
        <v>907.0</v>
      </c>
      <c r="X85" s="5">
        <v>839.0</v>
      </c>
      <c r="Y85" s="5">
        <v>942.0</v>
      </c>
      <c r="Z85" s="5">
        <v>917.0</v>
      </c>
    </row>
    <row r="86" ht="14.25" customHeight="1">
      <c r="A86" s="6" t="s">
        <v>394</v>
      </c>
      <c r="B86" s="6" t="s">
        <v>1008</v>
      </c>
      <c r="C86" s="35">
        <f t="shared" si="6"/>
        <v>12</v>
      </c>
      <c r="D86" s="6">
        <f t="shared" si="7"/>
        <v>943</v>
      </c>
      <c r="E86" s="6">
        <f t="shared" si="8"/>
        <v>2296</v>
      </c>
      <c r="F86" s="122">
        <f t="shared" si="9"/>
        <v>1646.25</v>
      </c>
      <c r="G86" s="123">
        <f t="shared" si="10"/>
        <v>533.6928168</v>
      </c>
      <c r="H86" s="5">
        <v>2296.0</v>
      </c>
      <c r="I86" s="5">
        <v>2141.0</v>
      </c>
      <c r="J86" s="5">
        <v>2147.0</v>
      </c>
      <c r="K86" s="5">
        <v>2141.0</v>
      </c>
      <c r="L86" s="5">
        <v>2141.0</v>
      </c>
      <c r="M86" s="5">
        <v>1917.0</v>
      </c>
      <c r="N86" s="5">
        <v>959.0</v>
      </c>
      <c r="O86" s="5">
        <v>979.0</v>
      </c>
      <c r="P86" s="5">
        <v>943.0</v>
      </c>
      <c r="Q86" s="5">
        <v>1387.0</v>
      </c>
      <c r="R86" s="5">
        <v>1358.0</v>
      </c>
      <c r="S86" s="5">
        <v>1346.0</v>
      </c>
    </row>
    <row r="87" ht="14.25" customHeight="1">
      <c r="A87" s="6" t="s">
        <v>394</v>
      </c>
      <c r="B87" s="6" t="s">
        <v>1011</v>
      </c>
      <c r="C87" s="35">
        <f t="shared" si="6"/>
        <v>3</v>
      </c>
      <c r="D87" s="6">
        <f t="shared" si="7"/>
        <v>2045</v>
      </c>
      <c r="E87" s="6">
        <f t="shared" si="8"/>
        <v>2355</v>
      </c>
      <c r="F87" s="122">
        <f t="shared" si="9"/>
        <v>2152.666667</v>
      </c>
      <c r="G87" s="123">
        <f t="shared" si="10"/>
        <v>175.346324</v>
      </c>
      <c r="H87" s="5">
        <v>2045.0</v>
      </c>
      <c r="I87" s="5">
        <v>2058.0</v>
      </c>
      <c r="J87" s="5">
        <v>2355.0</v>
      </c>
    </row>
    <row r="88" ht="14.25" customHeight="1">
      <c r="A88" s="6" t="s">
        <v>394</v>
      </c>
      <c r="B88" s="6" t="s">
        <v>1012</v>
      </c>
      <c r="C88" s="35">
        <f t="shared" si="6"/>
        <v>4</v>
      </c>
      <c r="D88" s="6">
        <f t="shared" si="7"/>
        <v>1858</v>
      </c>
      <c r="E88" s="6">
        <f t="shared" si="8"/>
        <v>2355</v>
      </c>
      <c r="F88" s="122">
        <f t="shared" si="9"/>
        <v>2001.25</v>
      </c>
      <c r="G88" s="123">
        <f t="shared" si="10"/>
        <v>236.6268159</v>
      </c>
      <c r="H88" s="5">
        <v>1858.0</v>
      </c>
      <c r="I88" s="5">
        <v>1905.0</v>
      </c>
      <c r="J88" s="5">
        <v>1887.0</v>
      </c>
      <c r="K88" s="5">
        <v>2355.0</v>
      </c>
    </row>
    <row r="89" ht="14.25" customHeight="1">
      <c r="A89" s="6" t="s">
        <v>394</v>
      </c>
      <c r="B89" s="6" t="s">
        <v>1013</v>
      </c>
      <c r="C89" s="35">
        <f t="shared" si="6"/>
        <v>1</v>
      </c>
      <c r="D89" s="6">
        <f t="shared" si="7"/>
        <v>735</v>
      </c>
      <c r="E89" s="6">
        <f t="shared" si="8"/>
        <v>735</v>
      </c>
      <c r="F89" s="122">
        <f t="shared" si="9"/>
        <v>735</v>
      </c>
      <c r="G89" s="123" t="str">
        <f t="shared" si="10"/>
        <v>#DIV/0!</v>
      </c>
      <c r="H89" s="5">
        <v>735.0</v>
      </c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</row>
    <row r="90" ht="14.25" customHeight="1">
      <c r="A90" s="6" t="s">
        <v>403</v>
      </c>
      <c r="B90" s="6" t="s">
        <v>1014</v>
      </c>
      <c r="C90" s="35">
        <f t="shared" si="6"/>
        <v>2</v>
      </c>
      <c r="D90" s="6">
        <f t="shared" si="7"/>
        <v>1359</v>
      </c>
      <c r="E90" s="6">
        <f t="shared" si="8"/>
        <v>1818</v>
      </c>
      <c r="F90" s="122">
        <f t="shared" si="9"/>
        <v>1588.5</v>
      </c>
      <c r="G90" s="123">
        <f t="shared" si="10"/>
        <v>324.5620126</v>
      </c>
      <c r="H90" s="5">
        <v>1818.0</v>
      </c>
      <c r="I90" s="5">
        <v>1359.0</v>
      </c>
    </row>
    <row r="91" ht="14.25" customHeight="1">
      <c r="A91" s="6" t="s">
        <v>403</v>
      </c>
      <c r="B91" s="6" t="s">
        <v>1015</v>
      </c>
      <c r="C91" s="35">
        <f t="shared" si="6"/>
        <v>3</v>
      </c>
      <c r="D91" s="6">
        <f t="shared" si="7"/>
        <v>1851</v>
      </c>
      <c r="E91" s="6">
        <f t="shared" si="8"/>
        <v>2040</v>
      </c>
      <c r="F91" s="122">
        <f t="shared" si="9"/>
        <v>1965.666667</v>
      </c>
      <c r="G91" s="123">
        <f t="shared" si="10"/>
        <v>100.7488627</v>
      </c>
      <c r="H91" s="5">
        <v>1851.0</v>
      </c>
      <c r="I91" s="5">
        <v>2006.0</v>
      </c>
      <c r="J91" s="5">
        <v>2040.0</v>
      </c>
    </row>
    <row r="92" ht="14.25" customHeight="1">
      <c r="A92" s="6" t="s">
        <v>403</v>
      </c>
      <c r="B92" s="6" t="s">
        <v>1016</v>
      </c>
      <c r="C92" s="35">
        <f t="shared" si="6"/>
        <v>9</v>
      </c>
      <c r="D92" s="6">
        <f t="shared" si="7"/>
        <v>859</v>
      </c>
      <c r="E92" s="6">
        <f t="shared" si="8"/>
        <v>3725</v>
      </c>
      <c r="F92" s="122">
        <f t="shared" si="9"/>
        <v>1871.333333</v>
      </c>
      <c r="G92" s="123">
        <f t="shared" si="10"/>
        <v>835.7326127</v>
      </c>
      <c r="H92" s="5">
        <v>2040.0</v>
      </c>
      <c r="I92" s="5">
        <v>1766.0</v>
      </c>
      <c r="J92" s="5">
        <v>1846.0</v>
      </c>
      <c r="K92" s="5">
        <v>3725.0</v>
      </c>
      <c r="L92" s="5">
        <v>2213.0</v>
      </c>
      <c r="M92" s="5">
        <v>1564.0</v>
      </c>
      <c r="N92" s="5">
        <v>936.0</v>
      </c>
      <c r="O92" s="5">
        <v>859.0</v>
      </c>
      <c r="P92" s="5">
        <v>1893.0</v>
      </c>
    </row>
    <row r="93" ht="14.25" customHeight="1">
      <c r="A93" s="6" t="s">
        <v>403</v>
      </c>
      <c r="B93" s="6" t="s">
        <v>1017</v>
      </c>
      <c r="C93" s="35">
        <f t="shared" si="6"/>
        <v>3</v>
      </c>
      <c r="D93" s="6">
        <f t="shared" si="7"/>
        <v>2646</v>
      </c>
      <c r="E93" s="6">
        <f t="shared" si="8"/>
        <v>3045</v>
      </c>
      <c r="F93" s="122">
        <f t="shared" si="9"/>
        <v>2881.333333</v>
      </c>
      <c r="G93" s="123">
        <f t="shared" si="10"/>
        <v>208.9314082</v>
      </c>
      <c r="H93" s="5">
        <v>3045.0</v>
      </c>
      <c r="I93" s="5">
        <v>2646.0</v>
      </c>
      <c r="J93" s="5">
        <v>2953.0</v>
      </c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</row>
    <row r="94" ht="14.25" customHeight="1">
      <c r="A94" s="6" t="s">
        <v>411</v>
      </c>
      <c r="B94" s="6" t="s">
        <v>1018</v>
      </c>
      <c r="C94" s="35">
        <f t="shared" si="6"/>
        <v>2</v>
      </c>
      <c r="D94" s="6">
        <f t="shared" si="7"/>
        <v>667</v>
      </c>
      <c r="E94" s="6">
        <f t="shared" si="8"/>
        <v>867</v>
      </c>
      <c r="F94" s="122">
        <f t="shared" si="9"/>
        <v>767</v>
      </c>
      <c r="G94" s="123">
        <f t="shared" si="10"/>
        <v>141.4213562</v>
      </c>
      <c r="H94" s="5">
        <v>667.0</v>
      </c>
      <c r="I94" s="5">
        <v>867.0</v>
      </c>
    </row>
    <row r="95" ht="14.25" customHeight="1">
      <c r="A95" s="6" t="s">
        <v>411</v>
      </c>
      <c r="B95" s="6" t="s">
        <v>1019</v>
      </c>
      <c r="C95" s="35">
        <f t="shared" si="6"/>
        <v>37</v>
      </c>
      <c r="D95" s="6">
        <f t="shared" si="7"/>
        <v>403</v>
      </c>
      <c r="E95" s="6">
        <f t="shared" si="8"/>
        <v>2513</v>
      </c>
      <c r="F95" s="122">
        <f t="shared" si="9"/>
        <v>949.1621622</v>
      </c>
      <c r="G95" s="123">
        <f t="shared" si="10"/>
        <v>387.9676041</v>
      </c>
      <c r="H95" s="5">
        <v>867.0</v>
      </c>
      <c r="I95" s="5">
        <v>736.0</v>
      </c>
      <c r="J95" s="5">
        <v>516.0</v>
      </c>
      <c r="K95" s="5">
        <v>403.0</v>
      </c>
      <c r="L95" s="5">
        <v>590.0</v>
      </c>
      <c r="M95" s="5">
        <v>462.0</v>
      </c>
      <c r="N95" s="5">
        <v>566.0</v>
      </c>
      <c r="O95" s="5">
        <v>610.0</v>
      </c>
      <c r="P95" s="5">
        <v>833.0</v>
      </c>
      <c r="Q95" s="5">
        <v>800.0</v>
      </c>
      <c r="R95" s="5">
        <v>930.0</v>
      </c>
      <c r="S95" s="5">
        <v>737.0</v>
      </c>
      <c r="T95" s="5">
        <v>989.0</v>
      </c>
      <c r="U95" s="5">
        <v>1023.0</v>
      </c>
      <c r="V95" s="5">
        <v>1106.0</v>
      </c>
      <c r="W95" s="5">
        <v>1127.0</v>
      </c>
      <c r="X95" s="5">
        <v>1005.0</v>
      </c>
      <c r="Y95" s="5">
        <v>958.0</v>
      </c>
      <c r="Z95" s="5">
        <v>1053.0</v>
      </c>
      <c r="AA95" s="5">
        <v>989.0</v>
      </c>
      <c r="AB95" s="5">
        <v>923.0</v>
      </c>
      <c r="AC95" s="5">
        <v>767.0</v>
      </c>
      <c r="AD95" s="5">
        <v>707.0</v>
      </c>
      <c r="AE95" s="5">
        <v>1155.0</v>
      </c>
      <c r="AF95" s="5">
        <v>695.0</v>
      </c>
      <c r="AG95" s="5">
        <v>875.0</v>
      </c>
      <c r="AH95" s="5">
        <v>870.0</v>
      </c>
      <c r="AI95" s="5">
        <v>758.0</v>
      </c>
      <c r="AJ95" s="5">
        <v>634.0</v>
      </c>
      <c r="AK95" s="5">
        <v>1261.0</v>
      </c>
      <c r="AL95" s="5">
        <v>1037.0</v>
      </c>
      <c r="AM95" s="5">
        <v>1077.0</v>
      </c>
      <c r="AN95" s="5">
        <v>1757.0</v>
      </c>
      <c r="AO95" s="5">
        <v>1048.0</v>
      </c>
      <c r="AP95" s="5">
        <v>1088.0</v>
      </c>
      <c r="AQ95" s="5">
        <v>1654.0</v>
      </c>
      <c r="AR95" s="5">
        <v>2513.0</v>
      </c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</row>
    <row r="96" ht="14.25" customHeight="1">
      <c r="A96" s="11" t="s">
        <v>412</v>
      </c>
      <c r="B96" s="11" t="s">
        <v>1020</v>
      </c>
      <c r="C96" s="35">
        <f>COUNT(H96:CZ96)</f>
        <v>93</v>
      </c>
      <c r="D96" s="6">
        <f>MIN(H96:CZ96)</f>
        <v>1062</v>
      </c>
      <c r="E96" s="6">
        <f>MAX(H96:CZ96)</f>
        <v>1615</v>
      </c>
      <c r="F96" s="122">
        <f>AVERAGE(H96:CZ96)</f>
        <v>1287.956989</v>
      </c>
      <c r="G96" s="123">
        <f>STDEV(H96:CZ96)</f>
        <v>143.9161829</v>
      </c>
      <c r="H96" s="5">
        <v>1539.0</v>
      </c>
      <c r="I96" s="5">
        <v>1379.0</v>
      </c>
      <c r="J96" s="5">
        <v>1516.0</v>
      </c>
      <c r="K96" s="5">
        <v>1474.0</v>
      </c>
      <c r="L96" s="5">
        <v>1464.0</v>
      </c>
      <c r="M96" s="5">
        <v>1427.0</v>
      </c>
      <c r="N96" s="5">
        <v>1385.0</v>
      </c>
      <c r="O96" s="5">
        <v>1523.0</v>
      </c>
      <c r="P96" s="5">
        <v>1496.0</v>
      </c>
      <c r="Q96" s="5">
        <v>1529.0</v>
      </c>
      <c r="R96" s="5">
        <v>1435.0</v>
      </c>
      <c r="S96" s="5">
        <v>1299.0</v>
      </c>
      <c r="T96" s="5">
        <v>1341.0</v>
      </c>
      <c r="U96" s="5">
        <v>1615.0</v>
      </c>
      <c r="V96" s="5">
        <v>1519.0</v>
      </c>
      <c r="W96" s="5">
        <v>1252.0</v>
      </c>
      <c r="X96" s="5">
        <v>1243.0</v>
      </c>
      <c r="Y96" s="5">
        <v>1224.0</v>
      </c>
      <c r="Z96" s="5">
        <v>1201.0</v>
      </c>
      <c r="AA96" s="5">
        <v>1120.0</v>
      </c>
      <c r="AB96" s="5">
        <v>1399.0</v>
      </c>
      <c r="AC96" s="5">
        <v>1448.0</v>
      </c>
      <c r="AD96" s="5">
        <v>1490.0</v>
      </c>
      <c r="AE96" s="5">
        <v>1366.0</v>
      </c>
      <c r="AF96" s="5">
        <v>1427.0</v>
      </c>
      <c r="AG96" s="5">
        <v>1373.0</v>
      </c>
      <c r="AH96" s="5">
        <v>1199.0</v>
      </c>
      <c r="AI96" s="5">
        <v>1366.0</v>
      </c>
      <c r="AJ96" s="5">
        <v>1442.0</v>
      </c>
      <c r="AK96" s="5">
        <v>1519.0</v>
      </c>
      <c r="AL96" s="5">
        <v>1505.0</v>
      </c>
      <c r="AM96" s="5">
        <v>1420.0</v>
      </c>
      <c r="AN96" s="5">
        <v>1383.0</v>
      </c>
      <c r="AO96" s="5">
        <v>1525.0</v>
      </c>
      <c r="AP96" s="5">
        <v>1491.0</v>
      </c>
      <c r="AQ96" s="5">
        <v>1492.0</v>
      </c>
      <c r="AR96" s="5">
        <v>1589.0</v>
      </c>
      <c r="AS96" s="5">
        <v>1178.0</v>
      </c>
      <c r="AT96" s="5">
        <v>1475.0</v>
      </c>
      <c r="AU96" s="5">
        <v>1315.0</v>
      </c>
      <c r="AV96" s="5">
        <v>1169.0</v>
      </c>
      <c r="AW96" s="5">
        <v>1320.0</v>
      </c>
      <c r="AX96" s="5">
        <v>1381.0</v>
      </c>
      <c r="AY96" s="5">
        <v>1394.0</v>
      </c>
      <c r="AZ96" s="5">
        <v>1332.0</v>
      </c>
      <c r="BA96" s="5">
        <v>1266.0</v>
      </c>
      <c r="BB96" s="5">
        <v>1244.0</v>
      </c>
      <c r="BC96" s="5">
        <v>1207.0</v>
      </c>
      <c r="BD96" s="5">
        <v>1195.0</v>
      </c>
      <c r="BE96" s="5">
        <v>1276.0</v>
      </c>
      <c r="BF96" s="5">
        <v>1076.0</v>
      </c>
      <c r="BG96" s="5">
        <v>1149.0</v>
      </c>
      <c r="BH96" s="5">
        <v>1116.0</v>
      </c>
      <c r="BI96" s="5">
        <v>1107.0</v>
      </c>
      <c r="BJ96" s="5">
        <v>1216.0</v>
      </c>
      <c r="BK96" s="5">
        <v>1185.0</v>
      </c>
      <c r="BL96" s="5">
        <v>1109.0</v>
      </c>
      <c r="BM96" s="5">
        <v>1214.0</v>
      </c>
      <c r="BN96" s="5">
        <v>1226.0</v>
      </c>
      <c r="BO96" s="5">
        <v>1155.0</v>
      </c>
      <c r="BP96" s="5">
        <v>1226.0</v>
      </c>
      <c r="BQ96" s="5">
        <v>1166.0</v>
      </c>
      <c r="BR96" s="5">
        <v>1100.0</v>
      </c>
      <c r="BS96" s="5">
        <v>1132.0</v>
      </c>
      <c r="BT96" s="5">
        <v>1267.0</v>
      </c>
      <c r="BU96" s="5">
        <v>1282.0</v>
      </c>
      <c r="BV96" s="5">
        <v>1235.0</v>
      </c>
      <c r="BW96" s="5">
        <v>1273.0</v>
      </c>
      <c r="BX96" s="5">
        <v>1351.0</v>
      </c>
      <c r="BY96" s="5">
        <v>1129.0</v>
      </c>
      <c r="BZ96" s="5">
        <v>1301.0</v>
      </c>
      <c r="CA96" s="5">
        <v>1173.0</v>
      </c>
      <c r="CB96" s="5">
        <v>1194.0</v>
      </c>
      <c r="CC96" s="5">
        <v>1156.0</v>
      </c>
      <c r="CD96" s="5">
        <v>1161.0</v>
      </c>
      <c r="CE96" s="5">
        <v>1197.0</v>
      </c>
      <c r="CF96" s="5">
        <v>1108.0</v>
      </c>
      <c r="CG96" s="5">
        <v>1130.0</v>
      </c>
      <c r="CH96" s="5">
        <v>1224.0</v>
      </c>
      <c r="CI96" s="5">
        <v>1151.0</v>
      </c>
      <c r="CJ96" s="5">
        <v>1102.0</v>
      </c>
      <c r="CK96" s="5">
        <v>1210.0</v>
      </c>
      <c r="CL96" s="5">
        <v>1062.0</v>
      </c>
      <c r="CM96" s="5">
        <v>1197.0</v>
      </c>
      <c r="CN96" s="5">
        <v>1143.0</v>
      </c>
      <c r="CO96" s="5">
        <v>1197.0</v>
      </c>
      <c r="CP96" s="5">
        <v>1167.0</v>
      </c>
      <c r="CQ96" s="5">
        <v>1201.0</v>
      </c>
      <c r="CR96" s="5">
        <v>1209.0</v>
      </c>
      <c r="CS96" s="5">
        <v>1193.0</v>
      </c>
      <c r="CT96" s="5">
        <v>1114.0</v>
      </c>
      <c r="CU96" s="5">
        <v>1102.0</v>
      </c>
      <c r="CV96" s="5">
        <v>1207.0</v>
      </c>
    </row>
    <row r="97" ht="14.25" customHeight="1">
      <c r="A97" s="6" t="s">
        <v>412</v>
      </c>
      <c r="B97" s="6" t="s">
        <v>1021</v>
      </c>
      <c r="C97" s="35">
        <f t="shared" ref="C97:C160" si="11">COUNT(H97:BA97)</f>
        <v>2</v>
      </c>
      <c r="D97" s="6">
        <f t="shared" ref="D97:D160" si="12">MIN(H97:BB97)</f>
        <v>1260</v>
      </c>
      <c r="E97" s="6">
        <f t="shared" ref="E97:E160" si="13">MAX(H97:BB97)</f>
        <v>1359</v>
      </c>
      <c r="F97" s="122">
        <f t="shared" ref="F97:F160" si="14">AVERAGE(H97:BB97)</f>
        <v>1309.5</v>
      </c>
      <c r="G97" s="123">
        <f t="shared" ref="G97:G160" si="15">STDEV(H97:BB97)</f>
        <v>70.00357134</v>
      </c>
      <c r="H97" s="5">
        <v>1359.0</v>
      </c>
      <c r="I97" s="5">
        <v>1260.0</v>
      </c>
    </row>
    <row r="98" ht="14.25" customHeight="1">
      <c r="A98" s="6" t="s">
        <v>412</v>
      </c>
      <c r="B98" s="6" t="s">
        <v>1022</v>
      </c>
      <c r="C98" s="35">
        <f t="shared" si="11"/>
        <v>43</v>
      </c>
      <c r="D98" s="6">
        <f t="shared" si="12"/>
        <v>795</v>
      </c>
      <c r="E98" s="6">
        <f t="shared" si="13"/>
        <v>4892</v>
      </c>
      <c r="F98" s="122">
        <f t="shared" si="14"/>
        <v>2266.465116</v>
      </c>
      <c r="G98" s="123">
        <f t="shared" si="15"/>
        <v>735.185605</v>
      </c>
      <c r="H98" s="5">
        <v>1437.0</v>
      </c>
      <c r="I98" s="5">
        <v>1918.0</v>
      </c>
      <c r="J98" s="5">
        <v>2102.0</v>
      </c>
      <c r="K98" s="5">
        <v>2466.0</v>
      </c>
      <c r="L98" s="5">
        <v>2217.0</v>
      </c>
      <c r="M98" s="5">
        <v>960.0</v>
      </c>
      <c r="N98" s="5">
        <v>2315.0</v>
      </c>
      <c r="O98" s="5">
        <v>2301.0</v>
      </c>
      <c r="P98" s="5">
        <v>2188.0</v>
      </c>
      <c r="Q98" s="5">
        <v>2109.0</v>
      </c>
      <c r="R98" s="5">
        <v>2082.0</v>
      </c>
      <c r="S98" s="5">
        <v>2935.0</v>
      </c>
      <c r="T98" s="5">
        <v>3051.0</v>
      </c>
      <c r="U98" s="5">
        <v>1199.0</v>
      </c>
      <c r="V98" s="5">
        <v>2043.0</v>
      </c>
      <c r="W98" s="5">
        <v>2039.0</v>
      </c>
      <c r="X98" s="5">
        <v>2039.0</v>
      </c>
      <c r="Y98" s="5">
        <v>2016.0</v>
      </c>
      <c r="Z98" s="5">
        <v>1398.0</v>
      </c>
      <c r="AA98" s="5">
        <v>1447.0</v>
      </c>
      <c r="AB98" s="5">
        <v>2587.0</v>
      </c>
      <c r="AC98" s="5">
        <v>1136.0</v>
      </c>
      <c r="AD98" s="5">
        <v>2215.0</v>
      </c>
      <c r="AE98" s="5">
        <v>2646.0</v>
      </c>
      <c r="AF98" s="5">
        <v>795.0</v>
      </c>
      <c r="AG98" s="5">
        <v>3725.0</v>
      </c>
      <c r="AH98" s="5">
        <v>2213.0</v>
      </c>
      <c r="AI98" s="5">
        <v>3404.0</v>
      </c>
      <c r="AJ98" s="5">
        <v>2135.0</v>
      </c>
      <c r="AK98" s="5">
        <v>2900.0</v>
      </c>
      <c r="AL98" s="5">
        <v>1846.0</v>
      </c>
      <c r="AM98" s="5">
        <v>2561.0</v>
      </c>
      <c r="AN98" s="5">
        <v>2514.0</v>
      </c>
      <c r="AO98" s="5">
        <v>2603.0</v>
      </c>
      <c r="AP98" s="5">
        <v>2444.0</v>
      </c>
      <c r="AQ98" s="5">
        <v>2659.0</v>
      </c>
      <c r="AR98" s="5">
        <v>2871.0</v>
      </c>
      <c r="AS98" s="5">
        <v>4892.0</v>
      </c>
      <c r="AT98" s="5">
        <v>2688.0</v>
      </c>
      <c r="AU98" s="5">
        <v>2173.0</v>
      </c>
      <c r="AV98" s="5">
        <v>1607.0</v>
      </c>
      <c r="AW98" s="5">
        <v>2006.0</v>
      </c>
      <c r="AX98" s="5">
        <v>2576.0</v>
      </c>
    </row>
    <row r="99" ht="14.25" customHeight="1">
      <c r="A99" s="6" t="s">
        <v>412</v>
      </c>
      <c r="B99" s="6" t="s">
        <v>1023</v>
      </c>
      <c r="C99" s="35">
        <f t="shared" si="11"/>
        <v>25</v>
      </c>
      <c r="D99" s="6">
        <f t="shared" si="12"/>
        <v>936</v>
      </c>
      <c r="E99" s="6">
        <f t="shared" si="13"/>
        <v>3725</v>
      </c>
      <c r="F99" s="122">
        <f t="shared" si="14"/>
        <v>2341.04</v>
      </c>
      <c r="G99" s="123">
        <f t="shared" si="15"/>
        <v>687.0423616</v>
      </c>
      <c r="H99" s="5">
        <v>1918.0</v>
      </c>
      <c r="I99" s="5">
        <v>1889.0</v>
      </c>
      <c r="J99" s="5">
        <v>2102.0</v>
      </c>
      <c r="K99" s="5">
        <v>2466.0</v>
      </c>
      <c r="L99" s="5">
        <v>2352.0</v>
      </c>
      <c r="M99" s="5">
        <v>2217.0</v>
      </c>
      <c r="N99" s="5">
        <v>960.0</v>
      </c>
      <c r="O99" s="5">
        <v>2315.0</v>
      </c>
      <c r="P99" s="5">
        <v>2082.0</v>
      </c>
      <c r="Q99" s="5">
        <v>2935.0</v>
      </c>
      <c r="R99" s="5">
        <v>2492.0</v>
      </c>
      <c r="S99" s="5">
        <v>1910.0</v>
      </c>
      <c r="T99" s="5">
        <v>2587.0</v>
      </c>
      <c r="U99" s="5">
        <v>1525.0</v>
      </c>
      <c r="V99" s="5">
        <v>2646.0</v>
      </c>
      <c r="W99" s="5">
        <v>1406.0</v>
      </c>
      <c r="X99" s="5">
        <v>2431.0</v>
      </c>
      <c r="Y99" s="5">
        <v>3725.0</v>
      </c>
      <c r="Z99" s="5">
        <v>936.0</v>
      </c>
      <c r="AA99" s="5">
        <v>3404.0</v>
      </c>
      <c r="AB99" s="5">
        <v>3045.0</v>
      </c>
      <c r="AC99" s="5">
        <v>2953.0</v>
      </c>
      <c r="AD99" s="5">
        <v>2659.0</v>
      </c>
      <c r="AE99" s="5">
        <v>3127.0</v>
      </c>
      <c r="AF99" s="5">
        <v>2444.0</v>
      </c>
    </row>
    <row r="100" ht="14.25" customHeight="1">
      <c r="A100" s="6" t="s">
        <v>412</v>
      </c>
      <c r="B100" s="6" t="s">
        <v>1025</v>
      </c>
      <c r="C100" s="35">
        <f t="shared" si="11"/>
        <v>11</v>
      </c>
      <c r="D100" s="6">
        <f t="shared" si="12"/>
        <v>960</v>
      </c>
      <c r="E100" s="6">
        <f t="shared" si="13"/>
        <v>3725</v>
      </c>
      <c r="F100" s="122">
        <f t="shared" si="14"/>
        <v>2297.090909</v>
      </c>
      <c r="G100" s="123">
        <f t="shared" si="15"/>
        <v>850.091578</v>
      </c>
      <c r="H100" s="5">
        <v>2102.0</v>
      </c>
      <c r="I100" s="5">
        <v>960.0</v>
      </c>
      <c r="J100" s="5">
        <v>2315.0</v>
      </c>
      <c r="K100" s="5">
        <v>1755.0</v>
      </c>
      <c r="L100" s="5">
        <v>1697.0</v>
      </c>
      <c r="M100" s="5">
        <v>2646.0</v>
      </c>
      <c r="N100" s="5">
        <v>1406.0</v>
      </c>
      <c r="O100" s="5">
        <v>3725.0</v>
      </c>
      <c r="P100" s="5">
        <v>2213.0</v>
      </c>
      <c r="Q100" s="5">
        <v>3404.0</v>
      </c>
      <c r="R100" s="5">
        <v>3045.0</v>
      </c>
    </row>
    <row r="101" ht="14.25" customHeight="1">
      <c r="A101" s="6" t="s">
        <v>412</v>
      </c>
      <c r="B101" s="6" t="s">
        <v>1027</v>
      </c>
      <c r="C101" s="35">
        <f t="shared" si="11"/>
        <v>17</v>
      </c>
      <c r="D101" s="6">
        <f t="shared" si="12"/>
        <v>960</v>
      </c>
      <c r="E101" s="6">
        <f t="shared" si="13"/>
        <v>3404</v>
      </c>
      <c r="F101" s="122">
        <f t="shared" si="14"/>
        <v>2288</v>
      </c>
      <c r="G101" s="123">
        <f t="shared" si="15"/>
        <v>596.2256284</v>
      </c>
      <c r="H101" s="5">
        <v>1918.0</v>
      </c>
      <c r="I101" s="5">
        <v>2217.0</v>
      </c>
      <c r="J101" s="5">
        <v>2466.0</v>
      </c>
      <c r="K101" s="5">
        <v>2102.0</v>
      </c>
      <c r="L101" s="5">
        <v>2537.0</v>
      </c>
      <c r="M101" s="5">
        <v>960.0</v>
      </c>
      <c r="N101" s="5">
        <v>2301.0</v>
      </c>
      <c r="O101" s="5">
        <v>2315.0</v>
      </c>
      <c r="P101" s="5">
        <v>2188.0</v>
      </c>
      <c r="Q101" s="5">
        <v>2109.0</v>
      </c>
      <c r="R101" s="5">
        <v>2707.0</v>
      </c>
      <c r="S101" s="5">
        <v>2587.0</v>
      </c>
      <c r="T101" s="5">
        <v>1136.0</v>
      </c>
      <c r="U101" s="5">
        <v>2215.0</v>
      </c>
      <c r="V101" s="5">
        <v>2646.0</v>
      </c>
      <c r="W101" s="5">
        <v>3404.0</v>
      </c>
      <c r="X101" s="5">
        <v>3088.0</v>
      </c>
    </row>
    <row r="102" ht="14.25" customHeight="1">
      <c r="A102" s="6" t="s">
        <v>412</v>
      </c>
      <c r="B102" s="6" t="s">
        <v>1029</v>
      </c>
      <c r="C102" s="35">
        <f t="shared" si="11"/>
        <v>3</v>
      </c>
      <c r="D102" s="6">
        <f t="shared" si="12"/>
        <v>735</v>
      </c>
      <c r="E102" s="6">
        <f t="shared" si="13"/>
        <v>1564</v>
      </c>
      <c r="F102" s="122">
        <f t="shared" si="14"/>
        <v>1186.333333</v>
      </c>
      <c r="G102" s="123">
        <f t="shared" si="15"/>
        <v>419.3808929</v>
      </c>
      <c r="H102" s="5">
        <v>735.0</v>
      </c>
      <c r="I102" s="5">
        <v>1564.0</v>
      </c>
      <c r="J102" s="5">
        <v>1260.0</v>
      </c>
    </row>
    <row r="103" ht="14.25" customHeight="1">
      <c r="A103" s="6" t="s">
        <v>412</v>
      </c>
      <c r="B103" s="6" t="s">
        <v>186</v>
      </c>
      <c r="C103" s="35">
        <f t="shared" si="11"/>
        <v>3</v>
      </c>
      <c r="D103" s="6">
        <f t="shared" si="12"/>
        <v>2923</v>
      </c>
      <c r="E103" s="6">
        <f t="shared" si="13"/>
        <v>3113</v>
      </c>
      <c r="F103" s="122">
        <f t="shared" si="14"/>
        <v>3041.333333</v>
      </c>
      <c r="G103" s="123">
        <f t="shared" si="15"/>
        <v>103.2392044</v>
      </c>
      <c r="H103" s="5">
        <v>3088.0</v>
      </c>
      <c r="I103" s="5">
        <v>2923.0</v>
      </c>
      <c r="J103" s="5">
        <v>3113.0</v>
      </c>
    </row>
    <row r="104" ht="14.25" customHeight="1">
      <c r="A104" s="6" t="s">
        <v>412</v>
      </c>
      <c r="B104" s="6" t="s">
        <v>1032</v>
      </c>
      <c r="C104" s="35">
        <f t="shared" si="11"/>
        <v>6</v>
      </c>
      <c r="D104" s="6">
        <f t="shared" si="12"/>
        <v>25.37</v>
      </c>
      <c r="E104" s="6">
        <f t="shared" si="13"/>
        <v>3404</v>
      </c>
      <c r="F104" s="122">
        <f t="shared" si="14"/>
        <v>1795.561667</v>
      </c>
      <c r="G104" s="123">
        <f t="shared" si="15"/>
        <v>1215.690704</v>
      </c>
      <c r="H104" s="5">
        <v>25.37</v>
      </c>
      <c r="I104" s="5">
        <v>960.0</v>
      </c>
      <c r="J104" s="5">
        <v>2646.0</v>
      </c>
      <c r="K104" s="5">
        <v>1525.0</v>
      </c>
      <c r="L104" s="5">
        <v>3404.0</v>
      </c>
      <c r="M104" s="5">
        <v>2213.0</v>
      </c>
    </row>
    <row r="105" ht="14.25" customHeight="1">
      <c r="A105" s="6" t="s">
        <v>412</v>
      </c>
      <c r="B105" s="6" t="s">
        <v>1033</v>
      </c>
      <c r="C105" s="35">
        <f t="shared" si="11"/>
        <v>1</v>
      </c>
      <c r="D105" s="6">
        <f t="shared" si="12"/>
        <v>2092</v>
      </c>
      <c r="E105" s="6">
        <f t="shared" si="13"/>
        <v>2092</v>
      </c>
      <c r="F105" s="122">
        <f t="shared" si="14"/>
        <v>2092</v>
      </c>
      <c r="G105" s="123" t="str">
        <f t="shared" si="15"/>
        <v>#DIV/0!</v>
      </c>
      <c r="H105" s="5">
        <v>2092.0</v>
      </c>
    </row>
    <row r="106" ht="14.25" customHeight="1">
      <c r="A106" s="6" t="s">
        <v>412</v>
      </c>
      <c r="B106" s="6" t="s">
        <v>1034</v>
      </c>
      <c r="C106" s="35">
        <f t="shared" si="11"/>
        <v>21</v>
      </c>
      <c r="D106" s="6">
        <f t="shared" si="12"/>
        <v>960</v>
      </c>
      <c r="E106" s="6">
        <f t="shared" si="13"/>
        <v>2603</v>
      </c>
      <c r="F106" s="122">
        <f t="shared" si="14"/>
        <v>1805.333333</v>
      </c>
      <c r="G106" s="123">
        <f t="shared" si="15"/>
        <v>471.1244351</v>
      </c>
      <c r="H106" s="5">
        <v>1918.0</v>
      </c>
      <c r="I106" s="5">
        <v>1889.0</v>
      </c>
      <c r="J106" s="5">
        <v>2466.0</v>
      </c>
      <c r="K106" s="5">
        <v>960.0</v>
      </c>
      <c r="L106" s="5">
        <v>2082.0</v>
      </c>
      <c r="M106" s="5">
        <v>1716.0</v>
      </c>
      <c r="N106" s="5">
        <v>2087.0</v>
      </c>
      <c r="O106" s="5">
        <v>2043.0</v>
      </c>
      <c r="P106" s="5">
        <v>2040.0</v>
      </c>
      <c r="Q106" s="5">
        <v>1198.0</v>
      </c>
      <c r="R106" s="5">
        <v>1569.0</v>
      </c>
      <c r="S106" s="5">
        <v>1057.0</v>
      </c>
      <c r="T106" s="5">
        <v>1408.0</v>
      </c>
      <c r="U106" s="5">
        <v>1011.0</v>
      </c>
      <c r="V106" s="5">
        <v>1677.0</v>
      </c>
      <c r="W106" s="5">
        <v>1906.0</v>
      </c>
      <c r="X106" s="5">
        <v>2173.0</v>
      </c>
      <c r="Y106" s="5">
        <v>2444.0</v>
      </c>
      <c r="Z106" s="5">
        <v>2603.0</v>
      </c>
      <c r="AA106" s="5">
        <v>1910.0</v>
      </c>
      <c r="AB106" s="5">
        <v>1755.0</v>
      </c>
    </row>
    <row r="107" ht="14.25" customHeight="1">
      <c r="A107" s="6" t="s">
        <v>412</v>
      </c>
      <c r="B107" s="6" t="s">
        <v>1035</v>
      </c>
      <c r="C107" s="35">
        <f t="shared" si="11"/>
        <v>12</v>
      </c>
      <c r="D107" s="6">
        <f t="shared" si="12"/>
        <v>1851</v>
      </c>
      <c r="E107" s="6">
        <f t="shared" si="13"/>
        <v>3721</v>
      </c>
      <c r="F107" s="122">
        <f t="shared" si="14"/>
        <v>2760.75</v>
      </c>
      <c r="G107" s="123">
        <f t="shared" si="15"/>
        <v>618.6892486</v>
      </c>
      <c r="H107" s="5">
        <v>3127.0</v>
      </c>
      <c r="I107" s="5">
        <v>1851.0</v>
      </c>
      <c r="J107" s="5">
        <v>2006.0</v>
      </c>
      <c r="K107" s="5">
        <v>2433.0</v>
      </c>
      <c r="L107" s="5">
        <v>3088.0</v>
      </c>
      <c r="M107" s="5">
        <v>3673.0</v>
      </c>
      <c r="N107" s="5">
        <v>3721.0</v>
      </c>
      <c r="O107" s="5">
        <v>2790.0</v>
      </c>
      <c r="P107" s="5">
        <v>2888.0</v>
      </c>
      <c r="Q107" s="5">
        <v>1955.0</v>
      </c>
      <c r="R107" s="5">
        <v>2942.0</v>
      </c>
      <c r="S107" s="5">
        <v>2655.0</v>
      </c>
    </row>
    <row r="108" ht="14.25" customHeight="1">
      <c r="A108" s="6" t="s">
        <v>412</v>
      </c>
      <c r="B108" s="6" t="s">
        <v>1037</v>
      </c>
      <c r="C108" s="35">
        <f t="shared" si="11"/>
        <v>15</v>
      </c>
      <c r="D108" s="6">
        <f t="shared" si="12"/>
        <v>1851</v>
      </c>
      <c r="E108" s="6">
        <f t="shared" si="13"/>
        <v>3721</v>
      </c>
      <c r="F108" s="122">
        <f t="shared" si="14"/>
        <v>2774.866667</v>
      </c>
      <c r="G108" s="123">
        <f t="shared" si="15"/>
        <v>634.2803421</v>
      </c>
      <c r="H108" s="5">
        <v>2942.0</v>
      </c>
      <c r="I108" s="5">
        <v>3181.0</v>
      </c>
      <c r="J108" s="5">
        <v>2080.0</v>
      </c>
      <c r="K108" s="5">
        <v>2827.0</v>
      </c>
      <c r="L108" s="5">
        <v>3088.0</v>
      </c>
      <c r="M108" s="5">
        <v>3673.0</v>
      </c>
      <c r="N108" s="5">
        <v>3553.0</v>
      </c>
      <c r="O108" s="5">
        <v>2790.0</v>
      </c>
      <c r="P108" s="5">
        <v>3721.0</v>
      </c>
      <c r="Q108" s="5">
        <v>2888.0</v>
      </c>
      <c r="R108" s="5">
        <v>1955.0</v>
      </c>
      <c r="S108" s="5">
        <v>2923.0</v>
      </c>
      <c r="T108" s="5">
        <v>2145.0</v>
      </c>
      <c r="U108" s="5">
        <v>1851.0</v>
      </c>
      <c r="V108" s="5">
        <v>2006.0</v>
      </c>
    </row>
    <row r="109" ht="14.25" customHeight="1">
      <c r="A109" s="6" t="s">
        <v>412</v>
      </c>
      <c r="B109" s="6" t="s">
        <v>1038</v>
      </c>
      <c r="C109" s="35">
        <f t="shared" si="11"/>
        <v>2</v>
      </c>
      <c r="D109" s="6">
        <f t="shared" si="12"/>
        <v>1955</v>
      </c>
      <c r="E109" s="6">
        <f t="shared" si="13"/>
        <v>2888</v>
      </c>
      <c r="F109" s="122">
        <f t="shared" si="14"/>
        <v>2421.5</v>
      </c>
      <c r="G109" s="123">
        <f t="shared" si="15"/>
        <v>659.7306268</v>
      </c>
      <c r="H109" s="5">
        <v>1955.0</v>
      </c>
      <c r="I109" s="5">
        <v>2888.0</v>
      </c>
    </row>
    <row r="110" ht="14.25" customHeight="1">
      <c r="A110" s="6" t="s">
        <v>412</v>
      </c>
      <c r="B110" s="6" t="s">
        <v>1039</v>
      </c>
      <c r="C110" s="35">
        <f t="shared" si="11"/>
        <v>2</v>
      </c>
      <c r="D110" s="6">
        <f t="shared" si="12"/>
        <v>2734</v>
      </c>
      <c r="E110" s="6">
        <f t="shared" si="13"/>
        <v>3364</v>
      </c>
      <c r="F110" s="122">
        <f t="shared" si="14"/>
        <v>3049</v>
      </c>
      <c r="G110" s="123">
        <f t="shared" si="15"/>
        <v>445.4772721</v>
      </c>
      <c r="H110" s="5">
        <v>2734.0</v>
      </c>
      <c r="I110" s="5">
        <v>3364.0</v>
      </c>
    </row>
    <row r="111" ht="14.25" customHeight="1">
      <c r="A111" s="6" t="s">
        <v>412</v>
      </c>
      <c r="B111" s="6" t="s">
        <v>1041</v>
      </c>
      <c r="C111" s="35">
        <f t="shared" si="11"/>
        <v>2</v>
      </c>
      <c r="D111" s="6">
        <f t="shared" si="12"/>
        <v>1362</v>
      </c>
      <c r="E111" s="6">
        <f t="shared" si="13"/>
        <v>1818</v>
      </c>
      <c r="F111" s="122">
        <f t="shared" si="14"/>
        <v>1590</v>
      </c>
      <c r="G111" s="123">
        <f t="shared" si="15"/>
        <v>322.4406922</v>
      </c>
      <c r="H111" s="5">
        <v>1362.0</v>
      </c>
      <c r="I111" s="5">
        <v>1818.0</v>
      </c>
    </row>
    <row r="112" ht="14.25" customHeight="1">
      <c r="A112" s="6" t="s">
        <v>412</v>
      </c>
      <c r="B112" s="6" t="s">
        <v>1042</v>
      </c>
      <c r="C112" s="35">
        <f t="shared" si="11"/>
        <v>12</v>
      </c>
      <c r="D112" s="6">
        <f t="shared" si="12"/>
        <v>960</v>
      </c>
      <c r="E112" s="6">
        <f t="shared" si="13"/>
        <v>2953</v>
      </c>
      <c r="F112" s="122">
        <f t="shared" si="14"/>
        <v>2164.166667</v>
      </c>
      <c r="G112" s="123">
        <f t="shared" si="15"/>
        <v>611.7231747</v>
      </c>
      <c r="H112" s="5">
        <v>2102.0</v>
      </c>
      <c r="I112" s="5">
        <v>2466.0</v>
      </c>
      <c r="J112" s="5">
        <v>2217.0</v>
      </c>
      <c r="K112" s="5">
        <v>2537.0</v>
      </c>
      <c r="L112" s="5">
        <v>960.0</v>
      </c>
      <c r="M112" s="5">
        <v>2315.0</v>
      </c>
      <c r="N112" s="5">
        <v>2082.0</v>
      </c>
      <c r="O112" s="5">
        <v>2707.0</v>
      </c>
      <c r="P112" s="5">
        <v>2953.0</v>
      </c>
      <c r="Q112" s="5">
        <v>2646.0</v>
      </c>
      <c r="R112" s="5">
        <v>1075.0</v>
      </c>
      <c r="S112" s="5">
        <v>1910.0</v>
      </c>
    </row>
    <row r="113" ht="14.25" customHeight="1">
      <c r="A113" s="6" t="s">
        <v>412</v>
      </c>
      <c r="B113" s="6" t="s">
        <v>1043</v>
      </c>
      <c r="C113" s="35">
        <f t="shared" si="11"/>
        <v>7</v>
      </c>
      <c r="D113" s="6">
        <f t="shared" si="12"/>
        <v>1755</v>
      </c>
      <c r="E113" s="6">
        <f t="shared" si="13"/>
        <v>3725</v>
      </c>
      <c r="F113" s="122">
        <f t="shared" si="14"/>
        <v>2706.571429</v>
      </c>
      <c r="G113" s="123">
        <f t="shared" si="15"/>
        <v>711.9475302</v>
      </c>
      <c r="H113" s="5">
        <v>2217.0</v>
      </c>
      <c r="I113" s="5">
        <v>3045.0</v>
      </c>
      <c r="J113" s="5">
        <v>3404.0</v>
      </c>
      <c r="K113" s="5">
        <v>2213.0</v>
      </c>
      <c r="L113" s="5">
        <v>3725.0</v>
      </c>
      <c r="M113" s="5">
        <v>2587.0</v>
      </c>
      <c r="N113" s="5">
        <v>1755.0</v>
      </c>
    </row>
    <row r="114" ht="14.25" customHeight="1">
      <c r="A114" s="6" t="s">
        <v>473</v>
      </c>
      <c r="B114" s="6" t="s">
        <v>1045</v>
      </c>
      <c r="C114" s="35">
        <f t="shared" si="11"/>
        <v>12</v>
      </c>
      <c r="D114" s="6">
        <f t="shared" si="12"/>
        <v>867</v>
      </c>
      <c r="E114" s="6">
        <f t="shared" si="13"/>
        <v>1427</v>
      </c>
      <c r="F114" s="122">
        <f t="shared" si="14"/>
        <v>1020.166667</v>
      </c>
      <c r="G114" s="123">
        <f t="shared" si="15"/>
        <v>150.8417794</v>
      </c>
      <c r="H114" s="5">
        <v>867.0</v>
      </c>
      <c r="I114" s="5">
        <v>1023.0</v>
      </c>
      <c r="J114" s="5">
        <v>1106.0</v>
      </c>
      <c r="K114" s="5">
        <v>1022.0</v>
      </c>
      <c r="L114" s="5">
        <v>1005.0</v>
      </c>
      <c r="M114" s="5">
        <v>958.0</v>
      </c>
      <c r="N114" s="5">
        <v>1053.0</v>
      </c>
      <c r="O114" s="5">
        <v>1076.0</v>
      </c>
      <c r="P114" s="5">
        <v>1427.0</v>
      </c>
      <c r="Q114" s="5">
        <v>950.0</v>
      </c>
      <c r="R114" s="5">
        <v>875.0</v>
      </c>
      <c r="S114" s="5">
        <v>880.0</v>
      </c>
    </row>
    <row r="115" ht="14.25" customHeight="1">
      <c r="A115" s="6" t="s">
        <v>473</v>
      </c>
      <c r="B115" s="6" t="s">
        <v>1046</v>
      </c>
      <c r="C115" s="35">
        <f t="shared" si="11"/>
        <v>10</v>
      </c>
      <c r="D115" s="6">
        <f t="shared" si="12"/>
        <v>1237</v>
      </c>
      <c r="E115" s="6">
        <f t="shared" si="13"/>
        <v>2585</v>
      </c>
      <c r="F115" s="122">
        <f t="shared" si="14"/>
        <v>1927</v>
      </c>
      <c r="G115" s="123">
        <f t="shared" si="15"/>
        <v>495.4136319</v>
      </c>
      <c r="H115" s="5">
        <v>1637.0</v>
      </c>
      <c r="I115" s="5">
        <v>2585.0</v>
      </c>
      <c r="J115" s="5">
        <v>2366.0</v>
      </c>
      <c r="K115" s="5">
        <v>2366.0</v>
      </c>
      <c r="L115" s="5">
        <v>1237.0</v>
      </c>
      <c r="M115" s="5">
        <v>1529.0</v>
      </c>
      <c r="N115" s="5">
        <v>1399.0</v>
      </c>
      <c r="O115" s="5">
        <v>1654.0</v>
      </c>
      <c r="P115" s="5">
        <v>2012.0</v>
      </c>
      <c r="Q115" s="5">
        <v>2485.0</v>
      </c>
    </row>
    <row r="116" ht="14.25" customHeight="1">
      <c r="A116" s="6" t="s">
        <v>473</v>
      </c>
      <c r="B116" s="6" t="s">
        <v>1047</v>
      </c>
      <c r="C116" s="35">
        <f t="shared" si="11"/>
        <v>4</v>
      </c>
      <c r="D116" s="6">
        <f t="shared" si="12"/>
        <v>1155</v>
      </c>
      <c r="E116" s="6">
        <f t="shared" si="13"/>
        <v>2109</v>
      </c>
      <c r="F116" s="122">
        <f t="shared" si="14"/>
        <v>1534.25</v>
      </c>
      <c r="G116" s="123">
        <f t="shared" si="15"/>
        <v>419.0539941</v>
      </c>
      <c r="H116" s="5">
        <v>1155.0</v>
      </c>
      <c r="I116" s="5">
        <v>1307.0</v>
      </c>
      <c r="J116" s="5">
        <v>1566.0</v>
      </c>
      <c r="K116" s="5">
        <v>2109.0</v>
      </c>
    </row>
    <row r="117" ht="14.25" customHeight="1">
      <c r="A117" s="6" t="s">
        <v>473</v>
      </c>
      <c r="B117" s="6" t="s">
        <v>1048</v>
      </c>
      <c r="C117" s="35">
        <f t="shared" si="11"/>
        <v>3</v>
      </c>
      <c r="D117" s="6">
        <f t="shared" si="12"/>
        <v>1241</v>
      </c>
      <c r="E117" s="6">
        <f t="shared" si="13"/>
        <v>1431</v>
      </c>
      <c r="F117" s="122">
        <f t="shared" si="14"/>
        <v>1315.666667</v>
      </c>
      <c r="G117" s="123">
        <f t="shared" si="15"/>
        <v>101.3179813</v>
      </c>
      <c r="H117" s="5">
        <v>1241.0</v>
      </c>
      <c r="I117" s="5">
        <v>1431.0</v>
      </c>
      <c r="J117" s="5">
        <v>1275.0</v>
      </c>
    </row>
    <row r="118" ht="14.25" customHeight="1">
      <c r="A118" s="6" t="s">
        <v>473</v>
      </c>
      <c r="B118" s="6" t="s">
        <v>1051</v>
      </c>
      <c r="C118" s="35">
        <f t="shared" si="11"/>
        <v>2</v>
      </c>
      <c r="D118" s="6">
        <f t="shared" si="12"/>
        <v>1575</v>
      </c>
      <c r="E118" s="6">
        <f t="shared" si="13"/>
        <v>1919</v>
      </c>
      <c r="F118" s="122">
        <f t="shared" si="14"/>
        <v>1747</v>
      </c>
      <c r="G118" s="123">
        <f t="shared" si="15"/>
        <v>243.2447327</v>
      </c>
      <c r="H118" s="5">
        <v>1919.0</v>
      </c>
      <c r="I118" s="5">
        <v>1575.0</v>
      </c>
    </row>
    <row r="119" ht="14.25" customHeight="1">
      <c r="A119" s="6" t="s">
        <v>473</v>
      </c>
      <c r="B119" s="6" t="s">
        <v>1052</v>
      </c>
      <c r="C119" s="35">
        <f t="shared" si="11"/>
        <v>3</v>
      </c>
      <c r="D119" s="6">
        <f t="shared" si="12"/>
        <v>815</v>
      </c>
      <c r="E119" s="6">
        <f t="shared" si="13"/>
        <v>1053</v>
      </c>
      <c r="F119" s="122">
        <f t="shared" si="14"/>
        <v>928.6666667</v>
      </c>
      <c r="G119" s="123">
        <f t="shared" si="15"/>
        <v>119.3580049</v>
      </c>
      <c r="H119" s="5">
        <v>1053.0</v>
      </c>
      <c r="I119" s="5">
        <v>918.0</v>
      </c>
      <c r="J119" s="5">
        <v>815.0</v>
      </c>
    </row>
    <row r="120" ht="14.25" customHeight="1">
      <c r="A120" s="6" t="s">
        <v>473</v>
      </c>
      <c r="B120" s="6" t="s">
        <v>1054</v>
      </c>
      <c r="C120" s="35">
        <f t="shared" si="11"/>
        <v>1</v>
      </c>
      <c r="D120" s="6">
        <f t="shared" si="12"/>
        <v>1203</v>
      </c>
      <c r="E120" s="6">
        <f t="shared" si="13"/>
        <v>1203</v>
      </c>
      <c r="F120" s="122">
        <f t="shared" si="14"/>
        <v>1203</v>
      </c>
      <c r="G120" s="123" t="str">
        <f t="shared" si="15"/>
        <v>#DIV/0!</v>
      </c>
      <c r="H120" s="5">
        <v>1203.0</v>
      </c>
    </row>
    <row r="121" ht="14.25" customHeight="1">
      <c r="A121" s="6" t="s">
        <v>473</v>
      </c>
      <c r="B121" s="6" t="s">
        <v>1055</v>
      </c>
      <c r="C121" s="35">
        <f t="shared" si="11"/>
        <v>1</v>
      </c>
      <c r="D121" s="6">
        <f t="shared" si="12"/>
        <v>1529</v>
      </c>
      <c r="E121" s="6">
        <f t="shared" si="13"/>
        <v>1529</v>
      </c>
      <c r="F121" s="122">
        <f t="shared" si="14"/>
        <v>1529</v>
      </c>
      <c r="G121" s="123" t="str">
        <f t="shared" si="15"/>
        <v>#DIV/0!</v>
      </c>
      <c r="H121" s="5">
        <v>1529.0</v>
      </c>
    </row>
    <row r="122" ht="14.25" customHeight="1">
      <c r="A122" s="6" t="s">
        <v>473</v>
      </c>
      <c r="B122" s="6" t="s">
        <v>1056</v>
      </c>
      <c r="C122" s="35">
        <f t="shared" si="11"/>
        <v>2</v>
      </c>
      <c r="D122" s="6">
        <f t="shared" si="12"/>
        <v>1575</v>
      </c>
      <c r="E122" s="6">
        <f t="shared" si="13"/>
        <v>2002</v>
      </c>
      <c r="F122" s="122">
        <f t="shared" si="14"/>
        <v>1788.5</v>
      </c>
      <c r="G122" s="123">
        <f t="shared" si="15"/>
        <v>301.9345956</v>
      </c>
      <c r="H122" s="5">
        <v>2002.0</v>
      </c>
      <c r="I122" s="5">
        <v>1575.0</v>
      </c>
    </row>
    <row r="123" ht="14.25" customHeight="1">
      <c r="A123" s="6" t="s">
        <v>492</v>
      </c>
      <c r="B123" s="6" t="s">
        <v>1058</v>
      </c>
      <c r="C123" s="35">
        <f t="shared" si="11"/>
        <v>4</v>
      </c>
      <c r="D123" s="6">
        <f t="shared" si="12"/>
        <v>1260</v>
      </c>
      <c r="E123" s="6">
        <f t="shared" si="13"/>
        <v>1918</v>
      </c>
      <c r="F123" s="122">
        <f t="shared" si="14"/>
        <v>1624.25</v>
      </c>
      <c r="G123" s="123">
        <f t="shared" si="15"/>
        <v>282.6616057</v>
      </c>
      <c r="H123" s="5">
        <v>1260.0</v>
      </c>
      <c r="I123" s="5">
        <v>1564.0</v>
      </c>
      <c r="J123" s="5">
        <v>1918.0</v>
      </c>
      <c r="K123" s="5">
        <v>1755.0</v>
      </c>
    </row>
    <row r="124" ht="14.25" customHeight="1">
      <c r="A124" s="6" t="s">
        <v>492</v>
      </c>
      <c r="B124" s="6" t="s">
        <v>1060</v>
      </c>
      <c r="C124" s="35">
        <f t="shared" si="11"/>
        <v>7</v>
      </c>
      <c r="D124" s="6">
        <f t="shared" si="12"/>
        <v>791</v>
      </c>
      <c r="E124" s="6">
        <f t="shared" si="13"/>
        <v>1918</v>
      </c>
      <c r="F124" s="122">
        <f t="shared" si="14"/>
        <v>1289.142857</v>
      </c>
      <c r="G124" s="123">
        <f t="shared" si="15"/>
        <v>371.9952637</v>
      </c>
      <c r="H124" s="5">
        <v>1918.0</v>
      </c>
      <c r="I124" s="5">
        <v>1437.0</v>
      </c>
      <c r="J124" s="5">
        <v>1359.0</v>
      </c>
      <c r="K124" s="5">
        <v>1362.0</v>
      </c>
      <c r="L124" s="5">
        <v>1260.0</v>
      </c>
      <c r="M124" s="5">
        <v>791.0</v>
      </c>
      <c r="N124" s="5">
        <v>897.0</v>
      </c>
    </row>
    <row r="125" ht="14.25" customHeight="1">
      <c r="A125" s="6" t="s">
        <v>492</v>
      </c>
      <c r="B125" s="6" t="s">
        <v>1063</v>
      </c>
      <c r="C125" s="35">
        <f t="shared" si="11"/>
        <v>1</v>
      </c>
      <c r="D125" s="6">
        <f t="shared" si="12"/>
        <v>1359</v>
      </c>
      <c r="E125" s="6">
        <f t="shared" si="13"/>
        <v>1359</v>
      </c>
      <c r="F125" s="122">
        <f t="shared" si="14"/>
        <v>1359</v>
      </c>
      <c r="G125" s="123" t="str">
        <f t="shared" si="15"/>
        <v>#DIV/0!</v>
      </c>
      <c r="H125" s="5">
        <v>1359.0</v>
      </c>
    </row>
    <row r="126" ht="14.25" customHeight="1">
      <c r="A126" s="6" t="s">
        <v>509</v>
      </c>
      <c r="B126" s="6" t="s">
        <v>1064</v>
      </c>
      <c r="C126" s="35">
        <f t="shared" si="11"/>
        <v>3</v>
      </c>
      <c r="D126" s="6">
        <f t="shared" si="12"/>
        <v>1566</v>
      </c>
      <c r="E126" s="6">
        <f t="shared" si="13"/>
        <v>2109</v>
      </c>
      <c r="F126" s="122">
        <f t="shared" si="14"/>
        <v>1868.666667</v>
      </c>
      <c r="G126" s="123">
        <f t="shared" si="15"/>
        <v>276.8146191</v>
      </c>
      <c r="H126" s="5">
        <v>1931.0</v>
      </c>
      <c r="I126" s="5">
        <v>1566.0</v>
      </c>
      <c r="J126" s="5">
        <v>2109.0</v>
      </c>
    </row>
    <row r="127" ht="14.25" customHeight="1">
      <c r="A127" s="6" t="s">
        <v>509</v>
      </c>
      <c r="B127" s="6" t="s">
        <v>1065</v>
      </c>
      <c r="C127" s="35">
        <f t="shared" si="11"/>
        <v>1</v>
      </c>
      <c r="D127" s="6">
        <f t="shared" si="12"/>
        <v>2109</v>
      </c>
      <c r="E127" s="6">
        <f t="shared" si="13"/>
        <v>2109</v>
      </c>
      <c r="F127" s="122">
        <f t="shared" si="14"/>
        <v>2109</v>
      </c>
      <c r="G127" s="123" t="str">
        <f t="shared" si="15"/>
        <v>#DIV/0!</v>
      </c>
      <c r="H127" s="5">
        <v>2109.0</v>
      </c>
    </row>
    <row r="128" ht="14.25" customHeight="1">
      <c r="A128" s="6" t="s">
        <v>509</v>
      </c>
      <c r="B128" s="6" t="s">
        <v>1066</v>
      </c>
      <c r="C128" s="35">
        <f t="shared" si="11"/>
        <v>6</v>
      </c>
      <c r="D128" s="6">
        <f t="shared" si="12"/>
        <v>1155</v>
      </c>
      <c r="E128" s="6">
        <f t="shared" si="13"/>
        <v>2109</v>
      </c>
      <c r="F128" s="122">
        <f t="shared" si="14"/>
        <v>1671</v>
      </c>
      <c r="G128" s="123">
        <f t="shared" si="15"/>
        <v>380.8227934</v>
      </c>
      <c r="H128" s="5">
        <v>1931.0</v>
      </c>
      <c r="I128" s="5">
        <v>2109.0</v>
      </c>
      <c r="J128" s="5">
        <v>1566.0</v>
      </c>
      <c r="K128" s="5">
        <v>1937.0</v>
      </c>
      <c r="L128" s="5">
        <v>1155.0</v>
      </c>
      <c r="M128" s="5">
        <v>1328.0</v>
      </c>
    </row>
    <row r="129" ht="14.25" customHeight="1">
      <c r="A129" s="6" t="s">
        <v>509</v>
      </c>
      <c r="B129" s="6" t="s">
        <v>1067</v>
      </c>
      <c r="C129" s="35">
        <f t="shared" si="11"/>
        <v>7</v>
      </c>
      <c r="D129" s="6">
        <f t="shared" si="12"/>
        <v>1155</v>
      </c>
      <c r="E129" s="6">
        <f t="shared" si="13"/>
        <v>2410</v>
      </c>
      <c r="F129" s="122">
        <f t="shared" si="14"/>
        <v>1990.857143</v>
      </c>
      <c r="G129" s="123">
        <f t="shared" si="15"/>
        <v>437.6895508</v>
      </c>
      <c r="H129" s="5">
        <v>1745.0</v>
      </c>
      <c r="I129" s="5">
        <v>2193.0</v>
      </c>
      <c r="J129" s="5">
        <v>2410.0</v>
      </c>
      <c r="K129" s="5">
        <v>2109.0</v>
      </c>
      <c r="L129" s="5">
        <v>2387.0</v>
      </c>
      <c r="M129" s="5">
        <v>1937.0</v>
      </c>
      <c r="N129" s="5">
        <v>1155.0</v>
      </c>
    </row>
    <row r="130" ht="14.25" customHeight="1">
      <c r="A130" s="6" t="s">
        <v>509</v>
      </c>
      <c r="B130" s="6" t="s">
        <v>1068</v>
      </c>
      <c r="C130" s="35">
        <f t="shared" si="11"/>
        <v>7</v>
      </c>
      <c r="D130" s="6">
        <f t="shared" si="12"/>
        <v>1155</v>
      </c>
      <c r="E130" s="6">
        <f t="shared" si="13"/>
        <v>2410</v>
      </c>
      <c r="F130" s="122">
        <f t="shared" si="14"/>
        <v>1872.714286</v>
      </c>
      <c r="G130" s="123">
        <f t="shared" si="15"/>
        <v>423.4747983</v>
      </c>
      <c r="H130" s="5">
        <v>1745.0</v>
      </c>
      <c r="I130" s="5">
        <v>2193.0</v>
      </c>
      <c r="J130" s="5">
        <v>1931.0</v>
      </c>
      <c r="K130" s="5">
        <v>2410.0</v>
      </c>
      <c r="L130" s="5">
        <v>2109.0</v>
      </c>
      <c r="M130" s="5">
        <v>1566.0</v>
      </c>
      <c r="N130" s="5">
        <v>1155.0</v>
      </c>
    </row>
    <row r="131" ht="14.25" customHeight="1">
      <c r="A131" s="6" t="s">
        <v>509</v>
      </c>
      <c r="B131" s="6" t="s">
        <v>1069</v>
      </c>
      <c r="C131" s="35">
        <f t="shared" si="11"/>
        <v>1</v>
      </c>
      <c r="D131" s="6">
        <f t="shared" si="12"/>
        <v>2387</v>
      </c>
      <c r="E131" s="6">
        <f t="shared" si="13"/>
        <v>2387</v>
      </c>
      <c r="F131" s="122">
        <f t="shared" si="14"/>
        <v>2387</v>
      </c>
      <c r="G131" s="123" t="str">
        <f t="shared" si="15"/>
        <v>#DIV/0!</v>
      </c>
      <c r="H131" s="5">
        <v>2387.0</v>
      </c>
    </row>
    <row r="132" ht="14.25" customHeight="1">
      <c r="A132" s="6" t="s">
        <v>509</v>
      </c>
      <c r="B132" s="6" t="s">
        <v>1070</v>
      </c>
      <c r="C132" s="35">
        <f t="shared" si="11"/>
        <v>2</v>
      </c>
      <c r="D132" s="6">
        <f t="shared" si="12"/>
        <v>1155</v>
      </c>
      <c r="E132" s="6">
        <f t="shared" si="13"/>
        <v>2109</v>
      </c>
      <c r="F132" s="122">
        <f t="shared" si="14"/>
        <v>1632</v>
      </c>
      <c r="G132" s="123">
        <f t="shared" si="15"/>
        <v>674.5798693</v>
      </c>
      <c r="H132" s="5">
        <v>2109.0</v>
      </c>
      <c r="I132" s="5">
        <v>1155.0</v>
      </c>
    </row>
    <row r="133" ht="14.25" customHeight="1">
      <c r="A133" s="6" t="s">
        <v>509</v>
      </c>
      <c r="B133" s="6" t="s">
        <v>1071</v>
      </c>
      <c r="C133" s="35">
        <f t="shared" si="11"/>
        <v>1</v>
      </c>
      <c r="D133" s="6">
        <f t="shared" si="12"/>
        <v>1328</v>
      </c>
      <c r="E133" s="6">
        <f t="shared" si="13"/>
        <v>1328</v>
      </c>
      <c r="F133" s="122">
        <f t="shared" si="14"/>
        <v>1328</v>
      </c>
      <c r="G133" s="123" t="str">
        <f t="shared" si="15"/>
        <v>#DIV/0!</v>
      </c>
      <c r="H133" s="5">
        <v>1328.0</v>
      </c>
    </row>
    <row r="134" ht="14.25" customHeight="1">
      <c r="A134" s="6" t="s">
        <v>509</v>
      </c>
      <c r="B134" s="6" t="s">
        <v>1072</v>
      </c>
      <c r="C134" s="35">
        <f t="shared" si="11"/>
        <v>6</v>
      </c>
      <c r="D134" s="6">
        <f t="shared" si="12"/>
        <v>1155</v>
      </c>
      <c r="E134" s="6">
        <f t="shared" si="13"/>
        <v>2193</v>
      </c>
      <c r="F134" s="122">
        <f t="shared" si="14"/>
        <v>1783.166667</v>
      </c>
      <c r="G134" s="123">
        <f t="shared" si="15"/>
        <v>384.4988513</v>
      </c>
      <c r="H134" s="5">
        <v>1745.0</v>
      </c>
      <c r="I134" s="5">
        <v>1931.0</v>
      </c>
      <c r="J134" s="5">
        <v>2193.0</v>
      </c>
      <c r="K134" s="5">
        <v>2109.0</v>
      </c>
      <c r="L134" s="5">
        <v>1566.0</v>
      </c>
      <c r="M134" s="5">
        <v>1155.0</v>
      </c>
    </row>
    <row r="135" ht="14.25" customHeight="1">
      <c r="A135" s="6" t="s">
        <v>509</v>
      </c>
      <c r="B135" s="6" t="s">
        <v>1073</v>
      </c>
      <c r="C135" s="35">
        <f t="shared" si="11"/>
        <v>2</v>
      </c>
      <c r="D135" s="6">
        <f t="shared" si="12"/>
        <v>1155</v>
      </c>
      <c r="E135" s="6">
        <f t="shared" si="13"/>
        <v>2109</v>
      </c>
      <c r="F135" s="122">
        <f t="shared" si="14"/>
        <v>1632</v>
      </c>
      <c r="G135" s="123">
        <f t="shared" si="15"/>
        <v>674.5798693</v>
      </c>
      <c r="H135" s="5">
        <v>2109.0</v>
      </c>
      <c r="I135" s="5">
        <v>1155.0</v>
      </c>
    </row>
    <row r="136" ht="14.25" customHeight="1">
      <c r="A136" s="6" t="s">
        <v>509</v>
      </c>
      <c r="B136" s="6" t="s">
        <v>1074</v>
      </c>
      <c r="C136" s="35">
        <f t="shared" si="11"/>
        <v>1</v>
      </c>
      <c r="D136" s="6">
        <f t="shared" si="12"/>
        <v>1328</v>
      </c>
      <c r="E136" s="6">
        <f t="shared" si="13"/>
        <v>1328</v>
      </c>
      <c r="F136" s="122">
        <f t="shared" si="14"/>
        <v>1328</v>
      </c>
      <c r="G136" s="123" t="str">
        <f t="shared" si="15"/>
        <v>#DIV/0!</v>
      </c>
      <c r="H136" s="5">
        <v>1328.0</v>
      </c>
    </row>
    <row r="137" ht="14.25" customHeight="1">
      <c r="A137" s="6" t="s">
        <v>509</v>
      </c>
      <c r="B137" s="6" t="s">
        <v>1075</v>
      </c>
      <c r="C137" s="35">
        <f t="shared" si="11"/>
        <v>2</v>
      </c>
      <c r="D137" s="6">
        <f t="shared" si="12"/>
        <v>1566</v>
      </c>
      <c r="E137" s="6">
        <f t="shared" si="13"/>
        <v>2109</v>
      </c>
      <c r="F137" s="122">
        <f t="shared" si="14"/>
        <v>1837.5</v>
      </c>
      <c r="G137" s="123">
        <f t="shared" si="15"/>
        <v>383.9589822</v>
      </c>
      <c r="H137" s="5">
        <v>2109.0</v>
      </c>
      <c r="I137" s="5">
        <v>1566.0</v>
      </c>
    </row>
    <row r="138" ht="14.25" customHeight="1">
      <c r="A138" s="6" t="s">
        <v>509</v>
      </c>
      <c r="B138" s="6" t="s">
        <v>1076</v>
      </c>
      <c r="C138" s="35">
        <f t="shared" si="11"/>
        <v>5</v>
      </c>
      <c r="D138" s="6">
        <f t="shared" si="12"/>
        <v>913</v>
      </c>
      <c r="E138" s="6">
        <f t="shared" si="13"/>
        <v>1745</v>
      </c>
      <c r="F138" s="122">
        <f t="shared" si="14"/>
        <v>1311.2</v>
      </c>
      <c r="G138" s="123">
        <f t="shared" si="15"/>
        <v>309.5758389</v>
      </c>
      <c r="H138" s="5">
        <v>1745.0</v>
      </c>
      <c r="I138" s="5">
        <v>1453.0</v>
      </c>
      <c r="J138" s="5">
        <v>1203.0</v>
      </c>
      <c r="K138" s="5">
        <v>913.0</v>
      </c>
      <c r="L138" s="5">
        <v>1242.0</v>
      </c>
    </row>
    <row r="139" ht="14.25" customHeight="1">
      <c r="A139" s="6" t="s">
        <v>509</v>
      </c>
      <c r="B139" s="6" t="s">
        <v>1077</v>
      </c>
      <c r="C139" s="35">
        <f t="shared" si="11"/>
        <v>1</v>
      </c>
      <c r="D139" s="6">
        <f t="shared" si="12"/>
        <v>1328</v>
      </c>
      <c r="E139" s="6">
        <f t="shared" si="13"/>
        <v>1328</v>
      </c>
      <c r="F139" s="122">
        <f t="shared" si="14"/>
        <v>1328</v>
      </c>
      <c r="G139" s="123" t="str">
        <f t="shared" si="15"/>
        <v>#DIV/0!</v>
      </c>
      <c r="H139" s="5">
        <v>1328.0</v>
      </c>
    </row>
    <row r="140" ht="14.25" customHeight="1">
      <c r="A140" s="6" t="s">
        <v>509</v>
      </c>
      <c r="B140" s="6" t="s">
        <v>1079</v>
      </c>
      <c r="C140" s="35">
        <f t="shared" si="11"/>
        <v>1</v>
      </c>
      <c r="D140" s="6">
        <f t="shared" si="12"/>
        <v>2109</v>
      </c>
      <c r="E140" s="6">
        <f t="shared" si="13"/>
        <v>2109</v>
      </c>
      <c r="F140" s="122">
        <f t="shared" si="14"/>
        <v>2109</v>
      </c>
      <c r="G140" s="123" t="str">
        <f t="shared" si="15"/>
        <v>#DIV/0!</v>
      </c>
      <c r="H140" s="5">
        <v>2109.0</v>
      </c>
    </row>
    <row r="141" ht="14.25" customHeight="1">
      <c r="A141" s="6" t="s">
        <v>509</v>
      </c>
      <c r="B141" s="6" t="s">
        <v>1080</v>
      </c>
      <c r="C141" s="35">
        <f t="shared" si="11"/>
        <v>2</v>
      </c>
      <c r="D141" s="6">
        <f t="shared" si="12"/>
        <v>1139</v>
      </c>
      <c r="E141" s="6">
        <f t="shared" si="13"/>
        <v>1745</v>
      </c>
      <c r="F141" s="122">
        <f t="shared" si="14"/>
        <v>1442</v>
      </c>
      <c r="G141" s="123">
        <f t="shared" si="15"/>
        <v>428.5067094</v>
      </c>
      <c r="H141" s="5">
        <v>1745.0</v>
      </c>
      <c r="I141" s="5">
        <v>1139.0</v>
      </c>
    </row>
    <row r="142" ht="14.25" customHeight="1">
      <c r="A142" s="6" t="s">
        <v>509</v>
      </c>
      <c r="B142" s="6" t="s">
        <v>1081</v>
      </c>
      <c r="C142" s="35">
        <f t="shared" si="11"/>
        <v>3</v>
      </c>
      <c r="D142" s="6">
        <f t="shared" si="12"/>
        <v>1155</v>
      </c>
      <c r="E142" s="6">
        <f t="shared" si="13"/>
        <v>2109</v>
      </c>
      <c r="F142" s="122">
        <f t="shared" si="14"/>
        <v>1610</v>
      </c>
      <c r="G142" s="123">
        <f t="shared" si="15"/>
        <v>478.5195921</v>
      </c>
      <c r="H142" s="5">
        <v>2109.0</v>
      </c>
      <c r="I142" s="5">
        <v>1566.0</v>
      </c>
      <c r="J142" s="5">
        <v>1155.0</v>
      </c>
    </row>
    <row r="143" ht="14.25" customHeight="1">
      <c r="A143" s="6" t="s">
        <v>522</v>
      </c>
      <c r="B143" s="6" t="s">
        <v>187</v>
      </c>
      <c r="C143" s="35">
        <f t="shared" si="11"/>
        <v>1</v>
      </c>
      <c r="D143" s="6">
        <f t="shared" si="12"/>
        <v>1316</v>
      </c>
      <c r="E143" s="6">
        <f t="shared" si="13"/>
        <v>1316</v>
      </c>
      <c r="F143" s="122">
        <f t="shared" si="14"/>
        <v>1316</v>
      </c>
      <c r="G143" s="123" t="str">
        <f t="shared" si="15"/>
        <v>#DIV/0!</v>
      </c>
      <c r="H143" s="5">
        <v>1316.0</v>
      </c>
    </row>
    <row r="144" ht="14.25" customHeight="1">
      <c r="A144" s="6" t="s">
        <v>522</v>
      </c>
      <c r="B144" s="6" t="s">
        <v>188</v>
      </c>
      <c r="C144" s="35">
        <f t="shared" si="11"/>
        <v>4</v>
      </c>
      <c r="D144" s="6">
        <f t="shared" si="12"/>
        <v>954</v>
      </c>
      <c r="E144" s="6">
        <f t="shared" si="13"/>
        <v>1316</v>
      </c>
      <c r="F144" s="122">
        <f t="shared" si="14"/>
        <v>1225.5</v>
      </c>
      <c r="G144" s="123">
        <f t="shared" si="15"/>
        <v>181</v>
      </c>
      <c r="H144" s="5">
        <v>1316.0</v>
      </c>
      <c r="I144" s="5">
        <v>954.0</v>
      </c>
      <c r="J144" s="5">
        <v>1316.0</v>
      </c>
      <c r="K144" s="5">
        <v>1316.0</v>
      </c>
    </row>
    <row r="145" ht="14.25" customHeight="1">
      <c r="A145" s="6" t="s">
        <v>522</v>
      </c>
      <c r="B145" s="6" t="s">
        <v>1083</v>
      </c>
      <c r="C145" s="35">
        <f t="shared" si="11"/>
        <v>1</v>
      </c>
      <c r="D145" s="6">
        <f t="shared" si="12"/>
        <v>1316</v>
      </c>
      <c r="E145" s="6">
        <f t="shared" si="13"/>
        <v>1316</v>
      </c>
      <c r="F145" s="122">
        <f t="shared" si="14"/>
        <v>1316</v>
      </c>
      <c r="G145" s="123" t="str">
        <f t="shared" si="15"/>
        <v>#DIV/0!</v>
      </c>
      <c r="H145" s="5">
        <v>1316.0</v>
      </c>
    </row>
    <row r="146" ht="14.25" customHeight="1">
      <c r="A146" s="6" t="s">
        <v>522</v>
      </c>
      <c r="B146" s="6" t="s">
        <v>1084</v>
      </c>
      <c r="C146" s="35">
        <f t="shared" si="11"/>
        <v>2</v>
      </c>
      <c r="D146" s="6">
        <f t="shared" si="12"/>
        <v>954</v>
      </c>
      <c r="E146" s="6">
        <f t="shared" si="13"/>
        <v>1316</v>
      </c>
      <c r="F146" s="122">
        <f t="shared" si="14"/>
        <v>1135</v>
      </c>
      <c r="G146" s="123">
        <f t="shared" si="15"/>
        <v>255.9726548</v>
      </c>
      <c r="H146" s="5">
        <v>1316.0</v>
      </c>
      <c r="I146" s="5">
        <v>954.0</v>
      </c>
    </row>
    <row r="147" ht="14.25" customHeight="1">
      <c r="A147" s="6" t="s">
        <v>538</v>
      </c>
      <c r="B147" s="6" t="s">
        <v>1086</v>
      </c>
      <c r="C147" s="35">
        <f t="shared" si="11"/>
        <v>19</v>
      </c>
      <c r="D147" s="6">
        <f t="shared" si="12"/>
        <v>592</v>
      </c>
      <c r="E147" s="6">
        <f t="shared" si="13"/>
        <v>1918</v>
      </c>
      <c r="F147" s="122">
        <f t="shared" si="14"/>
        <v>1053.210526</v>
      </c>
      <c r="G147" s="123">
        <f t="shared" si="15"/>
        <v>417.4909951</v>
      </c>
      <c r="H147" s="5">
        <v>1918.0</v>
      </c>
      <c r="I147" s="5">
        <v>1427.0</v>
      </c>
      <c r="J147" s="5">
        <v>1359.0</v>
      </c>
      <c r="K147" s="5">
        <v>1260.0</v>
      </c>
      <c r="L147" s="5">
        <v>1238.0</v>
      </c>
      <c r="M147" s="5">
        <v>1918.0</v>
      </c>
      <c r="N147" s="5">
        <v>1485.0</v>
      </c>
      <c r="O147" s="5">
        <v>897.0</v>
      </c>
      <c r="P147" s="5">
        <v>791.0</v>
      </c>
      <c r="Q147" s="5">
        <v>946.0</v>
      </c>
      <c r="R147" s="5">
        <v>645.0</v>
      </c>
      <c r="S147" s="5">
        <v>655.0</v>
      </c>
      <c r="T147" s="5">
        <v>735.0</v>
      </c>
      <c r="U147" s="5">
        <v>614.0</v>
      </c>
      <c r="V147" s="5">
        <v>1068.0</v>
      </c>
      <c r="W147" s="5">
        <v>719.0</v>
      </c>
      <c r="X147" s="5">
        <v>592.0</v>
      </c>
      <c r="Y147" s="5">
        <v>748.0</v>
      </c>
      <c r="Z147" s="5">
        <v>996.0</v>
      </c>
    </row>
    <row r="148" ht="14.25" customHeight="1">
      <c r="A148" s="6" t="s">
        <v>538</v>
      </c>
      <c r="B148" s="6" t="s">
        <v>1090</v>
      </c>
      <c r="C148" s="35">
        <f t="shared" si="11"/>
        <v>3</v>
      </c>
      <c r="D148" s="6">
        <f t="shared" si="12"/>
        <v>1238</v>
      </c>
      <c r="E148" s="6">
        <f t="shared" si="13"/>
        <v>1759</v>
      </c>
      <c r="F148" s="122">
        <f t="shared" si="14"/>
        <v>1549.333333</v>
      </c>
      <c r="G148" s="123">
        <f t="shared" si="15"/>
        <v>274.9769687</v>
      </c>
      <c r="H148" s="5">
        <v>1238.0</v>
      </c>
      <c r="I148" s="5">
        <v>1651.0</v>
      </c>
      <c r="J148" s="5">
        <v>1759.0</v>
      </c>
    </row>
    <row r="149" ht="14.25" customHeight="1">
      <c r="A149" s="6" t="s">
        <v>538</v>
      </c>
      <c r="B149" s="6" t="s">
        <v>1091</v>
      </c>
      <c r="C149" s="35">
        <f t="shared" si="11"/>
        <v>6</v>
      </c>
      <c r="D149" s="6">
        <f t="shared" si="12"/>
        <v>809</v>
      </c>
      <c r="E149" s="6">
        <f t="shared" si="13"/>
        <v>1270</v>
      </c>
      <c r="F149" s="122">
        <f t="shared" si="14"/>
        <v>1064.833333</v>
      </c>
      <c r="G149" s="123">
        <f t="shared" si="15"/>
        <v>174.1440974</v>
      </c>
      <c r="H149" s="5">
        <v>1270.0</v>
      </c>
      <c r="I149" s="5">
        <v>809.0</v>
      </c>
      <c r="J149" s="5">
        <v>951.0</v>
      </c>
      <c r="K149" s="5">
        <v>1034.0</v>
      </c>
      <c r="L149" s="5">
        <v>1237.0</v>
      </c>
      <c r="M149" s="5">
        <v>1088.0</v>
      </c>
    </row>
    <row r="150" ht="14.25" customHeight="1">
      <c r="A150" s="6" t="s">
        <v>538</v>
      </c>
      <c r="B150" s="6" t="s">
        <v>1092</v>
      </c>
      <c r="C150" s="35">
        <f t="shared" si="11"/>
        <v>2</v>
      </c>
      <c r="D150" s="6">
        <f t="shared" si="12"/>
        <v>723</v>
      </c>
      <c r="E150" s="6">
        <f t="shared" si="13"/>
        <v>913</v>
      </c>
      <c r="F150" s="122">
        <f t="shared" si="14"/>
        <v>818</v>
      </c>
      <c r="G150" s="123">
        <f t="shared" si="15"/>
        <v>134.3502884</v>
      </c>
      <c r="H150" s="5">
        <v>723.0</v>
      </c>
      <c r="I150" s="5">
        <v>913.0</v>
      </c>
    </row>
    <row r="151" ht="14.25" customHeight="1">
      <c r="A151" s="6" t="s">
        <v>598</v>
      </c>
      <c r="B151" s="6" t="s">
        <v>1099</v>
      </c>
      <c r="C151" s="35">
        <f t="shared" si="11"/>
        <v>2</v>
      </c>
      <c r="D151" s="6">
        <f t="shared" si="12"/>
        <v>229</v>
      </c>
      <c r="E151" s="6">
        <f t="shared" si="13"/>
        <v>338</v>
      </c>
      <c r="F151" s="122">
        <f t="shared" si="14"/>
        <v>283.5</v>
      </c>
      <c r="G151" s="123">
        <f t="shared" si="15"/>
        <v>77.07463915</v>
      </c>
      <c r="H151" s="5">
        <v>338.0</v>
      </c>
      <c r="I151" s="5">
        <v>229.0</v>
      </c>
    </row>
    <row r="152" ht="14.25" customHeight="1">
      <c r="A152" s="6" t="s">
        <v>598</v>
      </c>
      <c r="B152" s="6" t="s">
        <v>1100</v>
      </c>
      <c r="C152" s="35">
        <f t="shared" si="11"/>
        <v>1</v>
      </c>
      <c r="D152" s="6">
        <f t="shared" si="12"/>
        <v>1579</v>
      </c>
      <c r="E152" s="6">
        <f t="shared" si="13"/>
        <v>1579</v>
      </c>
      <c r="F152" s="122">
        <f t="shared" si="14"/>
        <v>1579</v>
      </c>
      <c r="G152" s="123" t="str">
        <f t="shared" si="15"/>
        <v>#DIV/0!</v>
      </c>
      <c r="H152" s="5">
        <v>1579.0</v>
      </c>
    </row>
    <row r="153" ht="14.25" customHeight="1">
      <c r="A153" s="6" t="s">
        <v>598</v>
      </c>
      <c r="B153" s="6" t="s">
        <v>1101</v>
      </c>
      <c r="C153" s="35">
        <f t="shared" si="11"/>
        <v>3</v>
      </c>
      <c r="D153" s="6">
        <f t="shared" si="12"/>
        <v>229</v>
      </c>
      <c r="E153" s="6">
        <f t="shared" si="13"/>
        <v>304</v>
      </c>
      <c r="F153" s="122">
        <f t="shared" si="14"/>
        <v>262.6666667</v>
      </c>
      <c r="G153" s="123">
        <f t="shared" si="15"/>
        <v>38.08324216</v>
      </c>
      <c r="H153" s="5">
        <v>304.0</v>
      </c>
      <c r="I153" s="5">
        <v>229.0</v>
      </c>
      <c r="J153" s="5">
        <v>255.0</v>
      </c>
    </row>
    <row r="154" ht="14.25" customHeight="1">
      <c r="A154" s="6" t="s">
        <v>598</v>
      </c>
      <c r="B154" s="6" t="s">
        <v>1102</v>
      </c>
      <c r="C154" s="35">
        <f t="shared" si="11"/>
        <v>2</v>
      </c>
      <c r="D154" s="6">
        <f t="shared" si="12"/>
        <v>266</v>
      </c>
      <c r="E154" s="6">
        <f t="shared" si="13"/>
        <v>520</v>
      </c>
      <c r="F154" s="122">
        <f t="shared" si="14"/>
        <v>393</v>
      </c>
      <c r="G154" s="123">
        <f t="shared" si="15"/>
        <v>179.6051224</v>
      </c>
      <c r="H154" s="5">
        <v>266.0</v>
      </c>
      <c r="I154" s="5">
        <v>520.0</v>
      </c>
    </row>
    <row r="155" ht="14.25" customHeight="1">
      <c r="A155" s="6" t="s">
        <v>623</v>
      </c>
      <c r="B155" s="6" t="s">
        <v>1104</v>
      </c>
      <c r="C155" s="35">
        <f t="shared" si="11"/>
        <v>3</v>
      </c>
      <c r="D155" s="6">
        <f t="shared" si="12"/>
        <v>1735</v>
      </c>
      <c r="E155" s="6">
        <f t="shared" si="13"/>
        <v>4642</v>
      </c>
      <c r="F155" s="122">
        <f t="shared" si="14"/>
        <v>3008.666667</v>
      </c>
      <c r="G155" s="123">
        <f t="shared" si="15"/>
        <v>1486.500028</v>
      </c>
      <c r="H155" s="5">
        <v>4642.0</v>
      </c>
      <c r="I155" s="5">
        <v>1735.0</v>
      </c>
      <c r="J155" s="5">
        <v>2649.0</v>
      </c>
    </row>
    <row r="156" ht="14.25" customHeight="1">
      <c r="A156" s="6" t="s">
        <v>624</v>
      </c>
      <c r="B156" s="6" t="s">
        <v>1105</v>
      </c>
      <c r="C156" s="35">
        <f t="shared" si="11"/>
        <v>4</v>
      </c>
      <c r="D156" s="6">
        <f t="shared" si="12"/>
        <v>1071</v>
      </c>
      <c r="E156" s="6">
        <f t="shared" si="13"/>
        <v>3132</v>
      </c>
      <c r="F156" s="122">
        <f t="shared" si="14"/>
        <v>1775.5</v>
      </c>
      <c r="G156" s="123">
        <f t="shared" si="15"/>
        <v>922.3898308</v>
      </c>
      <c r="H156" s="5">
        <v>3132.0</v>
      </c>
      <c r="I156" s="5">
        <v>1491.0</v>
      </c>
      <c r="J156" s="5">
        <v>1408.0</v>
      </c>
      <c r="K156" s="5">
        <v>1071.0</v>
      </c>
    </row>
    <row r="157" ht="14.25" customHeight="1">
      <c r="A157" s="6" t="s">
        <v>624</v>
      </c>
      <c r="B157" s="6" t="s">
        <v>1106</v>
      </c>
      <c r="C157" s="35">
        <f t="shared" si="11"/>
        <v>1</v>
      </c>
      <c r="D157" s="6">
        <f t="shared" si="12"/>
        <v>4619</v>
      </c>
      <c r="E157" s="6">
        <f t="shared" si="13"/>
        <v>4619</v>
      </c>
      <c r="F157" s="122">
        <f t="shared" si="14"/>
        <v>4619</v>
      </c>
      <c r="G157" s="123" t="str">
        <f t="shared" si="15"/>
        <v>#DIV/0!</v>
      </c>
      <c r="H157" s="5">
        <v>4619.0</v>
      </c>
    </row>
    <row r="158" ht="14.25" customHeight="1">
      <c r="A158" s="6" t="s">
        <v>624</v>
      </c>
      <c r="B158" s="6" t="s">
        <v>1107</v>
      </c>
      <c r="C158" s="35">
        <f t="shared" si="11"/>
        <v>2</v>
      </c>
      <c r="D158" s="6">
        <f t="shared" si="12"/>
        <v>689</v>
      </c>
      <c r="E158" s="6">
        <f t="shared" si="13"/>
        <v>1027</v>
      </c>
      <c r="F158" s="122">
        <f t="shared" si="14"/>
        <v>858</v>
      </c>
      <c r="G158" s="123">
        <f t="shared" si="15"/>
        <v>239.002092</v>
      </c>
      <c r="H158" s="5">
        <v>689.0</v>
      </c>
      <c r="I158" s="5">
        <v>1027.0</v>
      </c>
    </row>
    <row r="159" ht="14.25" customHeight="1">
      <c r="A159" s="6" t="s">
        <v>630</v>
      </c>
      <c r="B159" s="6" t="s">
        <v>1108</v>
      </c>
      <c r="C159" s="35">
        <f t="shared" si="11"/>
        <v>6</v>
      </c>
      <c r="D159" s="6">
        <f t="shared" si="12"/>
        <v>1238</v>
      </c>
      <c r="E159" s="6">
        <f t="shared" si="13"/>
        <v>1818</v>
      </c>
      <c r="F159" s="122">
        <f t="shared" si="14"/>
        <v>1445.833333</v>
      </c>
      <c r="G159" s="123">
        <f t="shared" si="15"/>
        <v>231.4013109</v>
      </c>
      <c r="H159" s="5">
        <v>1818.0</v>
      </c>
      <c r="I159" s="5">
        <v>1638.0</v>
      </c>
      <c r="J159" s="5">
        <v>1359.0</v>
      </c>
      <c r="K159" s="5">
        <v>1260.0</v>
      </c>
      <c r="L159" s="5">
        <v>1238.0</v>
      </c>
      <c r="M159" s="5">
        <v>1362.0</v>
      </c>
    </row>
    <row r="160" ht="14.25" customHeight="1">
      <c r="A160" s="6" t="s">
        <v>630</v>
      </c>
      <c r="B160" s="6" t="s">
        <v>1109</v>
      </c>
      <c r="C160" s="35">
        <f t="shared" si="11"/>
        <v>5</v>
      </c>
      <c r="D160" s="6">
        <f t="shared" si="12"/>
        <v>614</v>
      </c>
      <c r="E160" s="6">
        <f t="shared" si="13"/>
        <v>897</v>
      </c>
      <c r="F160" s="122">
        <f t="shared" si="14"/>
        <v>738.4</v>
      </c>
      <c r="G160" s="123">
        <f t="shared" si="15"/>
        <v>112.2087341</v>
      </c>
      <c r="H160" s="5">
        <v>791.0</v>
      </c>
      <c r="I160" s="5">
        <v>897.0</v>
      </c>
      <c r="J160" s="5">
        <v>735.0</v>
      </c>
      <c r="K160" s="5">
        <v>614.0</v>
      </c>
      <c r="L160" s="5">
        <v>655.0</v>
      </c>
    </row>
    <row r="161" ht="14.25" customHeight="1">
      <c r="A161" s="6" t="s">
        <v>634</v>
      </c>
      <c r="B161" s="6" t="s">
        <v>1111</v>
      </c>
      <c r="C161" s="35">
        <f>COUNT(H161:CZ161)</f>
        <v>63</v>
      </c>
      <c r="D161" s="6">
        <f>MIN(H161:CZ161)</f>
        <v>465</v>
      </c>
      <c r="E161" s="6">
        <f>MAX(H161:CZ161)</f>
        <v>1089</v>
      </c>
      <c r="F161" s="122">
        <f>AVERAGE(H161:CZ161)</f>
        <v>668.4444444</v>
      </c>
      <c r="G161" s="123">
        <f>STDEV(H161:CZ161)</f>
        <v>112.186305</v>
      </c>
      <c r="H161" s="5">
        <v>692.0</v>
      </c>
      <c r="I161" s="5">
        <v>708.0</v>
      </c>
      <c r="J161" s="5">
        <v>871.0</v>
      </c>
      <c r="K161" s="5">
        <v>764.0</v>
      </c>
      <c r="L161" s="5">
        <v>827.0</v>
      </c>
      <c r="M161" s="5">
        <v>781.0</v>
      </c>
      <c r="N161" s="5">
        <v>774.0</v>
      </c>
      <c r="O161" s="5">
        <v>787.0</v>
      </c>
      <c r="P161" s="5">
        <v>801.0</v>
      </c>
      <c r="Q161" s="5">
        <v>797.0</v>
      </c>
      <c r="R161" s="5">
        <v>750.0</v>
      </c>
      <c r="S161" s="5">
        <v>802.0</v>
      </c>
      <c r="T161" s="5">
        <v>830.0</v>
      </c>
      <c r="U161" s="5">
        <v>805.0</v>
      </c>
      <c r="V161" s="5">
        <v>645.0</v>
      </c>
      <c r="W161" s="5">
        <v>683.0</v>
      </c>
      <c r="X161" s="5">
        <v>578.0</v>
      </c>
      <c r="Y161" s="5">
        <v>582.0</v>
      </c>
      <c r="Z161" s="5">
        <v>585.0</v>
      </c>
      <c r="AA161" s="5">
        <v>598.0</v>
      </c>
      <c r="AB161" s="5">
        <v>781.0</v>
      </c>
      <c r="AC161" s="5">
        <v>775.0</v>
      </c>
      <c r="AD161" s="5">
        <v>758.0</v>
      </c>
      <c r="AE161" s="5">
        <v>745.0</v>
      </c>
      <c r="AF161" s="5">
        <v>603.0</v>
      </c>
      <c r="AG161" s="5">
        <v>731.0</v>
      </c>
      <c r="AH161" s="5">
        <v>564.0</v>
      </c>
      <c r="AI161" s="5">
        <v>720.0</v>
      </c>
      <c r="AJ161" s="5">
        <v>788.0</v>
      </c>
      <c r="AK161" s="5">
        <v>702.0</v>
      </c>
      <c r="AL161" s="5">
        <v>585.0</v>
      </c>
      <c r="AM161" s="5">
        <v>573.0</v>
      </c>
      <c r="AN161" s="5">
        <v>555.0</v>
      </c>
      <c r="AO161" s="5">
        <v>562.0</v>
      </c>
      <c r="AP161" s="5">
        <v>598.0</v>
      </c>
      <c r="AQ161" s="5">
        <v>638.0</v>
      </c>
      <c r="AR161" s="5">
        <v>710.0</v>
      </c>
      <c r="AS161" s="5">
        <v>1089.0</v>
      </c>
      <c r="AT161" s="5">
        <v>555.0</v>
      </c>
      <c r="AU161" s="5">
        <v>535.0</v>
      </c>
      <c r="AV161" s="5">
        <v>557.0</v>
      </c>
      <c r="AW161" s="5">
        <v>555.0</v>
      </c>
      <c r="AX161" s="5">
        <v>585.0</v>
      </c>
      <c r="AY161" s="5">
        <v>779.0</v>
      </c>
      <c r="AZ161" s="5">
        <v>749.0</v>
      </c>
      <c r="BA161" s="5">
        <v>662.0</v>
      </c>
      <c r="BB161" s="5">
        <v>648.0</v>
      </c>
      <c r="BC161" s="5">
        <v>606.0</v>
      </c>
      <c r="BD161" s="5">
        <v>622.0</v>
      </c>
      <c r="BE161" s="5">
        <v>577.0</v>
      </c>
      <c r="BF161" s="5">
        <v>575.0</v>
      </c>
      <c r="BG161" s="5">
        <v>465.0</v>
      </c>
      <c r="BH161" s="5">
        <v>508.0</v>
      </c>
      <c r="BI161" s="5">
        <v>583.0</v>
      </c>
      <c r="BJ161" s="5">
        <v>667.0</v>
      </c>
      <c r="BK161" s="5">
        <v>647.0</v>
      </c>
      <c r="BL161" s="5">
        <v>608.0</v>
      </c>
      <c r="BM161" s="5">
        <v>608.0</v>
      </c>
      <c r="BN161" s="5">
        <v>598.0</v>
      </c>
      <c r="BO161" s="5">
        <v>597.0</v>
      </c>
      <c r="BP161" s="5">
        <v>594.0</v>
      </c>
      <c r="BQ161" s="5">
        <v>523.0</v>
      </c>
      <c r="BR161" s="5">
        <v>572.0</v>
      </c>
    </row>
    <row r="162" ht="14.25" customHeight="1">
      <c r="A162" s="6" t="s">
        <v>634</v>
      </c>
      <c r="B162" s="6" t="s">
        <v>1112</v>
      </c>
      <c r="C162" s="35">
        <f t="shared" ref="C162:C247" si="16">COUNT(H162:BA162)</f>
        <v>17</v>
      </c>
      <c r="D162" s="6">
        <f t="shared" ref="D162:D247" si="17">MIN(H162:BB162)</f>
        <v>147</v>
      </c>
      <c r="E162" s="6">
        <f t="shared" ref="E162:E247" si="18">MAX(H162:BB162)</f>
        <v>852</v>
      </c>
      <c r="F162" s="122">
        <f t="shared" ref="F162:F247" si="19">AVERAGE(H162:BB162)</f>
        <v>550.6470588</v>
      </c>
      <c r="G162" s="123">
        <f t="shared" ref="G162:G247" si="20">STDEV(H162:BB162)</f>
        <v>162.1283986</v>
      </c>
      <c r="H162" s="5">
        <v>462.0</v>
      </c>
      <c r="I162" s="5">
        <v>408.0</v>
      </c>
      <c r="J162" s="5">
        <v>535.0</v>
      </c>
      <c r="K162" s="5">
        <v>632.0</v>
      </c>
      <c r="L162" s="5">
        <v>679.0</v>
      </c>
      <c r="M162" s="5">
        <v>852.0</v>
      </c>
      <c r="N162" s="5">
        <v>706.0</v>
      </c>
      <c r="O162" s="5">
        <v>539.0</v>
      </c>
      <c r="P162" s="5">
        <v>652.0</v>
      </c>
      <c r="Q162" s="5">
        <v>637.0</v>
      </c>
      <c r="R162" s="5">
        <v>684.0</v>
      </c>
      <c r="S162" s="5">
        <v>415.0</v>
      </c>
      <c r="T162" s="5">
        <v>369.0</v>
      </c>
      <c r="U162" s="5">
        <v>588.0</v>
      </c>
      <c r="V162" s="5">
        <v>557.0</v>
      </c>
      <c r="W162" s="5">
        <v>499.0</v>
      </c>
      <c r="X162" s="5">
        <v>147.0</v>
      </c>
    </row>
    <row r="163" ht="14.25" customHeight="1">
      <c r="A163" s="6" t="s">
        <v>637</v>
      </c>
      <c r="B163" s="6" t="s">
        <v>1114</v>
      </c>
      <c r="C163" s="35">
        <f t="shared" si="16"/>
        <v>16</v>
      </c>
      <c r="D163" s="6">
        <f t="shared" si="17"/>
        <v>472</v>
      </c>
      <c r="E163" s="6">
        <f t="shared" si="18"/>
        <v>1261</v>
      </c>
      <c r="F163" s="122">
        <f t="shared" si="19"/>
        <v>780.8125</v>
      </c>
      <c r="G163" s="123">
        <f t="shared" si="20"/>
        <v>245.9038345</v>
      </c>
      <c r="H163" s="5">
        <v>1261.0</v>
      </c>
      <c r="I163" s="5">
        <v>1171.0</v>
      </c>
      <c r="J163" s="5">
        <v>1060.0</v>
      </c>
      <c r="K163" s="5">
        <v>945.0</v>
      </c>
      <c r="L163" s="5">
        <v>808.0</v>
      </c>
      <c r="M163" s="5">
        <v>802.0</v>
      </c>
      <c r="N163" s="5">
        <v>883.0</v>
      </c>
      <c r="O163" s="5">
        <v>963.0</v>
      </c>
      <c r="P163" s="5">
        <v>703.0</v>
      </c>
      <c r="Q163" s="5">
        <v>609.0</v>
      </c>
      <c r="R163" s="5">
        <v>628.0</v>
      </c>
      <c r="S163" s="5">
        <v>556.0</v>
      </c>
      <c r="T163" s="5">
        <v>573.0</v>
      </c>
      <c r="U163" s="5">
        <v>538.0</v>
      </c>
      <c r="V163" s="5">
        <v>521.0</v>
      </c>
      <c r="W163" s="5">
        <v>472.0</v>
      </c>
    </row>
    <row r="164" ht="14.25" customHeight="1">
      <c r="A164" s="6" t="s">
        <v>644</v>
      </c>
      <c r="B164" s="6" t="s">
        <v>1119</v>
      </c>
      <c r="C164" s="35">
        <f t="shared" si="16"/>
        <v>1</v>
      </c>
      <c r="D164" s="6">
        <f t="shared" si="17"/>
        <v>2688</v>
      </c>
      <c r="E164" s="6">
        <f t="shared" si="18"/>
        <v>2688</v>
      </c>
      <c r="F164" s="122">
        <f t="shared" si="19"/>
        <v>2688</v>
      </c>
      <c r="G164" s="123" t="str">
        <f t="shared" si="20"/>
        <v>#DIV/0!</v>
      </c>
      <c r="H164" s="5">
        <v>2688.0</v>
      </c>
    </row>
    <row r="165" ht="14.25" customHeight="1">
      <c r="A165" s="6" t="s">
        <v>644</v>
      </c>
      <c r="B165" s="6" t="s">
        <v>1120</v>
      </c>
      <c r="C165" s="35">
        <f t="shared" si="16"/>
        <v>1</v>
      </c>
      <c r="D165" s="6">
        <f t="shared" si="17"/>
        <v>1057</v>
      </c>
      <c r="E165" s="6">
        <f t="shared" si="18"/>
        <v>1057</v>
      </c>
      <c r="F165" s="122">
        <f t="shared" si="19"/>
        <v>1057</v>
      </c>
      <c r="G165" s="123" t="str">
        <f t="shared" si="20"/>
        <v>#DIV/0!</v>
      </c>
      <c r="H165" s="5">
        <v>1057.0</v>
      </c>
    </row>
    <row r="166" ht="14.25" customHeight="1">
      <c r="A166" s="6" t="s">
        <v>644</v>
      </c>
      <c r="B166" s="6" t="s">
        <v>1123</v>
      </c>
      <c r="C166" s="35">
        <f t="shared" si="16"/>
        <v>2</v>
      </c>
      <c r="D166" s="6">
        <f t="shared" si="17"/>
        <v>1524</v>
      </c>
      <c r="E166" s="6">
        <f t="shared" si="18"/>
        <v>1630</v>
      </c>
      <c r="F166" s="122">
        <f t="shared" si="19"/>
        <v>1577</v>
      </c>
      <c r="G166" s="123">
        <f t="shared" si="20"/>
        <v>74.95331881</v>
      </c>
      <c r="H166" s="5">
        <v>1524.0</v>
      </c>
      <c r="I166" s="5">
        <v>1630.0</v>
      </c>
    </row>
    <row r="167" ht="14.25" customHeight="1">
      <c r="A167" s="6" t="s">
        <v>649</v>
      </c>
      <c r="B167" s="6" t="s">
        <v>1124</v>
      </c>
      <c r="C167" s="35">
        <f t="shared" si="16"/>
        <v>5</v>
      </c>
      <c r="D167" s="6">
        <f t="shared" si="17"/>
        <v>883</v>
      </c>
      <c r="E167" s="6">
        <f t="shared" si="18"/>
        <v>2418</v>
      </c>
      <c r="F167" s="122">
        <f t="shared" si="19"/>
        <v>1347.6</v>
      </c>
      <c r="G167" s="123">
        <f t="shared" si="20"/>
        <v>611.7399774</v>
      </c>
      <c r="H167" s="5">
        <v>1237.0</v>
      </c>
      <c r="I167" s="5">
        <v>2418.0</v>
      </c>
      <c r="J167" s="5">
        <v>1115.0</v>
      </c>
      <c r="K167" s="5">
        <v>1085.0</v>
      </c>
      <c r="L167" s="5">
        <v>883.0</v>
      </c>
    </row>
    <row r="168" ht="14.25" customHeight="1">
      <c r="A168" s="6" t="s">
        <v>649</v>
      </c>
      <c r="B168" s="6" t="s">
        <v>2090</v>
      </c>
      <c r="C168" s="35">
        <f t="shared" si="16"/>
        <v>1</v>
      </c>
      <c r="D168" s="6">
        <f t="shared" si="17"/>
        <v>989</v>
      </c>
      <c r="E168" s="6">
        <f t="shared" si="18"/>
        <v>989</v>
      </c>
      <c r="F168" s="122">
        <f t="shared" si="19"/>
        <v>989</v>
      </c>
      <c r="G168" s="123" t="str">
        <f t="shared" si="20"/>
        <v>#DIV/0!</v>
      </c>
      <c r="H168" s="5">
        <v>989.0</v>
      </c>
    </row>
    <row r="169" ht="14.25" customHeight="1">
      <c r="A169" s="6" t="s">
        <v>649</v>
      </c>
      <c r="B169" s="6" t="s">
        <v>1125</v>
      </c>
      <c r="C169" s="35">
        <f t="shared" si="16"/>
        <v>21</v>
      </c>
      <c r="D169" s="6">
        <f t="shared" si="17"/>
        <v>467</v>
      </c>
      <c r="E169" s="6">
        <f t="shared" si="18"/>
        <v>1549</v>
      </c>
      <c r="F169" s="122">
        <f t="shared" si="19"/>
        <v>871.2380952</v>
      </c>
      <c r="G169" s="123">
        <f t="shared" si="20"/>
        <v>281.9836706</v>
      </c>
      <c r="H169" s="5">
        <v>1115.0</v>
      </c>
      <c r="I169" s="5">
        <v>1413.0</v>
      </c>
      <c r="J169" s="5">
        <v>1549.0</v>
      </c>
      <c r="K169" s="5">
        <v>695.0</v>
      </c>
      <c r="L169" s="5">
        <v>950.0</v>
      </c>
      <c r="M169" s="5">
        <v>834.0</v>
      </c>
      <c r="N169" s="5">
        <v>767.0</v>
      </c>
      <c r="O169" s="5">
        <v>989.0</v>
      </c>
      <c r="P169" s="5">
        <v>1127.0</v>
      </c>
      <c r="Q169" s="5">
        <v>1106.0</v>
      </c>
      <c r="R169" s="5">
        <v>868.0</v>
      </c>
      <c r="S169" s="5">
        <v>1023.0</v>
      </c>
      <c r="T169" s="5">
        <v>736.0</v>
      </c>
      <c r="U169" s="5">
        <v>737.0</v>
      </c>
      <c r="V169" s="5">
        <v>467.0</v>
      </c>
      <c r="W169" s="5">
        <v>566.0</v>
      </c>
      <c r="X169" s="5">
        <v>667.0</v>
      </c>
      <c r="Y169" s="5">
        <v>516.0</v>
      </c>
      <c r="Z169" s="5">
        <v>736.0</v>
      </c>
      <c r="AA169" s="5">
        <v>867.0</v>
      </c>
      <c r="AB169" s="5">
        <v>568.0</v>
      </c>
    </row>
    <row r="170" ht="14.25" customHeight="1">
      <c r="A170" s="6" t="s">
        <v>653</v>
      </c>
      <c r="B170" s="6" t="s">
        <v>1127</v>
      </c>
      <c r="C170" s="35">
        <f t="shared" si="16"/>
        <v>1</v>
      </c>
      <c r="D170" s="6">
        <f t="shared" si="17"/>
        <v>360</v>
      </c>
      <c r="E170" s="6">
        <f t="shared" si="18"/>
        <v>360</v>
      </c>
      <c r="F170" s="122">
        <f t="shared" si="19"/>
        <v>360</v>
      </c>
      <c r="G170" s="123" t="str">
        <f t="shared" si="20"/>
        <v>#DIV/0!</v>
      </c>
      <c r="H170" s="5">
        <v>360.0</v>
      </c>
    </row>
    <row r="171" ht="14.25" customHeight="1">
      <c r="A171" s="6" t="s">
        <v>653</v>
      </c>
      <c r="B171" s="6" t="s">
        <v>1129</v>
      </c>
      <c r="C171" s="35">
        <f t="shared" si="16"/>
        <v>1</v>
      </c>
      <c r="D171" s="6">
        <f t="shared" si="17"/>
        <v>360</v>
      </c>
      <c r="E171" s="6">
        <f t="shared" si="18"/>
        <v>360</v>
      </c>
      <c r="F171" s="122">
        <f t="shared" si="19"/>
        <v>360</v>
      </c>
      <c r="G171" s="123" t="str">
        <f t="shared" si="20"/>
        <v>#DIV/0!</v>
      </c>
      <c r="H171" s="5">
        <v>360.0</v>
      </c>
    </row>
    <row r="172" ht="14.25" customHeight="1">
      <c r="A172" s="6" t="s">
        <v>653</v>
      </c>
      <c r="B172" s="6" t="s">
        <v>1130</v>
      </c>
      <c r="C172" s="35">
        <f t="shared" si="16"/>
        <v>5</v>
      </c>
      <c r="D172" s="6">
        <f t="shared" si="17"/>
        <v>435</v>
      </c>
      <c r="E172" s="6">
        <f t="shared" si="18"/>
        <v>1127</v>
      </c>
      <c r="F172" s="122">
        <f t="shared" si="19"/>
        <v>790</v>
      </c>
      <c r="G172" s="123">
        <f t="shared" si="20"/>
        <v>293.8179709</v>
      </c>
      <c r="H172" s="5">
        <v>1127.0</v>
      </c>
      <c r="I172" s="5">
        <v>695.0</v>
      </c>
      <c r="J172" s="5">
        <v>634.0</v>
      </c>
      <c r="K172" s="5">
        <v>1059.0</v>
      </c>
      <c r="L172" s="5">
        <v>435.0</v>
      </c>
    </row>
    <row r="173" ht="14.25" customHeight="1">
      <c r="A173" s="6" t="s">
        <v>666</v>
      </c>
      <c r="B173" s="6" t="s">
        <v>1133</v>
      </c>
      <c r="C173" s="35">
        <f t="shared" si="16"/>
        <v>3</v>
      </c>
      <c r="D173" s="6">
        <f t="shared" si="17"/>
        <v>1191</v>
      </c>
      <c r="E173" s="6">
        <f t="shared" si="18"/>
        <v>2486</v>
      </c>
      <c r="F173" s="122">
        <f t="shared" si="19"/>
        <v>1677.333333</v>
      </c>
      <c r="G173" s="123">
        <f t="shared" si="20"/>
        <v>705.1101569</v>
      </c>
      <c r="H173" s="5">
        <v>2486.0</v>
      </c>
      <c r="I173" s="5">
        <v>1355.0</v>
      </c>
      <c r="J173" s="5">
        <v>1191.0</v>
      </c>
    </row>
    <row r="174" ht="14.25" customHeight="1">
      <c r="A174" s="6" t="s">
        <v>666</v>
      </c>
      <c r="B174" s="6" t="s">
        <v>1135</v>
      </c>
      <c r="C174" s="35">
        <f t="shared" si="16"/>
        <v>1</v>
      </c>
      <c r="D174" s="6">
        <f t="shared" si="17"/>
        <v>2175</v>
      </c>
      <c r="E174" s="6">
        <f t="shared" si="18"/>
        <v>2175</v>
      </c>
      <c r="F174" s="122">
        <f t="shared" si="19"/>
        <v>2175</v>
      </c>
      <c r="G174" s="123" t="str">
        <f t="shared" si="20"/>
        <v>#DIV/0!</v>
      </c>
      <c r="H174" s="5">
        <v>2175.0</v>
      </c>
    </row>
    <row r="175" ht="14.25" customHeight="1">
      <c r="A175" s="6" t="s">
        <v>666</v>
      </c>
      <c r="B175" s="6" t="s">
        <v>1136</v>
      </c>
      <c r="C175" s="35">
        <f t="shared" si="16"/>
        <v>28</v>
      </c>
      <c r="D175" s="6">
        <f t="shared" si="17"/>
        <v>147</v>
      </c>
      <c r="E175" s="6">
        <f t="shared" si="18"/>
        <v>853</v>
      </c>
      <c r="F175" s="122">
        <f t="shared" si="19"/>
        <v>607.4285714</v>
      </c>
      <c r="G175" s="123">
        <f t="shared" si="20"/>
        <v>163.1696297</v>
      </c>
      <c r="H175" s="5">
        <v>784.0</v>
      </c>
      <c r="I175" s="5">
        <v>818.0</v>
      </c>
      <c r="J175" s="5">
        <v>460.0</v>
      </c>
      <c r="K175" s="5">
        <v>679.0</v>
      </c>
      <c r="L175" s="5">
        <v>652.0</v>
      </c>
      <c r="M175" s="5">
        <v>783.0</v>
      </c>
      <c r="N175" s="5">
        <v>709.0</v>
      </c>
      <c r="O175" s="5">
        <v>713.0</v>
      </c>
      <c r="P175" s="5">
        <v>689.0</v>
      </c>
      <c r="Q175" s="5">
        <v>637.0</v>
      </c>
      <c r="R175" s="5">
        <v>853.0</v>
      </c>
      <c r="S175" s="5">
        <v>724.0</v>
      </c>
      <c r="T175" s="5">
        <v>438.0</v>
      </c>
      <c r="U175" s="5">
        <v>593.0</v>
      </c>
      <c r="V175" s="5">
        <v>706.0</v>
      </c>
      <c r="W175" s="5">
        <v>540.0</v>
      </c>
      <c r="X175" s="5">
        <v>538.0</v>
      </c>
      <c r="Y175" s="5">
        <v>608.0</v>
      </c>
      <c r="Z175" s="5">
        <v>559.0</v>
      </c>
      <c r="AA175" s="5">
        <v>694.0</v>
      </c>
      <c r="AB175" s="5">
        <v>537.0</v>
      </c>
      <c r="AC175" s="5">
        <v>777.0</v>
      </c>
      <c r="AD175" s="5">
        <v>697.0</v>
      </c>
      <c r="AE175" s="5">
        <v>557.0</v>
      </c>
      <c r="AF175" s="5">
        <v>147.0</v>
      </c>
      <c r="AG175" s="5">
        <v>372.0</v>
      </c>
      <c r="AH175" s="5">
        <v>358.0</v>
      </c>
      <c r="AI175" s="5">
        <v>386.0</v>
      </c>
    </row>
    <row r="176" ht="14.25" customHeight="1">
      <c r="A176" s="6" t="s">
        <v>666</v>
      </c>
      <c r="B176" s="6" t="s">
        <v>1137</v>
      </c>
      <c r="C176" s="35">
        <f t="shared" si="16"/>
        <v>35</v>
      </c>
      <c r="D176" s="6">
        <f t="shared" si="17"/>
        <v>543</v>
      </c>
      <c r="E176" s="6">
        <f t="shared" si="18"/>
        <v>1495</v>
      </c>
      <c r="F176" s="122">
        <f t="shared" si="19"/>
        <v>786.1714286</v>
      </c>
      <c r="G176" s="123">
        <f t="shared" si="20"/>
        <v>203.5296605</v>
      </c>
      <c r="H176" s="5">
        <v>899.0</v>
      </c>
      <c r="I176" s="5">
        <v>784.0</v>
      </c>
      <c r="J176" s="5">
        <v>645.0</v>
      </c>
      <c r="K176" s="5">
        <v>824.0</v>
      </c>
      <c r="L176" s="5">
        <v>775.0</v>
      </c>
      <c r="M176" s="5">
        <v>871.0</v>
      </c>
      <c r="N176" s="5">
        <v>801.0</v>
      </c>
      <c r="O176" s="5">
        <v>770.0</v>
      </c>
      <c r="P176" s="5">
        <v>970.0</v>
      </c>
      <c r="Q176" s="5">
        <v>802.0</v>
      </c>
      <c r="R176" s="5">
        <v>706.0</v>
      </c>
      <c r="S176" s="5">
        <v>805.0</v>
      </c>
      <c r="T176" s="5">
        <v>683.0</v>
      </c>
      <c r="U176" s="5">
        <v>582.0</v>
      </c>
      <c r="V176" s="5">
        <v>827.0</v>
      </c>
      <c r="W176" s="5">
        <v>831.0</v>
      </c>
      <c r="X176" s="5">
        <v>801.0</v>
      </c>
      <c r="Y176" s="5">
        <v>787.0</v>
      </c>
      <c r="Z176" s="5">
        <v>774.0</v>
      </c>
      <c r="AA176" s="5">
        <v>781.0</v>
      </c>
      <c r="AB176" s="5">
        <v>813.0</v>
      </c>
      <c r="AC176" s="5">
        <v>803.0</v>
      </c>
      <c r="AD176" s="5">
        <v>1444.0</v>
      </c>
      <c r="AE176" s="5">
        <v>1495.0</v>
      </c>
      <c r="AF176" s="5">
        <v>1010.0</v>
      </c>
      <c r="AG176" s="5">
        <v>608.0</v>
      </c>
      <c r="AH176" s="5">
        <v>612.0</v>
      </c>
      <c r="AI176" s="5">
        <v>671.0</v>
      </c>
      <c r="AJ176" s="5">
        <v>662.0</v>
      </c>
      <c r="AK176" s="5">
        <v>681.0</v>
      </c>
      <c r="AL176" s="5">
        <v>639.0</v>
      </c>
      <c r="AM176" s="5">
        <v>647.0</v>
      </c>
      <c r="AN176" s="5">
        <v>592.0</v>
      </c>
      <c r="AO176" s="5">
        <v>543.0</v>
      </c>
      <c r="AP176" s="5">
        <v>578.0</v>
      </c>
    </row>
    <row r="177" ht="14.25" customHeight="1">
      <c r="A177" s="6" t="s">
        <v>666</v>
      </c>
      <c r="B177" s="6" t="s">
        <v>1138</v>
      </c>
      <c r="C177" s="35">
        <f t="shared" si="16"/>
        <v>46</v>
      </c>
      <c r="D177" s="6">
        <f t="shared" si="17"/>
        <v>400</v>
      </c>
      <c r="E177" s="6">
        <f t="shared" si="18"/>
        <v>1471</v>
      </c>
      <c r="F177" s="122">
        <f t="shared" si="19"/>
        <v>760.9148936</v>
      </c>
      <c r="G177" s="123">
        <f t="shared" si="20"/>
        <v>224.2121307</v>
      </c>
      <c r="H177" s="5">
        <v>899.0</v>
      </c>
      <c r="I177" s="5">
        <v>784.0</v>
      </c>
      <c r="J177" s="5">
        <v>645.0</v>
      </c>
      <c r="K177" s="5">
        <v>824.0</v>
      </c>
      <c r="L177" s="5">
        <v>775.0</v>
      </c>
      <c r="M177" s="5">
        <v>871.0</v>
      </c>
      <c r="N177" s="5">
        <v>801.0</v>
      </c>
      <c r="O177" s="5">
        <v>770.0</v>
      </c>
      <c r="P177" s="5">
        <v>947.0</v>
      </c>
      <c r="Q177" s="5">
        <v>802.0</v>
      </c>
      <c r="R177" s="5">
        <v>706.0</v>
      </c>
      <c r="S177" s="5">
        <v>805.0</v>
      </c>
      <c r="T177" s="5">
        <v>683.0</v>
      </c>
      <c r="U177" s="5">
        <v>582.0</v>
      </c>
      <c r="V177" s="5">
        <v>827.0</v>
      </c>
      <c r="W177" s="5">
        <v>831.0</v>
      </c>
      <c r="X177" s="5">
        <v>801.0</v>
      </c>
      <c r="Y177" s="5">
        <v>787.0</v>
      </c>
      <c r="Z177" s="5">
        <v>774.0</v>
      </c>
      <c r="AA177" s="5">
        <v>781.0</v>
      </c>
      <c r="AB177" s="5">
        <v>813.0</v>
      </c>
      <c r="AC177" s="5">
        <v>803.0</v>
      </c>
      <c r="AD177" s="5">
        <v>1444.0</v>
      </c>
      <c r="AE177" s="5">
        <v>1170.0</v>
      </c>
      <c r="AF177" s="5">
        <v>599.0</v>
      </c>
      <c r="AG177" s="5">
        <v>585.0</v>
      </c>
      <c r="AH177" s="5">
        <v>564.0</v>
      </c>
      <c r="AI177" s="5">
        <v>720.0</v>
      </c>
      <c r="AJ177" s="5">
        <v>612.0</v>
      </c>
      <c r="AK177" s="5">
        <v>751.0</v>
      </c>
      <c r="AL177" s="5">
        <v>608.0</v>
      </c>
      <c r="AM177" s="5">
        <v>783.0</v>
      </c>
      <c r="AN177" s="5">
        <v>709.0</v>
      </c>
      <c r="AO177" s="5">
        <v>713.0</v>
      </c>
      <c r="AP177" s="5">
        <v>689.0</v>
      </c>
      <c r="AQ177" s="5">
        <v>637.0</v>
      </c>
      <c r="AR177" s="5">
        <v>1471.0</v>
      </c>
      <c r="AS177" s="5">
        <v>1396.0</v>
      </c>
      <c r="AT177" s="5">
        <v>681.0</v>
      </c>
      <c r="AU177" s="5">
        <v>639.0</v>
      </c>
      <c r="AV177" s="5">
        <v>647.0</v>
      </c>
      <c r="AW177" s="5">
        <v>592.0</v>
      </c>
      <c r="AX177" s="5">
        <v>543.0</v>
      </c>
      <c r="AY177" s="5">
        <v>578.0</v>
      </c>
      <c r="AZ177" s="5">
        <v>400.0</v>
      </c>
      <c r="BA177" s="5">
        <v>471.0</v>
      </c>
      <c r="BB177" s="5">
        <v>450.0</v>
      </c>
      <c r="BC177" s="5">
        <v>645.0</v>
      </c>
    </row>
    <row r="178" ht="14.25" customHeight="1">
      <c r="A178" s="6" t="s">
        <v>666</v>
      </c>
      <c r="B178" s="6" t="s">
        <v>1139</v>
      </c>
      <c r="C178" s="35">
        <f t="shared" si="16"/>
        <v>37</v>
      </c>
      <c r="D178" s="6">
        <f t="shared" si="17"/>
        <v>8.35</v>
      </c>
      <c r="E178" s="6">
        <f t="shared" si="18"/>
        <v>1275</v>
      </c>
      <c r="F178" s="122">
        <f t="shared" si="19"/>
        <v>673.522973</v>
      </c>
      <c r="G178" s="123">
        <f t="shared" si="20"/>
        <v>191.0837151</v>
      </c>
      <c r="H178" s="5">
        <v>802.0</v>
      </c>
      <c r="I178" s="5">
        <v>706.0</v>
      </c>
      <c r="J178" s="5">
        <v>805.0</v>
      </c>
      <c r="K178" s="5">
        <v>683.0</v>
      </c>
      <c r="L178" s="5">
        <v>582.0</v>
      </c>
      <c r="M178" s="5">
        <v>827.0</v>
      </c>
      <c r="N178" s="5">
        <v>831.0</v>
      </c>
      <c r="O178" s="5">
        <v>801.0</v>
      </c>
      <c r="P178" s="5">
        <v>787.0</v>
      </c>
      <c r="Q178" s="5">
        <v>774.0</v>
      </c>
      <c r="R178" s="5">
        <v>781.0</v>
      </c>
      <c r="S178" s="5">
        <v>813.0</v>
      </c>
      <c r="T178" s="5">
        <v>803.0</v>
      </c>
      <c r="U178" s="5">
        <v>1275.0</v>
      </c>
      <c r="V178" s="5">
        <v>698.0</v>
      </c>
      <c r="W178" s="5">
        <v>775.0</v>
      </c>
      <c r="X178" s="5">
        <v>758.0</v>
      </c>
      <c r="Y178" s="5">
        <v>745.0</v>
      </c>
      <c r="Z178" s="5">
        <v>603.0</v>
      </c>
      <c r="AA178" s="5">
        <v>8.35</v>
      </c>
      <c r="AB178" s="5">
        <v>827.0</v>
      </c>
      <c r="AC178" s="5">
        <v>589.0</v>
      </c>
      <c r="AD178" s="5">
        <v>508.0</v>
      </c>
      <c r="AE178" s="5">
        <v>545.0</v>
      </c>
      <c r="AF178" s="5">
        <v>641.0</v>
      </c>
      <c r="AG178" s="5">
        <v>658.0</v>
      </c>
      <c r="AH178" s="5">
        <v>635.0</v>
      </c>
      <c r="AI178" s="5">
        <v>577.0</v>
      </c>
      <c r="AJ178" s="5">
        <v>681.0</v>
      </c>
      <c r="AK178" s="5">
        <v>639.0</v>
      </c>
      <c r="AL178" s="5">
        <v>647.0</v>
      </c>
      <c r="AM178" s="5">
        <v>592.0</v>
      </c>
      <c r="AN178" s="5">
        <v>543.0</v>
      </c>
      <c r="AO178" s="5">
        <v>578.0</v>
      </c>
      <c r="AP178" s="5">
        <v>645.0</v>
      </c>
      <c r="AQ178" s="5">
        <v>441.0</v>
      </c>
      <c r="AR178" s="5">
        <v>317.0</v>
      </c>
    </row>
    <row r="179" ht="14.25" customHeight="1">
      <c r="A179" s="6" t="s">
        <v>666</v>
      </c>
      <c r="B179" s="6" t="s">
        <v>1140</v>
      </c>
      <c r="C179" s="35">
        <f t="shared" si="16"/>
        <v>20</v>
      </c>
      <c r="D179" s="6">
        <f t="shared" si="17"/>
        <v>674</v>
      </c>
      <c r="E179" s="6">
        <f t="shared" si="18"/>
        <v>3269</v>
      </c>
      <c r="F179" s="122">
        <f t="shared" si="19"/>
        <v>1409.4</v>
      </c>
      <c r="G179" s="123">
        <f t="shared" si="20"/>
        <v>604.7312931</v>
      </c>
      <c r="H179" s="5">
        <v>1096.0</v>
      </c>
      <c r="I179" s="5">
        <v>1026.0</v>
      </c>
      <c r="J179" s="5">
        <v>2004.0</v>
      </c>
      <c r="K179" s="5">
        <v>1472.0</v>
      </c>
      <c r="L179" s="5">
        <v>1910.0</v>
      </c>
      <c r="M179" s="5">
        <v>1660.0</v>
      </c>
      <c r="N179" s="5">
        <v>1918.0</v>
      </c>
      <c r="O179" s="5">
        <v>1037.0</v>
      </c>
      <c r="P179" s="5">
        <v>1018.0</v>
      </c>
      <c r="Q179" s="5">
        <v>938.0</v>
      </c>
      <c r="R179" s="5">
        <v>1222.0</v>
      </c>
      <c r="S179" s="5">
        <v>1286.0</v>
      </c>
      <c r="T179" s="5">
        <v>674.0</v>
      </c>
      <c r="U179" s="5">
        <v>927.0</v>
      </c>
      <c r="V179" s="5">
        <v>882.0</v>
      </c>
      <c r="W179" s="5">
        <v>803.0</v>
      </c>
      <c r="X179" s="5">
        <v>1656.0</v>
      </c>
      <c r="Y179" s="5">
        <v>1927.0</v>
      </c>
      <c r="Z179" s="5">
        <v>3269.0</v>
      </c>
      <c r="AA179" s="5">
        <v>1463.0</v>
      </c>
    </row>
    <row r="180" ht="14.25" customHeight="1">
      <c r="A180" s="6" t="s">
        <v>666</v>
      </c>
      <c r="B180" s="6" t="s">
        <v>1141</v>
      </c>
      <c r="C180" s="35">
        <f t="shared" si="16"/>
        <v>17</v>
      </c>
      <c r="D180" s="6">
        <f t="shared" si="17"/>
        <v>229</v>
      </c>
      <c r="E180" s="6">
        <f t="shared" si="18"/>
        <v>1609</v>
      </c>
      <c r="F180" s="122">
        <f t="shared" si="19"/>
        <v>787.2352941</v>
      </c>
      <c r="G180" s="123">
        <f t="shared" si="20"/>
        <v>389.4522643</v>
      </c>
      <c r="H180" s="5">
        <v>1272.0</v>
      </c>
      <c r="I180" s="5">
        <v>872.0</v>
      </c>
      <c r="J180" s="5">
        <v>954.0</v>
      </c>
      <c r="K180" s="5">
        <v>1609.0</v>
      </c>
      <c r="L180" s="5">
        <v>283.0</v>
      </c>
      <c r="M180" s="5">
        <v>535.0</v>
      </c>
      <c r="N180" s="5">
        <v>674.0</v>
      </c>
      <c r="O180" s="5">
        <v>1162.0</v>
      </c>
      <c r="P180" s="5">
        <v>486.0</v>
      </c>
      <c r="Q180" s="5">
        <v>386.0</v>
      </c>
      <c r="R180" s="5">
        <v>773.0</v>
      </c>
      <c r="S180" s="5">
        <v>419.0</v>
      </c>
      <c r="T180" s="5">
        <v>1018.0</v>
      </c>
      <c r="U180" s="5">
        <v>229.0</v>
      </c>
      <c r="V180" s="5">
        <v>881.0</v>
      </c>
      <c r="W180" s="5">
        <v>1244.0</v>
      </c>
      <c r="X180" s="5">
        <v>586.0</v>
      </c>
    </row>
    <row r="181" ht="14.25" customHeight="1">
      <c r="A181" s="6" t="s">
        <v>666</v>
      </c>
      <c r="B181" s="6" t="s">
        <v>189</v>
      </c>
      <c r="C181" s="35">
        <f t="shared" si="16"/>
        <v>1</v>
      </c>
      <c r="D181" s="6">
        <f t="shared" si="17"/>
        <v>1316</v>
      </c>
      <c r="E181" s="6">
        <f t="shared" si="18"/>
        <v>1316</v>
      </c>
      <c r="F181" s="122">
        <f t="shared" si="19"/>
        <v>1316</v>
      </c>
      <c r="G181" s="123" t="str">
        <f t="shared" si="20"/>
        <v>#DIV/0!</v>
      </c>
      <c r="H181" s="5">
        <v>1316.0</v>
      </c>
    </row>
    <row r="182" ht="14.25" customHeight="1">
      <c r="A182" s="6" t="s">
        <v>666</v>
      </c>
      <c r="B182" s="6" t="s">
        <v>1143</v>
      </c>
      <c r="C182" s="35">
        <f t="shared" si="16"/>
        <v>17</v>
      </c>
      <c r="D182" s="6">
        <f t="shared" si="17"/>
        <v>130</v>
      </c>
      <c r="E182" s="6">
        <f t="shared" si="18"/>
        <v>1351</v>
      </c>
      <c r="F182" s="122">
        <f t="shared" si="19"/>
        <v>540.9411765</v>
      </c>
      <c r="G182" s="123">
        <f t="shared" si="20"/>
        <v>277.5611353</v>
      </c>
      <c r="H182" s="5">
        <v>734.0</v>
      </c>
      <c r="I182" s="5">
        <v>1351.0</v>
      </c>
      <c r="J182" s="5">
        <v>650.0</v>
      </c>
      <c r="K182" s="5">
        <v>514.0</v>
      </c>
      <c r="L182" s="5">
        <v>801.0</v>
      </c>
      <c r="M182" s="5">
        <v>451.0</v>
      </c>
      <c r="N182" s="5">
        <v>499.0</v>
      </c>
      <c r="O182" s="5">
        <v>410.0</v>
      </c>
      <c r="P182" s="5">
        <v>405.0</v>
      </c>
      <c r="Q182" s="5">
        <v>778.0</v>
      </c>
      <c r="R182" s="5">
        <v>502.0</v>
      </c>
      <c r="S182" s="5">
        <v>519.0</v>
      </c>
      <c r="T182" s="5">
        <v>456.0</v>
      </c>
      <c r="U182" s="5">
        <v>482.0</v>
      </c>
      <c r="V182" s="5">
        <v>342.0</v>
      </c>
      <c r="W182" s="5">
        <v>130.0</v>
      </c>
      <c r="X182" s="5">
        <v>172.0</v>
      </c>
    </row>
    <row r="183" ht="14.25" customHeight="1">
      <c r="A183" s="6" t="s">
        <v>666</v>
      </c>
      <c r="B183" s="6" t="s">
        <v>1146</v>
      </c>
      <c r="C183" s="35">
        <f t="shared" si="16"/>
        <v>9</v>
      </c>
      <c r="D183" s="6">
        <f t="shared" si="17"/>
        <v>270</v>
      </c>
      <c r="E183" s="6">
        <f t="shared" si="18"/>
        <v>1810</v>
      </c>
      <c r="F183" s="122">
        <f t="shared" si="19"/>
        <v>955.2222222</v>
      </c>
      <c r="G183" s="123">
        <f t="shared" si="20"/>
        <v>577.0209653</v>
      </c>
      <c r="H183" s="5">
        <v>283.0</v>
      </c>
      <c r="I183" s="5">
        <v>486.0</v>
      </c>
      <c r="J183" s="5">
        <v>270.0</v>
      </c>
      <c r="K183" s="5">
        <v>773.0</v>
      </c>
      <c r="L183" s="5">
        <v>1056.0</v>
      </c>
      <c r="M183" s="5">
        <v>1286.0</v>
      </c>
      <c r="N183" s="5">
        <v>882.0</v>
      </c>
      <c r="O183" s="5">
        <v>1751.0</v>
      </c>
      <c r="P183" s="5">
        <v>1810.0</v>
      </c>
    </row>
    <row r="184" ht="14.25" customHeight="1">
      <c r="A184" s="6" t="s">
        <v>666</v>
      </c>
      <c r="B184" s="6" t="s">
        <v>1148</v>
      </c>
      <c r="C184" s="35">
        <f t="shared" si="16"/>
        <v>6</v>
      </c>
      <c r="D184" s="6">
        <f t="shared" si="17"/>
        <v>1136</v>
      </c>
      <c r="E184" s="6">
        <f t="shared" si="18"/>
        <v>3542</v>
      </c>
      <c r="F184" s="122">
        <f t="shared" si="19"/>
        <v>2280.833333</v>
      </c>
      <c r="G184" s="123">
        <f t="shared" si="20"/>
        <v>866.9806034</v>
      </c>
      <c r="H184" s="5">
        <v>3542.0</v>
      </c>
      <c r="I184" s="5">
        <v>2642.0</v>
      </c>
      <c r="J184" s="5">
        <v>2481.0</v>
      </c>
      <c r="K184" s="5">
        <v>2420.0</v>
      </c>
      <c r="L184" s="5">
        <v>1464.0</v>
      </c>
      <c r="M184" s="5">
        <v>1136.0</v>
      </c>
    </row>
    <row r="185" ht="14.25" customHeight="1">
      <c r="A185" s="6" t="s">
        <v>695</v>
      </c>
      <c r="B185" s="6" t="s">
        <v>1149</v>
      </c>
      <c r="C185" s="35">
        <f t="shared" si="16"/>
        <v>11</v>
      </c>
      <c r="D185" s="6">
        <f t="shared" si="17"/>
        <v>1121</v>
      </c>
      <c r="E185" s="6">
        <f t="shared" si="18"/>
        <v>2857</v>
      </c>
      <c r="F185" s="122">
        <f t="shared" si="19"/>
        <v>1819.181818</v>
      </c>
      <c r="G185" s="123">
        <f t="shared" si="20"/>
        <v>589.8246889</v>
      </c>
      <c r="H185" s="5">
        <v>1270.0</v>
      </c>
      <c r="I185" s="5">
        <v>1121.0</v>
      </c>
      <c r="J185" s="5">
        <v>2857.0</v>
      </c>
      <c r="K185" s="5">
        <v>2718.0</v>
      </c>
      <c r="L185" s="5">
        <v>1673.0</v>
      </c>
      <c r="M185" s="5">
        <v>1409.0</v>
      </c>
      <c r="N185" s="5">
        <v>1637.0</v>
      </c>
      <c r="O185" s="5">
        <v>1524.0</v>
      </c>
      <c r="P185" s="5">
        <v>1663.0</v>
      </c>
      <c r="Q185" s="5">
        <v>1654.0</v>
      </c>
      <c r="R185" s="5">
        <v>2485.0</v>
      </c>
    </row>
    <row r="186" ht="14.25" customHeight="1">
      <c r="A186" s="6" t="s">
        <v>695</v>
      </c>
      <c r="B186" s="6" t="s">
        <v>1150</v>
      </c>
      <c r="C186" s="35">
        <f t="shared" si="16"/>
        <v>29</v>
      </c>
      <c r="D186" s="6">
        <f t="shared" si="17"/>
        <v>360</v>
      </c>
      <c r="E186" s="6">
        <f t="shared" si="18"/>
        <v>1355</v>
      </c>
      <c r="F186" s="122">
        <f t="shared" si="19"/>
        <v>886.9655172</v>
      </c>
      <c r="G186" s="123">
        <f t="shared" si="20"/>
        <v>238.9999227</v>
      </c>
      <c r="H186" s="5">
        <v>360.0</v>
      </c>
      <c r="I186" s="5">
        <v>867.0</v>
      </c>
      <c r="J186" s="5">
        <v>516.0</v>
      </c>
      <c r="K186" s="5">
        <v>736.0</v>
      </c>
      <c r="L186" s="5">
        <v>667.0</v>
      </c>
      <c r="M186" s="5">
        <v>1023.0</v>
      </c>
      <c r="N186" s="5">
        <v>1127.0</v>
      </c>
      <c r="O186" s="5">
        <v>1022.0</v>
      </c>
      <c r="P186" s="5">
        <v>812.0</v>
      </c>
      <c r="Q186" s="5">
        <v>566.0</v>
      </c>
      <c r="R186" s="5">
        <v>930.0</v>
      </c>
      <c r="S186" s="5">
        <v>737.0</v>
      </c>
      <c r="T186" s="5">
        <v>610.0</v>
      </c>
      <c r="U186" s="5">
        <v>467.0</v>
      </c>
      <c r="V186" s="5">
        <v>767.0</v>
      </c>
      <c r="W186" s="5">
        <v>989.0</v>
      </c>
      <c r="X186" s="5">
        <v>923.0</v>
      </c>
      <c r="Y186" s="5">
        <v>707.0</v>
      </c>
      <c r="Z186" s="5">
        <v>991.0</v>
      </c>
      <c r="AA186" s="5">
        <v>1005.0</v>
      </c>
      <c r="AB186" s="5">
        <v>1092.0</v>
      </c>
      <c r="AC186" s="5">
        <v>991.0</v>
      </c>
      <c r="AD186" s="5">
        <v>1058.0</v>
      </c>
      <c r="AE186" s="5">
        <v>1155.0</v>
      </c>
      <c r="AF186" s="5">
        <v>1151.0</v>
      </c>
      <c r="AG186" s="5">
        <v>1151.0</v>
      </c>
      <c r="AH186" s="5">
        <v>870.0</v>
      </c>
      <c r="AI186" s="5">
        <v>1077.0</v>
      </c>
      <c r="AJ186" s="5">
        <v>1355.0</v>
      </c>
    </row>
    <row r="187" ht="14.25" customHeight="1">
      <c r="A187" s="6" t="s">
        <v>695</v>
      </c>
      <c r="B187" s="6" t="s">
        <v>1151</v>
      </c>
      <c r="C187" s="35">
        <f t="shared" si="16"/>
        <v>3</v>
      </c>
      <c r="D187" s="6">
        <f t="shared" si="17"/>
        <v>1260</v>
      </c>
      <c r="E187" s="6">
        <f t="shared" si="18"/>
        <v>1735</v>
      </c>
      <c r="F187" s="122">
        <f t="shared" si="19"/>
        <v>1562.333333</v>
      </c>
      <c r="G187" s="123">
        <f t="shared" si="20"/>
        <v>262.7095989</v>
      </c>
      <c r="H187" s="5">
        <v>1735.0</v>
      </c>
      <c r="I187" s="5">
        <v>1692.0</v>
      </c>
      <c r="J187" s="5">
        <v>1260.0</v>
      </c>
    </row>
    <row r="188" ht="14.25" customHeight="1">
      <c r="A188" s="6" t="s">
        <v>695</v>
      </c>
      <c r="B188" s="6" t="s">
        <v>1152</v>
      </c>
      <c r="C188" s="35">
        <f t="shared" si="16"/>
        <v>6</v>
      </c>
      <c r="D188" s="6">
        <f t="shared" si="17"/>
        <v>1420</v>
      </c>
      <c r="E188" s="6">
        <f t="shared" si="18"/>
        <v>2840</v>
      </c>
      <c r="F188" s="122">
        <f t="shared" si="19"/>
        <v>1954.833333</v>
      </c>
      <c r="G188" s="123">
        <f t="shared" si="20"/>
        <v>477.7612026</v>
      </c>
      <c r="H188" s="5">
        <v>1420.0</v>
      </c>
      <c r="I188" s="5">
        <v>2007.0</v>
      </c>
      <c r="J188" s="5">
        <v>1743.0</v>
      </c>
      <c r="K188" s="5">
        <v>1914.0</v>
      </c>
      <c r="L188" s="5">
        <v>1805.0</v>
      </c>
      <c r="M188" s="5">
        <v>2840.0</v>
      </c>
    </row>
    <row r="189" ht="14.25" customHeight="1">
      <c r="A189" s="6" t="s">
        <v>695</v>
      </c>
      <c r="B189" s="6" t="s">
        <v>1153</v>
      </c>
      <c r="C189" s="35">
        <f t="shared" si="16"/>
        <v>5</v>
      </c>
      <c r="D189" s="6">
        <f t="shared" si="17"/>
        <v>1743</v>
      </c>
      <c r="E189" s="6">
        <f t="shared" si="18"/>
        <v>2840</v>
      </c>
      <c r="F189" s="122">
        <f t="shared" si="19"/>
        <v>2061.8</v>
      </c>
      <c r="G189" s="123">
        <f t="shared" si="20"/>
        <v>446.6606094</v>
      </c>
      <c r="H189" s="5">
        <v>2007.0</v>
      </c>
      <c r="I189" s="5">
        <v>1743.0</v>
      </c>
      <c r="J189" s="5">
        <v>1914.0</v>
      </c>
      <c r="K189" s="5">
        <v>1805.0</v>
      </c>
      <c r="L189" s="5">
        <v>2840.0</v>
      </c>
    </row>
    <row r="190" ht="14.25" customHeight="1">
      <c r="A190" s="6" t="s">
        <v>695</v>
      </c>
      <c r="B190" s="6" t="s">
        <v>179</v>
      </c>
      <c r="C190" s="35">
        <f t="shared" si="16"/>
        <v>1</v>
      </c>
      <c r="D190" s="6">
        <f t="shared" si="17"/>
        <v>787</v>
      </c>
      <c r="E190" s="6">
        <f t="shared" si="18"/>
        <v>787</v>
      </c>
      <c r="F190" s="122">
        <f t="shared" si="19"/>
        <v>787</v>
      </c>
      <c r="G190" s="123" t="str">
        <f t="shared" si="20"/>
        <v>#DIV/0!</v>
      </c>
      <c r="H190" s="5">
        <v>787.0</v>
      </c>
    </row>
    <row r="191" ht="14.25" customHeight="1">
      <c r="A191" s="6" t="s">
        <v>695</v>
      </c>
      <c r="B191" s="6" t="s">
        <v>1155</v>
      </c>
      <c r="C191" s="35">
        <f t="shared" si="16"/>
        <v>45</v>
      </c>
      <c r="D191" s="6">
        <f t="shared" si="17"/>
        <v>589</v>
      </c>
      <c r="E191" s="6">
        <f t="shared" si="18"/>
        <v>3542</v>
      </c>
      <c r="F191" s="122">
        <f t="shared" si="19"/>
        <v>1908.666667</v>
      </c>
      <c r="G191" s="123">
        <f t="shared" si="20"/>
        <v>837.426469</v>
      </c>
      <c r="H191" s="5">
        <v>828.0</v>
      </c>
      <c r="I191" s="5">
        <v>848.0</v>
      </c>
      <c r="J191" s="5">
        <v>874.0</v>
      </c>
      <c r="K191" s="5">
        <v>1396.0</v>
      </c>
      <c r="L191" s="5">
        <v>2175.0</v>
      </c>
      <c r="M191" s="5">
        <v>941.0</v>
      </c>
      <c r="N191" s="5">
        <v>863.0</v>
      </c>
      <c r="O191" s="5">
        <v>1673.0</v>
      </c>
      <c r="P191" s="5">
        <v>1792.0</v>
      </c>
      <c r="Q191" s="5">
        <v>890.0</v>
      </c>
      <c r="R191" s="5">
        <v>589.0</v>
      </c>
      <c r="S191" s="5">
        <v>853.0</v>
      </c>
      <c r="T191" s="5">
        <v>2831.0</v>
      </c>
      <c r="U191" s="5">
        <v>3408.0</v>
      </c>
      <c r="V191" s="5">
        <v>2488.0</v>
      </c>
      <c r="W191" s="5">
        <v>2418.0</v>
      </c>
      <c r="X191" s="5">
        <v>1942.0</v>
      </c>
      <c r="Y191" s="5">
        <v>2337.0</v>
      </c>
      <c r="Z191" s="5">
        <v>2155.0</v>
      </c>
      <c r="AA191" s="5">
        <v>2052.0</v>
      </c>
      <c r="AB191" s="5">
        <v>2559.0</v>
      </c>
      <c r="AC191" s="5">
        <v>1608.0</v>
      </c>
      <c r="AD191" s="5">
        <v>1133.0</v>
      </c>
      <c r="AE191" s="5">
        <v>3542.0</v>
      </c>
      <c r="AF191" s="5">
        <v>2642.0</v>
      </c>
      <c r="AG191" s="5">
        <v>2495.0</v>
      </c>
      <c r="AH191" s="5">
        <v>2603.0</v>
      </c>
      <c r="AI191" s="5">
        <v>1835.0</v>
      </c>
      <c r="AJ191" s="5">
        <v>641.0</v>
      </c>
      <c r="AK191" s="5">
        <v>700.0</v>
      </c>
      <c r="AL191" s="5">
        <v>2719.0</v>
      </c>
      <c r="AM191" s="5">
        <v>3359.0</v>
      </c>
      <c r="AN191" s="5">
        <v>2884.0</v>
      </c>
      <c r="AO191" s="5">
        <v>2699.0</v>
      </c>
      <c r="AP191" s="5">
        <v>2676.0</v>
      </c>
      <c r="AQ191" s="5">
        <v>2807.0</v>
      </c>
      <c r="AR191" s="5">
        <v>2502.0</v>
      </c>
      <c r="AS191" s="5">
        <v>1428.0</v>
      </c>
      <c r="AT191" s="5">
        <v>979.0</v>
      </c>
      <c r="AU191" s="5">
        <v>1505.0</v>
      </c>
      <c r="AV191" s="5">
        <v>1944.0</v>
      </c>
      <c r="AW191" s="5">
        <v>1252.0</v>
      </c>
      <c r="AX191" s="5">
        <v>2885.0</v>
      </c>
      <c r="AY191" s="5">
        <v>1447.0</v>
      </c>
      <c r="AZ191" s="5">
        <v>1693.0</v>
      </c>
    </row>
    <row r="192" ht="14.25" customHeight="1">
      <c r="A192" s="6" t="s">
        <v>695</v>
      </c>
      <c r="B192" s="6" t="s">
        <v>1156</v>
      </c>
      <c r="C192" s="35">
        <f t="shared" si="16"/>
        <v>6</v>
      </c>
      <c r="D192" s="6">
        <f t="shared" si="17"/>
        <v>1505</v>
      </c>
      <c r="E192" s="6">
        <f t="shared" si="18"/>
        <v>3542</v>
      </c>
      <c r="F192" s="122">
        <f t="shared" si="19"/>
        <v>2771.833333</v>
      </c>
      <c r="G192" s="123">
        <f t="shared" si="20"/>
        <v>717.9875811</v>
      </c>
      <c r="H192" s="5">
        <v>3359.0</v>
      </c>
      <c r="I192" s="5">
        <v>2884.0</v>
      </c>
      <c r="J192" s="5">
        <v>2699.0</v>
      </c>
      <c r="K192" s="5">
        <v>1505.0</v>
      </c>
      <c r="L192" s="5">
        <v>3542.0</v>
      </c>
      <c r="M192" s="5">
        <v>2642.0</v>
      </c>
    </row>
    <row r="193" ht="14.25" customHeight="1">
      <c r="A193" s="6" t="s">
        <v>695</v>
      </c>
      <c r="B193" s="6" t="s">
        <v>1157</v>
      </c>
      <c r="C193" s="35">
        <f t="shared" si="16"/>
        <v>1</v>
      </c>
      <c r="D193" s="6">
        <f t="shared" si="17"/>
        <v>4403</v>
      </c>
      <c r="E193" s="6">
        <f t="shared" si="18"/>
        <v>4403</v>
      </c>
      <c r="F193" s="122">
        <f t="shared" si="19"/>
        <v>4403</v>
      </c>
      <c r="G193" s="123" t="str">
        <f t="shared" si="20"/>
        <v>#DIV/0!</v>
      </c>
      <c r="H193" s="5">
        <v>4403.0</v>
      </c>
    </row>
    <row r="194" ht="14.25" customHeight="1">
      <c r="A194" s="6" t="s">
        <v>695</v>
      </c>
      <c r="B194" s="6" t="s">
        <v>1158</v>
      </c>
      <c r="C194" s="35">
        <f t="shared" si="16"/>
        <v>2</v>
      </c>
      <c r="D194" s="6">
        <f t="shared" si="17"/>
        <v>1118</v>
      </c>
      <c r="E194" s="6">
        <f t="shared" si="18"/>
        <v>1996</v>
      </c>
      <c r="F194" s="122">
        <f t="shared" si="19"/>
        <v>1557</v>
      </c>
      <c r="G194" s="123">
        <f t="shared" si="20"/>
        <v>620.8397539</v>
      </c>
      <c r="H194" s="5">
        <v>1118.0</v>
      </c>
      <c r="I194" s="5">
        <v>1996.0</v>
      </c>
    </row>
    <row r="195" ht="14.25" customHeight="1">
      <c r="A195" s="6" t="s">
        <v>695</v>
      </c>
      <c r="B195" s="6" t="s">
        <v>1159</v>
      </c>
      <c r="C195" s="35">
        <f t="shared" si="16"/>
        <v>2</v>
      </c>
      <c r="D195" s="6">
        <f t="shared" si="17"/>
        <v>1692</v>
      </c>
      <c r="E195" s="6">
        <f t="shared" si="18"/>
        <v>1735</v>
      </c>
      <c r="F195" s="122">
        <f t="shared" si="19"/>
        <v>1713.5</v>
      </c>
      <c r="G195" s="123">
        <f t="shared" si="20"/>
        <v>30.40559159</v>
      </c>
      <c r="H195" s="5">
        <v>1735.0</v>
      </c>
      <c r="I195" s="5">
        <v>1692.0</v>
      </c>
    </row>
    <row r="196" ht="14.25" customHeight="1">
      <c r="A196" s="6" t="s">
        <v>695</v>
      </c>
      <c r="B196" s="6" t="s">
        <v>1160</v>
      </c>
      <c r="C196" s="35">
        <f t="shared" si="16"/>
        <v>1</v>
      </c>
      <c r="D196" s="6">
        <f t="shared" si="17"/>
        <v>1784</v>
      </c>
      <c r="E196" s="6">
        <f t="shared" si="18"/>
        <v>1784</v>
      </c>
      <c r="F196" s="122">
        <f t="shared" si="19"/>
        <v>1784</v>
      </c>
      <c r="G196" s="123" t="str">
        <f t="shared" si="20"/>
        <v>#DIV/0!</v>
      </c>
      <c r="H196" s="5">
        <v>1784.0</v>
      </c>
    </row>
    <row r="197" ht="14.25" customHeight="1">
      <c r="A197" s="6" t="s">
        <v>695</v>
      </c>
      <c r="B197" s="6" t="s">
        <v>1161</v>
      </c>
      <c r="C197" s="35">
        <f t="shared" si="16"/>
        <v>8</v>
      </c>
      <c r="D197" s="6">
        <f t="shared" si="17"/>
        <v>2052</v>
      </c>
      <c r="E197" s="6">
        <f t="shared" si="18"/>
        <v>3542</v>
      </c>
      <c r="F197" s="122">
        <f t="shared" si="19"/>
        <v>2667.625</v>
      </c>
      <c r="G197" s="123">
        <f t="shared" si="20"/>
        <v>538.3819508</v>
      </c>
      <c r="H197" s="5">
        <v>3408.0</v>
      </c>
      <c r="I197" s="5">
        <v>2488.0</v>
      </c>
      <c r="J197" s="5">
        <v>2155.0</v>
      </c>
      <c r="K197" s="5">
        <v>2052.0</v>
      </c>
      <c r="L197" s="5">
        <v>2559.0</v>
      </c>
      <c r="M197" s="5">
        <v>3542.0</v>
      </c>
      <c r="N197" s="5">
        <v>2642.0</v>
      </c>
      <c r="O197" s="5">
        <v>2495.0</v>
      </c>
    </row>
    <row r="198" ht="14.25" customHeight="1">
      <c r="A198" s="6" t="s">
        <v>695</v>
      </c>
      <c r="B198" s="6" t="s">
        <v>1162</v>
      </c>
      <c r="C198" s="35">
        <f t="shared" si="16"/>
        <v>6</v>
      </c>
      <c r="D198" s="6">
        <f t="shared" si="17"/>
        <v>430</v>
      </c>
      <c r="E198" s="6">
        <f t="shared" si="18"/>
        <v>1383</v>
      </c>
      <c r="F198" s="122">
        <f t="shared" si="19"/>
        <v>862.1666667</v>
      </c>
      <c r="G198" s="123">
        <f t="shared" si="20"/>
        <v>464.5619083</v>
      </c>
      <c r="H198" s="5">
        <v>430.0</v>
      </c>
      <c r="I198" s="5">
        <v>1383.0</v>
      </c>
      <c r="J198" s="5">
        <v>438.0</v>
      </c>
      <c r="K198" s="5">
        <v>1278.0</v>
      </c>
      <c r="L198" s="5">
        <v>458.0</v>
      </c>
      <c r="M198" s="5">
        <v>1186.0</v>
      </c>
    </row>
    <row r="199" ht="14.25" customHeight="1">
      <c r="A199" s="35" t="s">
        <v>718</v>
      </c>
      <c r="B199" s="22" t="s">
        <v>1163</v>
      </c>
      <c r="C199" s="35">
        <f t="shared" si="16"/>
        <v>4</v>
      </c>
      <c r="D199" s="6">
        <f t="shared" si="17"/>
        <v>407</v>
      </c>
      <c r="E199" s="6">
        <f t="shared" si="18"/>
        <v>1877</v>
      </c>
      <c r="F199" s="122">
        <f t="shared" si="19"/>
        <v>1433.25</v>
      </c>
      <c r="G199" s="123">
        <f t="shared" si="20"/>
        <v>687.9972747</v>
      </c>
      <c r="H199" s="5">
        <v>1713.0</v>
      </c>
      <c r="I199" s="5">
        <v>1877.0</v>
      </c>
      <c r="J199" s="5">
        <v>1736.0</v>
      </c>
      <c r="K199" s="5">
        <v>407.0</v>
      </c>
    </row>
    <row r="200" ht="14.25" customHeight="1">
      <c r="A200" s="6" t="s">
        <v>718</v>
      </c>
      <c r="B200" s="22" t="s">
        <v>1164</v>
      </c>
      <c r="C200" s="35">
        <f t="shared" si="16"/>
        <v>2</v>
      </c>
      <c r="D200" s="6">
        <f t="shared" si="17"/>
        <v>1338</v>
      </c>
      <c r="E200" s="6">
        <f t="shared" si="18"/>
        <v>1877</v>
      </c>
      <c r="F200" s="122">
        <f t="shared" si="19"/>
        <v>1607.5</v>
      </c>
      <c r="G200" s="123">
        <f t="shared" si="20"/>
        <v>381.1305551</v>
      </c>
      <c r="H200" s="5">
        <v>1877.0</v>
      </c>
      <c r="I200" s="5">
        <v>1338.0</v>
      </c>
    </row>
    <row r="201" ht="14.25" customHeight="1">
      <c r="A201" s="35" t="s">
        <v>723</v>
      </c>
      <c r="B201" s="22" t="s">
        <v>1170</v>
      </c>
      <c r="C201" s="35">
        <f t="shared" si="16"/>
        <v>30</v>
      </c>
      <c r="D201" s="6">
        <f t="shared" si="17"/>
        <v>123</v>
      </c>
      <c r="E201" s="6">
        <f t="shared" si="18"/>
        <v>602</v>
      </c>
      <c r="F201" s="122">
        <f t="shared" si="19"/>
        <v>286.4833333</v>
      </c>
      <c r="G201" s="123">
        <f t="shared" si="20"/>
        <v>108.8892575</v>
      </c>
      <c r="H201" s="5">
        <v>262.0</v>
      </c>
      <c r="I201" s="5">
        <v>230.0</v>
      </c>
      <c r="J201" s="5">
        <v>230.0</v>
      </c>
      <c r="K201" s="5">
        <v>156.0</v>
      </c>
      <c r="L201" s="5">
        <v>236.0</v>
      </c>
      <c r="M201" s="5">
        <v>220.0</v>
      </c>
      <c r="N201" s="5">
        <v>232.0</v>
      </c>
      <c r="O201" s="5">
        <v>198.0</v>
      </c>
      <c r="P201" s="5">
        <v>437.0</v>
      </c>
      <c r="Q201" s="5">
        <v>325.0</v>
      </c>
      <c r="R201" s="5">
        <v>187.0</v>
      </c>
      <c r="S201" s="5">
        <v>602.0</v>
      </c>
      <c r="T201" s="5">
        <v>123.0</v>
      </c>
      <c r="U201" s="5">
        <v>223.0</v>
      </c>
      <c r="V201" s="5">
        <v>264.0</v>
      </c>
      <c r="W201" s="5">
        <v>270.0</v>
      </c>
      <c r="X201" s="5">
        <v>219.0</v>
      </c>
      <c r="Y201" s="5">
        <v>292.0</v>
      </c>
      <c r="Z201" s="5">
        <v>262.0</v>
      </c>
      <c r="AA201" s="5">
        <v>300.0</v>
      </c>
      <c r="AB201" s="5">
        <v>304.0</v>
      </c>
      <c r="AC201" s="5">
        <v>476.0</v>
      </c>
      <c r="AD201" s="5">
        <v>185.0</v>
      </c>
      <c r="AE201" s="5">
        <v>203.0</v>
      </c>
      <c r="AF201" s="5">
        <v>418.0</v>
      </c>
      <c r="AG201" s="5">
        <v>295.0</v>
      </c>
      <c r="AH201" s="5">
        <v>437.0</v>
      </c>
      <c r="AI201" s="5">
        <v>206.0</v>
      </c>
      <c r="AJ201" s="5">
        <v>452.5</v>
      </c>
      <c r="AK201" s="5">
        <v>350.0</v>
      </c>
    </row>
    <row r="202" ht="14.25" customHeight="1">
      <c r="A202" s="6" t="s">
        <v>726</v>
      </c>
      <c r="B202" s="22" t="s">
        <v>1172</v>
      </c>
      <c r="C202" s="35">
        <f t="shared" si="16"/>
        <v>2</v>
      </c>
      <c r="D202" s="6">
        <f t="shared" si="17"/>
        <v>3015</v>
      </c>
      <c r="E202" s="6">
        <f t="shared" si="18"/>
        <v>3015</v>
      </c>
      <c r="F202" s="122">
        <f t="shared" si="19"/>
        <v>3015</v>
      </c>
      <c r="G202" s="123">
        <f t="shared" si="20"/>
        <v>0</v>
      </c>
      <c r="H202" s="5">
        <v>3015.0</v>
      </c>
      <c r="I202" s="5">
        <v>3015.0</v>
      </c>
    </row>
    <row r="203" ht="14.25" customHeight="1">
      <c r="A203" s="35" t="s">
        <v>726</v>
      </c>
      <c r="B203" s="22" t="s">
        <v>1173</v>
      </c>
      <c r="C203" s="35">
        <f t="shared" si="16"/>
        <v>4</v>
      </c>
      <c r="D203" s="6">
        <f t="shared" si="17"/>
        <v>3015</v>
      </c>
      <c r="E203" s="6">
        <f t="shared" si="18"/>
        <v>3196</v>
      </c>
      <c r="F203" s="122">
        <f t="shared" si="19"/>
        <v>3105.5</v>
      </c>
      <c r="G203" s="123">
        <f t="shared" si="20"/>
        <v>104.5003987</v>
      </c>
      <c r="H203" s="5">
        <v>3015.0</v>
      </c>
      <c r="I203" s="5">
        <v>3015.0</v>
      </c>
      <c r="J203" s="5">
        <v>3196.0</v>
      </c>
      <c r="K203" s="5">
        <v>3196.0</v>
      </c>
    </row>
    <row r="204" ht="14.25" customHeight="1">
      <c r="A204" s="6" t="s">
        <v>730</v>
      </c>
      <c r="B204" s="6" t="s">
        <v>1174</v>
      </c>
      <c r="C204" s="35">
        <f t="shared" si="16"/>
        <v>5</v>
      </c>
      <c r="D204" s="6">
        <f t="shared" si="17"/>
        <v>2145</v>
      </c>
      <c r="E204" s="6">
        <f t="shared" si="18"/>
        <v>2888</v>
      </c>
      <c r="F204" s="122">
        <f t="shared" si="19"/>
        <v>2542.8</v>
      </c>
      <c r="G204" s="123">
        <f t="shared" si="20"/>
        <v>277.15465</v>
      </c>
      <c r="H204" s="5">
        <v>2888.0</v>
      </c>
      <c r="I204" s="5">
        <v>2672.0</v>
      </c>
      <c r="J204" s="5">
        <v>2145.0</v>
      </c>
      <c r="K204" s="5">
        <v>2433.0</v>
      </c>
      <c r="L204" s="5">
        <v>2576.0</v>
      </c>
    </row>
    <row r="205" ht="14.25" customHeight="1">
      <c r="A205" s="6" t="s">
        <v>730</v>
      </c>
      <c r="B205" s="6" t="s">
        <v>1175</v>
      </c>
      <c r="C205" s="35">
        <f t="shared" si="16"/>
        <v>11</v>
      </c>
      <c r="D205" s="6">
        <f t="shared" si="17"/>
        <v>655</v>
      </c>
      <c r="E205" s="6">
        <f t="shared" si="18"/>
        <v>2587</v>
      </c>
      <c r="F205" s="122">
        <f t="shared" si="19"/>
        <v>1778.545455</v>
      </c>
      <c r="G205" s="123">
        <f t="shared" si="20"/>
        <v>597.4317306</v>
      </c>
      <c r="H205" s="5">
        <v>2102.0</v>
      </c>
      <c r="I205" s="5">
        <v>2466.0</v>
      </c>
      <c r="J205" s="5">
        <v>2217.0</v>
      </c>
      <c r="K205" s="5">
        <v>1918.0</v>
      </c>
      <c r="L205" s="5">
        <v>1889.0</v>
      </c>
      <c r="M205" s="5">
        <v>655.0</v>
      </c>
      <c r="N205" s="5">
        <v>1485.0</v>
      </c>
      <c r="O205" s="5">
        <v>2587.0</v>
      </c>
      <c r="P205" s="5">
        <v>1136.0</v>
      </c>
      <c r="Q205" s="5">
        <v>1910.0</v>
      </c>
      <c r="R205" s="5">
        <v>1199.0</v>
      </c>
    </row>
    <row r="206" ht="14.25" customHeight="1">
      <c r="A206" s="6" t="s">
        <v>730</v>
      </c>
      <c r="B206" s="6" t="s">
        <v>1176</v>
      </c>
      <c r="C206" s="35">
        <f t="shared" si="16"/>
        <v>1</v>
      </c>
      <c r="D206" s="6">
        <f t="shared" si="17"/>
        <v>2668</v>
      </c>
      <c r="E206" s="6">
        <f t="shared" si="18"/>
        <v>2668</v>
      </c>
      <c r="F206" s="122">
        <f t="shared" si="19"/>
        <v>2668</v>
      </c>
      <c r="G206" s="123" t="str">
        <f t="shared" si="20"/>
        <v>#DIV/0!</v>
      </c>
      <c r="H206" s="5">
        <v>2668.0</v>
      </c>
    </row>
    <row r="207" ht="14.25" customHeight="1">
      <c r="A207" s="6" t="s">
        <v>730</v>
      </c>
      <c r="B207" s="6" t="s">
        <v>1177</v>
      </c>
      <c r="C207" s="35">
        <f t="shared" si="16"/>
        <v>1</v>
      </c>
      <c r="D207" s="6">
        <f t="shared" si="17"/>
        <v>2466</v>
      </c>
      <c r="E207" s="6">
        <f t="shared" si="18"/>
        <v>2466</v>
      </c>
      <c r="F207" s="122">
        <f t="shared" si="19"/>
        <v>2466</v>
      </c>
      <c r="G207" s="123" t="str">
        <f t="shared" si="20"/>
        <v>#DIV/0!</v>
      </c>
      <c r="H207" s="5">
        <v>2466.0</v>
      </c>
    </row>
    <row r="208" ht="14.25" customHeight="1">
      <c r="A208" s="6" t="s">
        <v>730</v>
      </c>
      <c r="B208" s="6" t="s">
        <v>1178</v>
      </c>
      <c r="C208" s="35">
        <f t="shared" si="16"/>
        <v>1</v>
      </c>
      <c r="D208" s="6">
        <f t="shared" si="17"/>
        <v>1136</v>
      </c>
      <c r="E208" s="6">
        <f t="shared" si="18"/>
        <v>1136</v>
      </c>
      <c r="F208" s="122">
        <f t="shared" si="19"/>
        <v>1136</v>
      </c>
      <c r="G208" s="123" t="str">
        <f t="shared" si="20"/>
        <v>#DIV/0!</v>
      </c>
      <c r="H208" s="5">
        <v>1136.0</v>
      </c>
    </row>
    <row r="209" ht="14.25" customHeight="1">
      <c r="A209" s="65" t="s">
        <v>220</v>
      </c>
      <c r="B209" s="166" t="s">
        <v>876</v>
      </c>
      <c r="C209" s="35">
        <f t="shared" si="16"/>
        <v>19</v>
      </c>
      <c r="D209" s="6">
        <f t="shared" si="17"/>
        <v>960</v>
      </c>
      <c r="E209" s="6">
        <f t="shared" si="18"/>
        <v>3725</v>
      </c>
      <c r="F209" s="122">
        <f t="shared" si="19"/>
        <v>2336.315789</v>
      </c>
      <c r="G209" s="123">
        <f t="shared" si="20"/>
        <v>674.4113526</v>
      </c>
      <c r="H209" s="162">
        <v>1918.0</v>
      </c>
      <c r="I209" s="1">
        <v>2217.0</v>
      </c>
      <c r="J209" s="1">
        <v>2102.0</v>
      </c>
      <c r="K209" s="1">
        <v>2466.0</v>
      </c>
      <c r="L209" s="1">
        <v>2537.0</v>
      </c>
      <c r="M209" s="43">
        <v>1889.0</v>
      </c>
      <c r="N209" s="165">
        <v>960.0</v>
      </c>
      <c r="O209" s="42">
        <v>2315.0</v>
      </c>
      <c r="P209" s="43">
        <v>2301.0</v>
      </c>
      <c r="Q209" s="42">
        <v>2935.0</v>
      </c>
      <c r="R209" s="43">
        <v>2082.0</v>
      </c>
      <c r="S209" s="42">
        <v>3045.0</v>
      </c>
      <c r="T209" s="1">
        <v>3404.0</v>
      </c>
      <c r="U209" s="43">
        <v>3725.0</v>
      </c>
      <c r="V209" s="42">
        <v>2646.0</v>
      </c>
      <c r="W209" s="1">
        <v>2215.0</v>
      </c>
      <c r="X209" s="1">
        <v>2587.0</v>
      </c>
      <c r="Y209" s="43">
        <v>1136.0</v>
      </c>
      <c r="Z209" s="164">
        <v>1910.0</v>
      </c>
    </row>
    <row r="210" ht="14.25" customHeight="1">
      <c r="A210" s="65" t="s">
        <v>220</v>
      </c>
      <c r="B210" s="166" t="s">
        <v>879</v>
      </c>
      <c r="C210" s="35">
        <f t="shared" si="16"/>
        <v>1</v>
      </c>
      <c r="D210" s="6">
        <f t="shared" si="17"/>
        <v>1057</v>
      </c>
      <c r="E210" s="6">
        <f t="shared" si="18"/>
        <v>1057</v>
      </c>
      <c r="F210" s="122">
        <f t="shared" si="19"/>
        <v>1057</v>
      </c>
      <c r="G210" s="123" t="str">
        <f t="shared" si="20"/>
        <v>#DIV/0!</v>
      </c>
      <c r="H210" s="170">
        <v>1057.0</v>
      </c>
    </row>
    <row r="211" ht="14.25" customHeight="1">
      <c r="A211" s="65" t="s">
        <v>227</v>
      </c>
      <c r="B211" s="166" t="s">
        <v>884</v>
      </c>
      <c r="C211" s="35">
        <f t="shared" si="16"/>
        <v>3</v>
      </c>
      <c r="D211" s="6">
        <f t="shared" si="17"/>
        <v>1575</v>
      </c>
      <c r="E211" s="6">
        <f t="shared" si="18"/>
        <v>2585</v>
      </c>
      <c r="F211" s="122">
        <f t="shared" si="19"/>
        <v>2032.333333</v>
      </c>
      <c r="G211" s="123">
        <f t="shared" si="20"/>
        <v>511.7043417</v>
      </c>
      <c r="H211" s="173">
        <v>1937.0</v>
      </c>
      <c r="I211" s="1">
        <v>2585.0</v>
      </c>
      <c r="J211" s="164">
        <v>1575.0</v>
      </c>
    </row>
    <row r="212" ht="14.25" customHeight="1">
      <c r="A212" s="65" t="s">
        <v>262</v>
      </c>
      <c r="B212" s="166" t="s">
        <v>912</v>
      </c>
      <c r="C212" s="35">
        <f t="shared" si="16"/>
        <v>46</v>
      </c>
      <c r="D212" s="6">
        <f t="shared" si="17"/>
        <v>223</v>
      </c>
      <c r="E212" s="6">
        <f t="shared" si="18"/>
        <v>1125</v>
      </c>
      <c r="F212" s="122">
        <f t="shared" si="19"/>
        <v>628.9361702</v>
      </c>
      <c r="G212" s="123">
        <f t="shared" si="20"/>
        <v>236.4148348</v>
      </c>
      <c r="H212" s="162">
        <v>351.0</v>
      </c>
      <c r="I212" s="43">
        <v>408.0</v>
      </c>
      <c r="J212" s="42">
        <v>786.0</v>
      </c>
      <c r="K212" s="1">
        <v>223.0</v>
      </c>
      <c r="L212" s="1">
        <v>351.0</v>
      </c>
      <c r="M212" s="1">
        <v>641.0</v>
      </c>
      <c r="N212" s="1">
        <v>776.0</v>
      </c>
      <c r="O212" s="1">
        <v>867.0</v>
      </c>
      <c r="P212" s="1">
        <v>894.0</v>
      </c>
      <c r="Q212" s="1">
        <v>928.0</v>
      </c>
      <c r="R212" s="1">
        <v>904.0</v>
      </c>
      <c r="S212" s="1">
        <v>708.0</v>
      </c>
      <c r="T212" s="43">
        <v>1125.0</v>
      </c>
      <c r="U212" s="42">
        <v>466.0</v>
      </c>
      <c r="V212" s="1">
        <v>536.0</v>
      </c>
      <c r="W212" s="1">
        <v>868.0</v>
      </c>
      <c r="X212" s="1">
        <v>788.0</v>
      </c>
      <c r="Y212" s="1">
        <v>924.0</v>
      </c>
      <c r="Z212" s="1">
        <v>1040.0</v>
      </c>
      <c r="AA212" s="43">
        <v>853.0</v>
      </c>
      <c r="AB212" s="42">
        <v>871.0</v>
      </c>
      <c r="AC212" s="1">
        <v>719.0</v>
      </c>
      <c r="AD212" s="1">
        <v>481.0</v>
      </c>
      <c r="AE212" s="1">
        <v>608.0</v>
      </c>
      <c r="AF212" s="1">
        <v>631.0</v>
      </c>
      <c r="AG212" s="1">
        <v>928.0</v>
      </c>
      <c r="AH212" s="43">
        <v>1048.0</v>
      </c>
      <c r="AI212" s="42">
        <v>795.0</v>
      </c>
      <c r="AJ212" s="1">
        <v>809.0</v>
      </c>
      <c r="AK212" s="1">
        <v>649.0</v>
      </c>
      <c r="AL212" s="1">
        <v>496.0</v>
      </c>
      <c r="AM212" s="1">
        <v>473.0</v>
      </c>
      <c r="AN212" s="1">
        <v>387.0</v>
      </c>
      <c r="AO212" s="43">
        <v>605.0</v>
      </c>
      <c r="AP212" s="42">
        <v>711.0</v>
      </c>
      <c r="AQ212" s="1">
        <v>499.0</v>
      </c>
      <c r="AR212" s="1">
        <v>498.0</v>
      </c>
      <c r="AS212" s="1">
        <v>525.0</v>
      </c>
      <c r="AT212" s="43">
        <v>457.0</v>
      </c>
      <c r="AU212" s="42">
        <v>466.0</v>
      </c>
      <c r="AV212" s="43">
        <v>401.0</v>
      </c>
      <c r="AW212" s="42">
        <v>378.0</v>
      </c>
      <c r="AX212" s="1">
        <v>363.0</v>
      </c>
      <c r="AY212" s="43">
        <v>428.0</v>
      </c>
      <c r="AZ212" s="165">
        <v>292.0</v>
      </c>
      <c r="BA212" s="165">
        <v>224.0</v>
      </c>
      <c r="BB212" s="42">
        <v>381.0</v>
      </c>
      <c r="BC212" s="43">
        <v>384.0</v>
      </c>
      <c r="BD212" s="42">
        <v>326.0</v>
      </c>
      <c r="BE212" s="1">
        <v>446.0</v>
      </c>
      <c r="BF212" s="1">
        <v>404.0</v>
      </c>
      <c r="BG212" s="1">
        <v>288.0</v>
      </c>
      <c r="BH212" s="1">
        <v>299.0</v>
      </c>
      <c r="BI212" s="43">
        <v>230.0</v>
      </c>
      <c r="BJ212" s="42">
        <v>394.0</v>
      </c>
      <c r="BK212" s="1">
        <v>236.0</v>
      </c>
      <c r="BL212" s="1">
        <v>164.0</v>
      </c>
      <c r="BM212" s="1">
        <v>156.0</v>
      </c>
      <c r="BN212" s="43">
        <v>250.0</v>
      </c>
      <c r="BO212" s="42">
        <v>357.0</v>
      </c>
      <c r="BP212" s="1">
        <v>400.0</v>
      </c>
      <c r="BQ212" s="1">
        <v>225.0</v>
      </c>
      <c r="BR212" s="1">
        <v>327.0</v>
      </c>
      <c r="BS212" s="43">
        <v>295.0</v>
      </c>
      <c r="BT212" s="42">
        <v>336.0</v>
      </c>
      <c r="BU212" s="1">
        <v>183.0</v>
      </c>
      <c r="BV212" s="43">
        <v>431.0</v>
      </c>
      <c r="BW212" s="165">
        <v>101.0</v>
      </c>
      <c r="BX212" s="1">
        <v>92.0</v>
      </c>
      <c r="BY212" s="1">
        <v>117.0</v>
      </c>
      <c r="BZ212" s="164">
        <v>56.0</v>
      </c>
    </row>
    <row r="213" ht="14.25" customHeight="1">
      <c r="A213" s="65" t="s">
        <v>262</v>
      </c>
      <c r="B213" s="166" t="s">
        <v>913</v>
      </c>
      <c r="C213" s="35">
        <f t="shared" si="16"/>
        <v>1</v>
      </c>
      <c r="D213" s="6">
        <f t="shared" si="17"/>
        <v>2040</v>
      </c>
      <c r="E213" s="6">
        <f t="shared" si="18"/>
        <v>2040</v>
      </c>
      <c r="F213" s="122">
        <f t="shared" si="19"/>
        <v>2040</v>
      </c>
      <c r="G213" s="123" t="str">
        <f t="shared" si="20"/>
        <v>#DIV/0!</v>
      </c>
      <c r="H213" s="170">
        <v>2040.0</v>
      </c>
    </row>
    <row r="214" ht="14.25" customHeight="1">
      <c r="A214" s="65" t="s">
        <v>262</v>
      </c>
      <c r="B214" s="166" t="s">
        <v>923</v>
      </c>
      <c r="C214" s="35">
        <f t="shared" si="16"/>
        <v>18</v>
      </c>
      <c r="D214" s="6">
        <f t="shared" si="17"/>
        <v>6</v>
      </c>
      <c r="E214" s="6">
        <f t="shared" si="18"/>
        <v>700</v>
      </c>
      <c r="F214" s="122">
        <f t="shared" si="19"/>
        <v>276.2777778</v>
      </c>
      <c r="G214" s="123">
        <f t="shared" si="20"/>
        <v>214.0194619</v>
      </c>
      <c r="H214" s="162">
        <v>6.0</v>
      </c>
      <c r="I214" s="1">
        <v>48.0</v>
      </c>
      <c r="J214" s="43">
        <v>134.0</v>
      </c>
      <c r="K214" s="42">
        <v>103.0</v>
      </c>
      <c r="L214" s="1">
        <v>181.0</v>
      </c>
      <c r="M214" s="1">
        <v>210.0</v>
      </c>
      <c r="N214" s="1">
        <v>477.0</v>
      </c>
      <c r="O214" s="1">
        <v>533.0</v>
      </c>
      <c r="P214" s="43">
        <v>162.0</v>
      </c>
      <c r="Q214" s="42">
        <v>38.0</v>
      </c>
      <c r="R214" s="1">
        <v>233.0</v>
      </c>
      <c r="S214" s="1">
        <v>700.0</v>
      </c>
      <c r="T214" s="43">
        <v>372.0</v>
      </c>
      <c r="U214" s="42">
        <v>138.0</v>
      </c>
      <c r="V214" s="1">
        <v>287.0</v>
      </c>
      <c r="W214" s="1">
        <v>185.0</v>
      </c>
      <c r="X214" s="43">
        <v>644.0</v>
      </c>
      <c r="Y214" s="164">
        <v>522.0</v>
      </c>
    </row>
    <row r="215" ht="14.25" customHeight="1">
      <c r="A215" s="185" t="s">
        <v>262</v>
      </c>
      <c r="B215" s="175" t="s">
        <v>79</v>
      </c>
      <c r="C215" s="35">
        <f t="shared" si="16"/>
        <v>34</v>
      </c>
      <c r="D215" s="6">
        <f t="shared" si="17"/>
        <v>195</v>
      </c>
      <c r="E215" s="6">
        <f t="shared" si="18"/>
        <v>3542</v>
      </c>
      <c r="F215" s="122">
        <f t="shared" si="19"/>
        <v>2166.529412</v>
      </c>
      <c r="G215" s="123">
        <f t="shared" si="20"/>
        <v>821.2413824</v>
      </c>
      <c r="H215" s="162">
        <v>3076.0</v>
      </c>
      <c r="I215" s="1">
        <v>2204.0</v>
      </c>
      <c r="J215" s="1">
        <v>2543.0</v>
      </c>
      <c r="K215" s="1">
        <v>1828.0</v>
      </c>
      <c r="L215" s="1">
        <v>2570.0</v>
      </c>
      <c r="M215" s="1">
        <v>2884.0</v>
      </c>
      <c r="N215" s="1">
        <v>3359.0</v>
      </c>
      <c r="O215" s="1">
        <v>2166.0</v>
      </c>
      <c r="P215" s="1">
        <v>2917.0</v>
      </c>
      <c r="Q215" s="1">
        <v>2627.0</v>
      </c>
      <c r="R215" s="1">
        <v>2502.0</v>
      </c>
      <c r="S215" s="43">
        <v>2518.0</v>
      </c>
      <c r="T215" s="42">
        <v>2642.0</v>
      </c>
      <c r="U215" s="1">
        <v>3542.0</v>
      </c>
      <c r="V215" s="1">
        <v>2598.0</v>
      </c>
      <c r="W215" s="43">
        <v>2843.0</v>
      </c>
      <c r="X215" s="165">
        <v>2633.0</v>
      </c>
      <c r="Y215" s="42">
        <v>2418.0</v>
      </c>
      <c r="Z215" s="1">
        <v>2831.0</v>
      </c>
      <c r="AA215" s="1">
        <v>1726.0</v>
      </c>
      <c r="AB215" s="1">
        <v>1355.0</v>
      </c>
      <c r="AC215" s="43">
        <v>1479.0</v>
      </c>
      <c r="AD215" s="42">
        <v>1685.0</v>
      </c>
      <c r="AE215" s="1">
        <v>2120.0</v>
      </c>
      <c r="AF215" s="43">
        <v>1829.0</v>
      </c>
      <c r="AG215" s="42">
        <v>1316.0</v>
      </c>
      <c r="AH215" s="1">
        <v>1266.0</v>
      </c>
      <c r="AI215" s="1">
        <v>496.0</v>
      </c>
      <c r="AJ215" s="1">
        <v>2059.0</v>
      </c>
      <c r="AK215" s="43">
        <v>1858.0</v>
      </c>
      <c r="AL215" s="1">
        <v>1545.0</v>
      </c>
      <c r="AM215" s="1">
        <v>575.0</v>
      </c>
      <c r="AN215" s="1">
        <v>3457.0</v>
      </c>
      <c r="AO215" s="164">
        <v>195.0</v>
      </c>
    </row>
    <row r="216" ht="14.25" customHeight="1">
      <c r="A216" s="65" t="s">
        <v>262</v>
      </c>
      <c r="B216" s="166" t="s">
        <v>937</v>
      </c>
      <c r="C216" s="35">
        <f t="shared" si="16"/>
        <v>4</v>
      </c>
      <c r="D216" s="6">
        <f t="shared" si="17"/>
        <v>1184</v>
      </c>
      <c r="E216" s="6">
        <f t="shared" si="18"/>
        <v>1601</v>
      </c>
      <c r="F216" s="122">
        <f t="shared" si="19"/>
        <v>1447.75</v>
      </c>
      <c r="G216" s="123">
        <f t="shared" si="20"/>
        <v>185.9773732</v>
      </c>
      <c r="H216" s="162">
        <v>1601.0</v>
      </c>
      <c r="I216" s="1">
        <v>1551.0</v>
      </c>
      <c r="J216" s="1">
        <v>1455.0</v>
      </c>
      <c r="K216" s="164">
        <v>1184.0</v>
      </c>
    </row>
    <row r="217" ht="14.25" customHeight="1">
      <c r="A217" s="65" t="s">
        <v>262</v>
      </c>
      <c r="B217" s="166" t="s">
        <v>941</v>
      </c>
      <c r="C217" s="35">
        <f t="shared" si="16"/>
        <v>4</v>
      </c>
      <c r="D217" s="6">
        <f t="shared" si="17"/>
        <v>2642</v>
      </c>
      <c r="E217" s="6">
        <f t="shared" si="18"/>
        <v>3542</v>
      </c>
      <c r="F217" s="122">
        <f t="shared" si="19"/>
        <v>3060.5</v>
      </c>
      <c r="G217" s="123">
        <f t="shared" si="20"/>
        <v>457.0809556</v>
      </c>
      <c r="H217" s="162">
        <v>3359.0</v>
      </c>
      <c r="I217" s="43">
        <v>2699.0</v>
      </c>
      <c r="J217" s="42">
        <v>2642.0</v>
      </c>
      <c r="K217" s="164">
        <v>3542.0</v>
      </c>
    </row>
    <row r="218" ht="14.25" customHeight="1">
      <c r="A218" s="65" t="s">
        <v>262</v>
      </c>
      <c r="B218" s="166" t="s">
        <v>942</v>
      </c>
      <c r="C218" s="35">
        <f t="shared" si="16"/>
        <v>1</v>
      </c>
      <c r="D218" s="6">
        <f t="shared" si="17"/>
        <v>2217</v>
      </c>
      <c r="E218" s="6">
        <f t="shared" si="18"/>
        <v>2217</v>
      </c>
      <c r="F218" s="122">
        <f t="shared" si="19"/>
        <v>2217</v>
      </c>
      <c r="G218" s="123" t="str">
        <f t="shared" si="20"/>
        <v>#DIV/0!</v>
      </c>
      <c r="H218" s="170">
        <v>2217.0</v>
      </c>
    </row>
    <row r="219" ht="14.25" customHeight="1">
      <c r="A219" s="65" t="s">
        <v>262</v>
      </c>
      <c r="B219" s="166" t="s">
        <v>946</v>
      </c>
      <c r="C219" s="35">
        <f t="shared" si="16"/>
        <v>5</v>
      </c>
      <c r="D219" s="6">
        <f t="shared" si="17"/>
        <v>43</v>
      </c>
      <c r="E219" s="6">
        <f t="shared" si="18"/>
        <v>1034</v>
      </c>
      <c r="F219" s="122">
        <f t="shared" si="19"/>
        <v>485.2</v>
      </c>
      <c r="G219" s="123">
        <f t="shared" si="20"/>
        <v>430.497619</v>
      </c>
      <c r="H219" s="173">
        <v>43.0</v>
      </c>
      <c r="I219" s="165">
        <v>1034.0</v>
      </c>
      <c r="J219" s="165">
        <v>577.0</v>
      </c>
      <c r="K219" s="165">
        <v>715.0</v>
      </c>
      <c r="L219" s="164">
        <v>57.0</v>
      </c>
    </row>
    <row r="220" ht="14.25" customHeight="1">
      <c r="A220" s="65" t="s">
        <v>337</v>
      </c>
      <c r="B220" s="166" t="s">
        <v>182</v>
      </c>
      <c r="C220" s="35">
        <f t="shared" si="16"/>
        <v>2</v>
      </c>
      <c r="D220" s="6">
        <f t="shared" si="17"/>
        <v>2357</v>
      </c>
      <c r="E220" s="6">
        <f t="shared" si="18"/>
        <v>2594</v>
      </c>
      <c r="F220" s="122">
        <f t="shared" si="19"/>
        <v>2475.5</v>
      </c>
      <c r="G220" s="123">
        <f t="shared" si="20"/>
        <v>167.5843071</v>
      </c>
      <c r="H220" s="162">
        <v>2594.0</v>
      </c>
      <c r="I220" s="164">
        <v>2357.0</v>
      </c>
    </row>
    <row r="221" ht="14.25" customHeight="1">
      <c r="A221" s="65" t="s">
        <v>360</v>
      </c>
      <c r="B221" s="166" t="s">
        <v>983</v>
      </c>
      <c r="C221" s="35">
        <f t="shared" si="16"/>
        <v>10</v>
      </c>
      <c r="D221" s="6">
        <f t="shared" si="17"/>
        <v>1644</v>
      </c>
      <c r="E221" s="6">
        <f t="shared" si="18"/>
        <v>3721</v>
      </c>
      <c r="F221" s="122">
        <f t="shared" si="19"/>
        <v>2711.3</v>
      </c>
      <c r="G221" s="123">
        <f t="shared" si="20"/>
        <v>739.3007282</v>
      </c>
      <c r="H221" s="162">
        <v>2433.0</v>
      </c>
      <c r="I221" s="1">
        <v>2672.0</v>
      </c>
      <c r="J221" s="43">
        <v>3113.0</v>
      </c>
      <c r="K221" s="42">
        <v>3673.0</v>
      </c>
      <c r="L221" s="1">
        <v>3721.0</v>
      </c>
      <c r="M221" s="1">
        <v>2888.0</v>
      </c>
      <c r="N221" s="43">
        <v>1955.0</v>
      </c>
      <c r="O221" s="1">
        <v>3181.0</v>
      </c>
      <c r="P221" s="1">
        <v>1833.0</v>
      </c>
      <c r="Q221" s="164">
        <v>1644.0</v>
      </c>
    </row>
    <row r="222" ht="14.25" customHeight="1">
      <c r="A222" s="65" t="s">
        <v>360</v>
      </c>
      <c r="B222" s="166" t="s">
        <v>987</v>
      </c>
      <c r="C222" s="35">
        <f t="shared" si="16"/>
        <v>2</v>
      </c>
      <c r="D222" s="6">
        <f t="shared" si="17"/>
        <v>2603</v>
      </c>
      <c r="E222" s="6">
        <f t="shared" si="18"/>
        <v>2871</v>
      </c>
      <c r="F222" s="122">
        <f t="shared" si="19"/>
        <v>2737</v>
      </c>
      <c r="G222" s="123">
        <f t="shared" si="20"/>
        <v>189.5046174</v>
      </c>
      <c r="H222" s="162">
        <v>2603.0</v>
      </c>
      <c r="I222" s="164">
        <v>2871.0</v>
      </c>
    </row>
    <row r="223" ht="14.25" customHeight="1">
      <c r="A223" s="65" t="s">
        <v>360</v>
      </c>
      <c r="B223" s="166" t="s">
        <v>990</v>
      </c>
      <c r="C223" s="35">
        <f t="shared" si="16"/>
        <v>2</v>
      </c>
      <c r="D223" s="6">
        <f t="shared" si="17"/>
        <v>1525</v>
      </c>
      <c r="E223" s="6">
        <f t="shared" si="18"/>
        <v>2646</v>
      </c>
      <c r="F223" s="122">
        <f t="shared" si="19"/>
        <v>2085.5</v>
      </c>
      <c r="G223" s="123">
        <f t="shared" si="20"/>
        <v>792.6667017</v>
      </c>
      <c r="H223" s="162">
        <v>2646.0</v>
      </c>
      <c r="I223" s="164">
        <v>1525.0</v>
      </c>
    </row>
    <row r="224" ht="14.25" customHeight="1">
      <c r="A224" s="65" t="s">
        <v>377</v>
      </c>
      <c r="B224" s="166" t="s">
        <v>996</v>
      </c>
      <c r="C224" s="35">
        <f t="shared" si="16"/>
        <v>14</v>
      </c>
      <c r="D224" s="6">
        <f t="shared" si="17"/>
        <v>158</v>
      </c>
      <c r="E224" s="6">
        <f t="shared" si="18"/>
        <v>3457</v>
      </c>
      <c r="F224" s="122">
        <f t="shared" si="19"/>
        <v>1249</v>
      </c>
      <c r="G224" s="123">
        <f t="shared" si="20"/>
        <v>1004.250888</v>
      </c>
      <c r="H224" s="162">
        <v>2193.0</v>
      </c>
      <c r="I224" s="43">
        <v>1453.0</v>
      </c>
      <c r="J224" s="42">
        <v>158.0</v>
      </c>
      <c r="K224" s="1">
        <v>396.0</v>
      </c>
      <c r="L224" s="43">
        <v>665.0</v>
      </c>
      <c r="M224" s="42">
        <v>1758.0</v>
      </c>
      <c r="N224" s="43">
        <v>2486.0</v>
      </c>
      <c r="O224" s="1">
        <v>1750.0</v>
      </c>
      <c r="P224" s="1">
        <v>405.0</v>
      </c>
      <c r="Q224" s="1">
        <v>1545.0</v>
      </c>
      <c r="R224" s="1">
        <v>575.0</v>
      </c>
      <c r="S224" s="1">
        <v>3457.0</v>
      </c>
      <c r="T224" s="1">
        <v>195.0</v>
      </c>
      <c r="U224" s="164">
        <v>450.0</v>
      </c>
    </row>
    <row r="225" ht="14.25" customHeight="1">
      <c r="A225" s="65" t="s">
        <v>377</v>
      </c>
      <c r="B225" s="166" t="s">
        <v>997</v>
      </c>
      <c r="C225" s="35">
        <f t="shared" si="16"/>
        <v>11</v>
      </c>
      <c r="D225" s="6">
        <f t="shared" si="17"/>
        <v>1804</v>
      </c>
      <c r="E225" s="6">
        <f t="shared" si="18"/>
        <v>3365</v>
      </c>
      <c r="F225" s="122">
        <f t="shared" si="19"/>
        <v>2600.181818</v>
      </c>
      <c r="G225" s="123">
        <f t="shared" si="20"/>
        <v>412.5934605</v>
      </c>
      <c r="H225" s="173">
        <v>3365.0</v>
      </c>
      <c r="I225" s="42">
        <v>1804.0</v>
      </c>
      <c r="J225" s="1">
        <v>2831.0</v>
      </c>
      <c r="K225" s="1">
        <v>2488.0</v>
      </c>
      <c r="L225" s="43">
        <v>2052.0</v>
      </c>
      <c r="M225" s="42">
        <v>2843.0</v>
      </c>
      <c r="N225" s="1">
        <v>2603.0</v>
      </c>
      <c r="O225" s="43">
        <v>2598.0</v>
      </c>
      <c r="P225" s="1">
        <v>2518.0</v>
      </c>
      <c r="Q225" s="1">
        <v>2807.0</v>
      </c>
      <c r="R225" s="164">
        <v>2693.0</v>
      </c>
    </row>
    <row r="226" ht="14.25" customHeight="1">
      <c r="A226" s="65" t="s">
        <v>394</v>
      </c>
      <c r="B226" s="166" t="s">
        <v>1002</v>
      </c>
      <c r="C226" s="35">
        <f t="shared" si="16"/>
        <v>1</v>
      </c>
      <c r="D226" s="6">
        <f t="shared" si="17"/>
        <v>1601</v>
      </c>
      <c r="E226" s="6">
        <f t="shared" si="18"/>
        <v>1601</v>
      </c>
      <c r="F226" s="122">
        <f t="shared" si="19"/>
        <v>1601</v>
      </c>
      <c r="G226" s="123" t="str">
        <f t="shared" si="20"/>
        <v>#DIV/0!</v>
      </c>
      <c r="H226" s="170">
        <v>1601.0</v>
      </c>
    </row>
    <row r="227" ht="14.25" customHeight="1">
      <c r="A227" s="65" t="s">
        <v>394</v>
      </c>
      <c r="B227" s="166" t="s">
        <v>1003</v>
      </c>
      <c r="C227" s="35">
        <f t="shared" si="16"/>
        <v>1</v>
      </c>
      <c r="D227" s="6">
        <f t="shared" si="17"/>
        <v>1551</v>
      </c>
      <c r="E227" s="6">
        <f t="shared" si="18"/>
        <v>1551</v>
      </c>
      <c r="F227" s="122">
        <f t="shared" si="19"/>
        <v>1551</v>
      </c>
      <c r="G227" s="123" t="str">
        <f t="shared" si="20"/>
        <v>#DIV/0!</v>
      </c>
      <c r="H227" s="170">
        <v>1551.0</v>
      </c>
    </row>
    <row r="228" ht="14.25" customHeight="1">
      <c r="A228" s="65" t="s">
        <v>394</v>
      </c>
      <c r="B228" s="166" t="s">
        <v>1005</v>
      </c>
      <c r="C228" s="35">
        <f t="shared" si="16"/>
        <v>2</v>
      </c>
      <c r="D228" s="6">
        <f t="shared" si="17"/>
        <v>664</v>
      </c>
      <c r="E228" s="6">
        <f t="shared" si="18"/>
        <v>1742</v>
      </c>
      <c r="F228" s="122">
        <f t="shared" si="19"/>
        <v>1203</v>
      </c>
      <c r="G228" s="123">
        <f t="shared" si="20"/>
        <v>762.2611101</v>
      </c>
      <c r="H228" s="162">
        <v>1742.0</v>
      </c>
      <c r="I228" s="164">
        <v>664.0</v>
      </c>
    </row>
    <row r="229" ht="14.25" customHeight="1">
      <c r="A229" s="65" t="s">
        <v>394</v>
      </c>
      <c r="B229" s="166" t="s">
        <v>1009</v>
      </c>
      <c r="C229" s="35">
        <f t="shared" si="16"/>
        <v>46</v>
      </c>
      <c r="D229" s="6">
        <f t="shared" si="17"/>
        <v>251</v>
      </c>
      <c r="E229" s="6">
        <f t="shared" si="18"/>
        <v>3840</v>
      </c>
      <c r="F229" s="122">
        <f t="shared" si="19"/>
        <v>1656.340426</v>
      </c>
      <c r="G229" s="123">
        <f t="shared" si="20"/>
        <v>650.6258952</v>
      </c>
      <c r="H229" s="173">
        <v>2598.0</v>
      </c>
      <c r="I229" s="42">
        <v>2645.0</v>
      </c>
      <c r="J229" s="1">
        <v>3366.0</v>
      </c>
      <c r="K229" s="43">
        <v>2396.0</v>
      </c>
      <c r="L229" s="42">
        <v>1996.0</v>
      </c>
      <c r="M229" s="43">
        <v>1266.0</v>
      </c>
      <c r="N229" s="42">
        <v>1909.0</v>
      </c>
      <c r="O229" s="1">
        <v>417.0</v>
      </c>
      <c r="P229" s="1">
        <v>1833.0</v>
      </c>
      <c r="Q229" s="1">
        <v>3840.0</v>
      </c>
      <c r="R229" s="43">
        <v>251.0</v>
      </c>
      <c r="S229" s="42">
        <v>806.0</v>
      </c>
      <c r="T229" s="1">
        <v>1199.0</v>
      </c>
      <c r="U229" s="43">
        <v>1263.0</v>
      </c>
      <c r="V229" s="42">
        <v>1595.0</v>
      </c>
      <c r="W229" s="1">
        <v>1573.0</v>
      </c>
      <c r="X229" s="1">
        <v>1609.0</v>
      </c>
      <c r="Y229" s="43">
        <v>1572.0</v>
      </c>
      <c r="Z229" s="42">
        <v>1704.0</v>
      </c>
      <c r="AA229" s="43">
        <v>1368.0</v>
      </c>
      <c r="AB229" s="165">
        <v>1334.0</v>
      </c>
      <c r="AC229" s="42">
        <v>1222.0</v>
      </c>
      <c r="AD229" s="1">
        <v>1153.0</v>
      </c>
      <c r="AE229" s="43">
        <v>1230.0</v>
      </c>
      <c r="AF229" s="42">
        <v>1464.0</v>
      </c>
      <c r="AG229" s="1">
        <v>1615.0</v>
      </c>
      <c r="AH229" s="1">
        <v>1494.0</v>
      </c>
      <c r="AI229" s="1">
        <v>1316.0</v>
      </c>
      <c r="AJ229" s="1">
        <v>1227.0</v>
      </c>
      <c r="AK229" s="1">
        <v>1362.0</v>
      </c>
      <c r="AL229" s="1">
        <v>1458.0</v>
      </c>
      <c r="AM229" s="1">
        <v>1712.0</v>
      </c>
      <c r="AN229" s="43">
        <v>1027.0</v>
      </c>
      <c r="AO229" s="42">
        <v>1103.0</v>
      </c>
      <c r="AP229" s="1">
        <v>1742.0</v>
      </c>
      <c r="AQ229" s="1">
        <v>2012.0</v>
      </c>
      <c r="AR229" s="1">
        <v>2297.0</v>
      </c>
      <c r="AS229" s="1">
        <v>1102.0</v>
      </c>
      <c r="AT229" s="43">
        <v>1327.0</v>
      </c>
      <c r="AU229" s="42">
        <v>2118.0</v>
      </c>
      <c r="AV229" s="1">
        <v>1355.0</v>
      </c>
      <c r="AW229" s="1">
        <v>1713.0</v>
      </c>
      <c r="AX229" s="43">
        <v>1802.0</v>
      </c>
      <c r="AY229" s="42">
        <v>2516.0</v>
      </c>
      <c r="AZ229" s="43">
        <v>2006.0</v>
      </c>
      <c r="BA229" s="1">
        <v>2102.0</v>
      </c>
      <c r="BB229" s="164">
        <v>1833.0</v>
      </c>
    </row>
    <row r="230" ht="14.25" customHeight="1">
      <c r="A230" s="65" t="s">
        <v>403</v>
      </c>
      <c r="B230" s="166" t="s">
        <v>2480</v>
      </c>
      <c r="C230" s="35">
        <f t="shared" si="16"/>
        <v>1</v>
      </c>
      <c r="D230" s="6">
        <f t="shared" si="17"/>
        <v>1325</v>
      </c>
      <c r="E230" s="6">
        <f t="shared" si="18"/>
        <v>1325</v>
      </c>
      <c r="F230" s="122">
        <f t="shared" si="19"/>
        <v>1325</v>
      </c>
      <c r="G230" s="123" t="str">
        <f t="shared" si="20"/>
        <v>#DIV/0!</v>
      </c>
      <c r="H230" s="161">
        <v>1325.0</v>
      </c>
    </row>
    <row r="231" ht="14.25" customHeight="1">
      <c r="A231" s="65" t="s">
        <v>403</v>
      </c>
      <c r="B231" s="166" t="s">
        <v>2482</v>
      </c>
      <c r="C231" s="35">
        <f t="shared" si="16"/>
        <v>2</v>
      </c>
      <c r="D231" s="6">
        <f t="shared" si="17"/>
        <v>2213</v>
      </c>
      <c r="E231" s="6">
        <f t="shared" si="18"/>
        <v>3045</v>
      </c>
      <c r="F231" s="122">
        <f t="shared" si="19"/>
        <v>2629</v>
      </c>
      <c r="G231" s="123">
        <f t="shared" si="20"/>
        <v>588.3128419</v>
      </c>
      <c r="H231" s="162">
        <v>3045.0</v>
      </c>
      <c r="I231" s="164">
        <v>2213.0</v>
      </c>
    </row>
    <row r="232" ht="14.25" customHeight="1">
      <c r="A232" s="65" t="s">
        <v>491</v>
      </c>
      <c r="B232" s="166" t="s">
        <v>2483</v>
      </c>
      <c r="C232" s="35">
        <f t="shared" si="16"/>
        <v>2</v>
      </c>
      <c r="D232" s="6">
        <f t="shared" si="17"/>
        <v>1334</v>
      </c>
      <c r="E232" s="6">
        <f t="shared" si="18"/>
        <v>1496</v>
      </c>
      <c r="F232" s="122">
        <f t="shared" si="19"/>
        <v>1415</v>
      </c>
      <c r="G232" s="123">
        <f t="shared" si="20"/>
        <v>114.5512986</v>
      </c>
      <c r="H232" s="162">
        <v>1496.0</v>
      </c>
      <c r="I232" s="164">
        <v>1334.0</v>
      </c>
    </row>
    <row r="233" ht="14.25" customHeight="1">
      <c r="A233" s="65" t="s">
        <v>492</v>
      </c>
      <c r="B233" s="166" t="s">
        <v>2487</v>
      </c>
      <c r="C233" s="35">
        <f t="shared" si="16"/>
        <v>13</v>
      </c>
      <c r="D233" s="6">
        <f t="shared" si="17"/>
        <v>1406</v>
      </c>
      <c r="E233" s="6">
        <f t="shared" si="18"/>
        <v>3404</v>
      </c>
      <c r="F233" s="122">
        <f t="shared" si="19"/>
        <v>2381.923077</v>
      </c>
      <c r="G233" s="123">
        <f t="shared" si="20"/>
        <v>573.0307527</v>
      </c>
      <c r="H233" s="162">
        <v>2587.0</v>
      </c>
      <c r="I233" s="43">
        <v>2646.0</v>
      </c>
      <c r="J233" s="42">
        <v>1406.0</v>
      </c>
      <c r="K233" s="1">
        <v>2213.0</v>
      </c>
      <c r="L233" s="1">
        <v>3404.0</v>
      </c>
      <c r="M233" s="43">
        <v>3045.0</v>
      </c>
      <c r="N233" s="165">
        <v>2935.0</v>
      </c>
      <c r="O233" s="42">
        <v>2102.0</v>
      </c>
      <c r="P233" s="1">
        <v>2466.0</v>
      </c>
      <c r="Q233" s="1">
        <v>2217.0</v>
      </c>
      <c r="R233" s="43">
        <v>2537.0</v>
      </c>
      <c r="S233" s="1">
        <v>1714.0</v>
      </c>
      <c r="T233" s="164">
        <v>1693.0</v>
      </c>
    </row>
    <row r="234" ht="14.25" customHeight="1">
      <c r="A234" s="65" t="s">
        <v>509</v>
      </c>
      <c r="B234" s="166" t="s">
        <v>2490</v>
      </c>
      <c r="C234" s="35">
        <f t="shared" si="16"/>
        <v>1</v>
      </c>
      <c r="D234" s="6">
        <f t="shared" si="17"/>
        <v>1155</v>
      </c>
      <c r="E234" s="6">
        <f t="shared" si="18"/>
        <v>1155</v>
      </c>
      <c r="F234" s="122">
        <f t="shared" si="19"/>
        <v>1155</v>
      </c>
      <c r="G234" s="123" t="str">
        <f t="shared" si="20"/>
        <v>#DIV/0!</v>
      </c>
      <c r="H234" s="161">
        <v>1155.0</v>
      </c>
    </row>
    <row r="235" ht="14.25" customHeight="1">
      <c r="A235" s="65" t="s">
        <v>538</v>
      </c>
      <c r="B235" s="166" t="s">
        <v>1087</v>
      </c>
      <c r="C235" s="35">
        <f t="shared" si="16"/>
        <v>2</v>
      </c>
      <c r="D235" s="6">
        <f t="shared" si="17"/>
        <v>1359</v>
      </c>
      <c r="E235" s="6">
        <f t="shared" si="18"/>
        <v>1362</v>
      </c>
      <c r="F235" s="122">
        <f t="shared" si="19"/>
        <v>1360.5</v>
      </c>
      <c r="G235" s="123">
        <f t="shared" si="20"/>
        <v>2.121320344</v>
      </c>
      <c r="H235" s="162">
        <v>1359.0</v>
      </c>
      <c r="I235" s="164">
        <v>1362.0</v>
      </c>
    </row>
    <row r="236" ht="14.25" customHeight="1">
      <c r="A236" s="65" t="s">
        <v>598</v>
      </c>
      <c r="B236" s="166" t="s">
        <v>1103</v>
      </c>
      <c r="C236" s="35">
        <f t="shared" si="16"/>
        <v>1</v>
      </c>
      <c r="D236" s="6">
        <f t="shared" si="17"/>
        <v>1198</v>
      </c>
      <c r="E236" s="6">
        <f t="shared" si="18"/>
        <v>1198</v>
      </c>
      <c r="F236" s="122">
        <f t="shared" si="19"/>
        <v>1198</v>
      </c>
      <c r="G236" s="123" t="str">
        <f t="shared" si="20"/>
        <v>#DIV/0!</v>
      </c>
      <c r="H236" s="170">
        <v>1198.0</v>
      </c>
    </row>
    <row r="237" ht="14.25" customHeight="1">
      <c r="A237" s="65" t="s">
        <v>695</v>
      </c>
      <c r="B237" s="166" t="s">
        <v>2492</v>
      </c>
      <c r="C237" s="35">
        <f t="shared" si="16"/>
        <v>2</v>
      </c>
      <c r="D237" s="6">
        <f t="shared" si="17"/>
        <v>1408</v>
      </c>
      <c r="E237" s="6">
        <f t="shared" si="18"/>
        <v>3132</v>
      </c>
      <c r="F237" s="122">
        <f t="shared" si="19"/>
        <v>2270</v>
      </c>
      <c r="G237" s="123">
        <f t="shared" si="20"/>
        <v>1219.052091</v>
      </c>
      <c r="H237" s="162">
        <v>1408.0</v>
      </c>
      <c r="I237" s="164">
        <v>3132.0</v>
      </c>
    </row>
    <row r="238" ht="14.25" customHeight="1">
      <c r="C238" s="35">
        <f t="shared" si="16"/>
        <v>0</v>
      </c>
      <c r="D238" s="6">
        <f t="shared" si="17"/>
        <v>0</v>
      </c>
      <c r="E238" s="6">
        <f t="shared" si="18"/>
        <v>0</v>
      </c>
      <c r="F238" s="122" t="str">
        <f t="shared" si="19"/>
        <v>#DIV/0!</v>
      </c>
      <c r="G238" s="123" t="str">
        <f t="shared" si="20"/>
        <v>#DIV/0!</v>
      </c>
    </row>
    <row r="239" ht="14.25" customHeight="1">
      <c r="A239" s="35" t="s">
        <v>216</v>
      </c>
      <c r="B239" s="132" t="s">
        <v>873</v>
      </c>
      <c r="C239" s="35">
        <f t="shared" si="16"/>
        <v>15</v>
      </c>
      <c r="D239" s="122">
        <f t="shared" si="17"/>
        <v>181.11</v>
      </c>
      <c r="E239" s="122">
        <f t="shared" si="18"/>
        <v>915.8</v>
      </c>
      <c r="F239" s="122">
        <f t="shared" si="19"/>
        <v>566.8126667</v>
      </c>
      <c r="G239" s="123">
        <f t="shared" si="20"/>
        <v>241.425517</v>
      </c>
      <c r="H239" s="170">
        <v>720.24</v>
      </c>
      <c r="I239" s="162">
        <v>788.65</v>
      </c>
      <c r="J239" s="164">
        <v>645.12</v>
      </c>
      <c r="K239" s="170">
        <v>522.19</v>
      </c>
      <c r="L239" s="162">
        <v>181.11</v>
      </c>
      <c r="M239" s="1">
        <v>532.52</v>
      </c>
      <c r="N239" s="1">
        <v>768.99</v>
      </c>
      <c r="O239" s="164">
        <v>915.8</v>
      </c>
      <c r="P239" s="162">
        <v>838.93</v>
      </c>
      <c r="Q239" s="1">
        <v>650.7</v>
      </c>
      <c r="R239" s="1">
        <v>551.97</v>
      </c>
      <c r="S239" s="164">
        <v>338.97</v>
      </c>
      <c r="T239" s="162">
        <v>662.0</v>
      </c>
      <c r="U239" s="1">
        <v>189.0</v>
      </c>
      <c r="V239" s="164">
        <v>196.0</v>
      </c>
    </row>
    <row r="240" ht="14.25" customHeight="1">
      <c r="A240" s="35" t="s">
        <v>220</v>
      </c>
      <c r="B240" s="22" t="s">
        <v>876</v>
      </c>
      <c r="C240" s="35">
        <f t="shared" si="16"/>
        <v>15</v>
      </c>
      <c r="D240" s="122">
        <f t="shared" si="17"/>
        <v>1074.66</v>
      </c>
      <c r="E240" s="122">
        <f t="shared" si="18"/>
        <v>3724.69</v>
      </c>
      <c r="F240" s="122">
        <f t="shared" si="19"/>
        <v>2308.951333</v>
      </c>
      <c r="G240" s="123">
        <f t="shared" si="20"/>
        <v>738.8349701</v>
      </c>
      <c r="H240" s="75">
        <v>1617.91</v>
      </c>
      <c r="I240" s="75">
        <v>3044.92</v>
      </c>
      <c r="J240" s="75">
        <v>3404.43</v>
      </c>
      <c r="K240" s="75">
        <v>3724.69</v>
      </c>
      <c r="L240" s="75">
        <v>2645.87</v>
      </c>
      <c r="M240" s="75">
        <v>2214.52</v>
      </c>
      <c r="N240" s="75">
        <v>2587.1</v>
      </c>
      <c r="O240" s="75">
        <v>1074.66</v>
      </c>
      <c r="P240" s="75">
        <v>1910.32</v>
      </c>
      <c r="Q240" s="75">
        <v>1199.02</v>
      </c>
      <c r="R240" s="75">
        <v>2102.07</v>
      </c>
      <c r="S240" s="75">
        <v>2465.63</v>
      </c>
      <c r="T240" s="75">
        <v>1888.56</v>
      </c>
      <c r="U240" s="75">
        <v>2217.35</v>
      </c>
      <c r="V240" s="75">
        <v>2537.22</v>
      </c>
    </row>
    <row r="241" ht="14.25" customHeight="1">
      <c r="A241" s="35" t="s">
        <v>220</v>
      </c>
      <c r="B241" s="22" t="s">
        <v>879</v>
      </c>
      <c r="C241" s="35">
        <f t="shared" si="16"/>
        <v>1</v>
      </c>
      <c r="D241" s="122">
        <f t="shared" si="17"/>
        <v>1057.21</v>
      </c>
      <c r="E241" s="122">
        <f t="shared" si="18"/>
        <v>1057.21</v>
      </c>
      <c r="F241" s="122">
        <f t="shared" si="19"/>
        <v>1057.21</v>
      </c>
      <c r="G241" s="123" t="str">
        <f t="shared" si="20"/>
        <v>#DIV/0!</v>
      </c>
      <c r="H241" s="5">
        <v>1057.21</v>
      </c>
    </row>
    <row r="242" ht="14.25" customHeight="1">
      <c r="A242" s="35" t="s">
        <v>227</v>
      </c>
      <c r="B242" s="22" t="s">
        <v>884</v>
      </c>
      <c r="C242" s="35">
        <f t="shared" si="16"/>
        <v>3</v>
      </c>
      <c r="D242" s="122">
        <f t="shared" si="17"/>
        <v>1574.98</v>
      </c>
      <c r="E242" s="122">
        <f t="shared" si="18"/>
        <v>2584.84</v>
      </c>
      <c r="F242" s="122">
        <f t="shared" si="19"/>
        <v>2032.24</v>
      </c>
      <c r="G242" s="123">
        <f t="shared" si="20"/>
        <v>511.6361907</v>
      </c>
      <c r="H242" s="75">
        <v>2584.84</v>
      </c>
      <c r="I242" s="75">
        <v>1574.98</v>
      </c>
      <c r="J242" s="75">
        <v>1936.9</v>
      </c>
    </row>
    <row r="243" ht="14.25" customHeight="1">
      <c r="A243" s="35" t="s">
        <v>247</v>
      </c>
      <c r="B243" s="22" t="s">
        <v>895</v>
      </c>
      <c r="C243" s="35">
        <f t="shared" si="16"/>
        <v>43</v>
      </c>
      <c r="D243" s="122">
        <f t="shared" si="17"/>
        <v>310.46</v>
      </c>
      <c r="E243" s="122">
        <f t="shared" si="18"/>
        <v>955.06</v>
      </c>
      <c r="F243" s="122">
        <f t="shared" si="19"/>
        <v>623.5134884</v>
      </c>
      <c r="G243" s="123">
        <f t="shared" si="20"/>
        <v>121.7108396</v>
      </c>
      <c r="H243" s="75">
        <v>899.09</v>
      </c>
      <c r="I243" s="75">
        <v>749.51</v>
      </c>
      <c r="J243" s="75">
        <v>781.04</v>
      </c>
      <c r="K243" s="75">
        <v>597.55</v>
      </c>
      <c r="L243" s="75">
        <v>582.47</v>
      </c>
      <c r="M243" s="75">
        <v>645.12</v>
      </c>
      <c r="N243" s="75">
        <v>730.63</v>
      </c>
      <c r="O243" s="75">
        <v>955.06</v>
      </c>
      <c r="P243" s="75">
        <v>827.1</v>
      </c>
      <c r="Q243" s="75">
        <v>508.03</v>
      </c>
      <c r="R243" s="75">
        <v>585.1</v>
      </c>
      <c r="S243" s="75">
        <v>557.31</v>
      </c>
      <c r="T243" s="75">
        <v>534.5</v>
      </c>
      <c r="U243" s="75">
        <v>627.0</v>
      </c>
      <c r="V243" s="75">
        <v>775.47</v>
      </c>
      <c r="W243" s="75">
        <v>675.24</v>
      </c>
      <c r="X243" s="75">
        <v>563.62</v>
      </c>
      <c r="Y243" s="75">
        <v>719.58</v>
      </c>
      <c r="Z243" s="75">
        <v>612.34</v>
      </c>
      <c r="AA243" s="75">
        <v>787.82</v>
      </c>
      <c r="AB243" s="75">
        <v>599.12</v>
      </c>
      <c r="AC243" s="75">
        <v>636.35</v>
      </c>
      <c r="AD243" s="75">
        <v>638.16</v>
      </c>
      <c r="AE243" s="75">
        <v>636.37</v>
      </c>
      <c r="AF243" s="75">
        <v>661.65</v>
      </c>
      <c r="AG243" s="75">
        <v>648.31</v>
      </c>
      <c r="AH243" s="75">
        <v>611.64</v>
      </c>
      <c r="AI243" s="75">
        <v>623.18</v>
      </c>
      <c r="AJ243" s="75">
        <v>534.74</v>
      </c>
      <c r="AK243" s="75">
        <v>632.48</v>
      </c>
      <c r="AL243" s="75">
        <v>466.61</v>
      </c>
      <c r="AM243" s="75">
        <v>434.8</v>
      </c>
      <c r="AN243" s="75">
        <v>622.37</v>
      </c>
      <c r="AO243" s="75">
        <v>538.72</v>
      </c>
      <c r="AP243" s="75">
        <v>575.24</v>
      </c>
      <c r="AQ243" s="75">
        <v>310.46</v>
      </c>
      <c r="AR243" s="75">
        <v>397.91</v>
      </c>
      <c r="AS243" s="75">
        <v>556.04</v>
      </c>
      <c r="AT243" s="75">
        <v>624.42</v>
      </c>
      <c r="AU243" s="75">
        <v>551.43</v>
      </c>
      <c r="AV243" s="75">
        <v>647.11</v>
      </c>
      <c r="AW243" s="75">
        <v>607.54</v>
      </c>
      <c r="AX243" s="75">
        <v>542.85</v>
      </c>
    </row>
    <row r="244" ht="14.25" customHeight="1">
      <c r="A244" s="35" t="s">
        <v>262</v>
      </c>
      <c r="B244" s="22" t="s">
        <v>904</v>
      </c>
      <c r="C244" s="35">
        <f t="shared" si="16"/>
        <v>31</v>
      </c>
      <c r="D244" s="122">
        <f t="shared" si="17"/>
        <v>161.54</v>
      </c>
      <c r="E244" s="122">
        <f t="shared" si="18"/>
        <v>3798.32</v>
      </c>
      <c r="F244" s="122">
        <f t="shared" si="19"/>
        <v>786.4941935</v>
      </c>
      <c r="G244" s="123">
        <f t="shared" si="20"/>
        <v>792.6957257</v>
      </c>
      <c r="H244" s="75">
        <v>161.56</v>
      </c>
      <c r="I244" s="75">
        <v>259.08</v>
      </c>
      <c r="J244" s="75">
        <v>331.72</v>
      </c>
      <c r="K244" s="75">
        <v>305.31</v>
      </c>
      <c r="L244" s="75">
        <v>341.63</v>
      </c>
      <c r="M244" s="75">
        <v>482.09</v>
      </c>
      <c r="N244" s="75">
        <v>161.54</v>
      </c>
      <c r="O244" s="75">
        <v>279.15</v>
      </c>
      <c r="P244" s="75">
        <v>409.96</v>
      </c>
      <c r="Q244" s="75">
        <v>498.86</v>
      </c>
      <c r="R244" s="75">
        <v>460.76</v>
      </c>
      <c r="S244" s="75">
        <v>253.49</v>
      </c>
      <c r="T244" s="75">
        <v>1181.0</v>
      </c>
      <c r="U244" s="75">
        <v>1472.69</v>
      </c>
      <c r="V244" s="75">
        <v>186.69</v>
      </c>
      <c r="W244" s="75">
        <v>253.75</v>
      </c>
      <c r="X244" s="75">
        <v>496.06</v>
      </c>
      <c r="Y244" s="75">
        <v>269.75</v>
      </c>
      <c r="Z244" s="75">
        <v>937.77</v>
      </c>
      <c r="AA244" s="75">
        <v>230.12</v>
      </c>
      <c r="AB244" s="75">
        <v>1285.75</v>
      </c>
      <c r="AC244" s="75">
        <v>999.24</v>
      </c>
      <c r="AD244" s="75">
        <v>881.63</v>
      </c>
      <c r="AE244" s="75">
        <v>448.06</v>
      </c>
      <c r="AF244" s="75">
        <v>1161.3</v>
      </c>
      <c r="AG244" s="75">
        <v>1699.2</v>
      </c>
      <c r="AH244" s="75">
        <v>504.9</v>
      </c>
      <c r="AI244" s="75">
        <v>2088.5</v>
      </c>
      <c r="AJ244" s="75">
        <v>395.9</v>
      </c>
      <c r="AK244" s="75">
        <v>3798.32</v>
      </c>
      <c r="AL244" s="75">
        <v>2145.54</v>
      </c>
    </row>
    <row r="245" ht="14.25" customHeight="1">
      <c r="A245" s="35" t="s">
        <v>262</v>
      </c>
      <c r="B245" s="22" t="s">
        <v>912</v>
      </c>
      <c r="C245" s="35">
        <f t="shared" si="16"/>
        <v>28</v>
      </c>
      <c r="D245" s="122">
        <f t="shared" si="17"/>
        <v>101.35</v>
      </c>
      <c r="E245" s="122">
        <f t="shared" si="18"/>
        <v>953.52</v>
      </c>
      <c r="F245" s="122">
        <f t="shared" si="19"/>
        <v>491.8735714</v>
      </c>
      <c r="G245" s="123">
        <f t="shared" si="20"/>
        <v>249.4925405</v>
      </c>
      <c r="H245" s="75">
        <v>407.78</v>
      </c>
      <c r="I245" s="75">
        <v>101.35</v>
      </c>
      <c r="J245" s="75">
        <v>330.45</v>
      </c>
      <c r="K245" s="75">
        <v>226.06</v>
      </c>
      <c r="L245" s="75">
        <v>272.03</v>
      </c>
      <c r="M245" s="75">
        <v>436.63</v>
      </c>
      <c r="N245" s="75">
        <v>280.42</v>
      </c>
      <c r="O245" s="75">
        <v>169.16</v>
      </c>
      <c r="P245" s="75">
        <v>230.12</v>
      </c>
      <c r="Q245" s="75">
        <v>358.62</v>
      </c>
      <c r="R245" s="75">
        <v>367.79</v>
      </c>
      <c r="S245" s="75">
        <v>310.39</v>
      </c>
      <c r="T245" s="75">
        <v>363.47</v>
      </c>
      <c r="U245" s="75">
        <v>401.07</v>
      </c>
      <c r="V245" s="75">
        <v>483.87</v>
      </c>
      <c r="W245" s="75">
        <v>442.98</v>
      </c>
      <c r="X245" s="75">
        <v>538.73</v>
      </c>
      <c r="Y245" s="75">
        <v>649.22</v>
      </c>
      <c r="Z245" s="75">
        <v>745.24</v>
      </c>
      <c r="AA245" s="75">
        <v>558.8</v>
      </c>
      <c r="AB245" s="75">
        <v>871.47</v>
      </c>
      <c r="AC245" s="75">
        <v>817.12</v>
      </c>
      <c r="AD245" s="75">
        <v>953.52</v>
      </c>
      <c r="AE245" s="75">
        <v>780.29</v>
      </c>
      <c r="AF245" s="75">
        <v>940.05</v>
      </c>
      <c r="AG245" s="75">
        <v>499.36</v>
      </c>
      <c r="AH245" s="75">
        <v>311.91</v>
      </c>
      <c r="AI245" s="75">
        <v>924.56</v>
      </c>
    </row>
    <row r="246" ht="14.25" customHeight="1">
      <c r="A246" s="35" t="s">
        <v>262</v>
      </c>
      <c r="B246" s="22" t="s">
        <v>913</v>
      </c>
      <c r="C246" s="35">
        <f t="shared" si="16"/>
        <v>1</v>
      </c>
      <c r="D246" s="122">
        <f t="shared" si="17"/>
        <v>2039.95</v>
      </c>
      <c r="E246" s="122">
        <f t="shared" si="18"/>
        <v>2039.95</v>
      </c>
      <c r="F246" s="122">
        <f t="shared" si="19"/>
        <v>2039.95</v>
      </c>
      <c r="G246" s="123" t="str">
        <f t="shared" si="20"/>
        <v>#DIV/0!</v>
      </c>
      <c r="H246" s="75">
        <v>2039.95</v>
      </c>
    </row>
    <row r="247" ht="14.25" customHeight="1">
      <c r="A247" s="35" t="s">
        <v>262</v>
      </c>
      <c r="B247" s="22" t="s">
        <v>84</v>
      </c>
      <c r="C247" s="35">
        <f t="shared" si="16"/>
        <v>2</v>
      </c>
      <c r="D247" s="122">
        <f t="shared" si="17"/>
        <v>1057.21</v>
      </c>
      <c r="E247" s="122">
        <f t="shared" si="18"/>
        <v>1407.73</v>
      </c>
      <c r="F247" s="122">
        <f t="shared" si="19"/>
        <v>1232.47</v>
      </c>
      <c r="G247" s="123">
        <f t="shared" si="20"/>
        <v>247.8550689</v>
      </c>
      <c r="H247" s="75">
        <v>1057.21</v>
      </c>
      <c r="I247" s="75">
        <v>1407.73</v>
      </c>
    </row>
    <row r="248" ht="14.25" customHeight="1">
      <c r="A248" s="35" t="s">
        <v>262</v>
      </c>
      <c r="B248" s="22" t="s">
        <v>137</v>
      </c>
      <c r="C248" s="35">
        <f>COUNT(H248:HA248)</f>
        <v>70</v>
      </c>
      <c r="D248" s="122">
        <f>MIN(H248:HB248)</f>
        <v>438.78</v>
      </c>
      <c r="E248" s="122">
        <f>MAX(H248:HB248)</f>
        <v>2103.67</v>
      </c>
      <c r="F248" s="122">
        <f>AVERAGE(H248:HB248)</f>
        <v>771.4187143</v>
      </c>
      <c r="G248" s="123">
        <f>STDEV(H248:HB248)</f>
        <v>258.6469394</v>
      </c>
      <c r="H248" s="75">
        <v>1445.57</v>
      </c>
      <c r="I248" s="75">
        <v>899.09</v>
      </c>
      <c r="J248" s="75">
        <v>1592.59</v>
      </c>
      <c r="K248" s="75">
        <v>2103.67</v>
      </c>
      <c r="L248" s="75">
        <v>576.97</v>
      </c>
      <c r="M248" s="75">
        <v>645.54</v>
      </c>
      <c r="N248" s="75">
        <v>640.83</v>
      </c>
      <c r="O248" s="75">
        <v>508.03</v>
      </c>
      <c r="P248" s="75">
        <v>827.1</v>
      </c>
      <c r="Q248" s="75">
        <v>730.63</v>
      </c>
      <c r="R248" s="75">
        <v>588.52</v>
      </c>
      <c r="S248" s="75">
        <v>615.85</v>
      </c>
      <c r="T248" s="75">
        <v>601.43</v>
      </c>
      <c r="U248" s="75">
        <v>706.13</v>
      </c>
      <c r="V248" s="75">
        <v>639.49</v>
      </c>
      <c r="W248" s="75">
        <v>647.11</v>
      </c>
      <c r="X248" s="75">
        <v>592.21</v>
      </c>
      <c r="Y248" s="75">
        <v>642.07</v>
      </c>
      <c r="Z248" s="75">
        <v>606.01</v>
      </c>
      <c r="AA248" s="75">
        <v>512.61</v>
      </c>
      <c r="AB248" s="75">
        <v>450.38</v>
      </c>
      <c r="AC248" s="75">
        <v>438.78</v>
      </c>
      <c r="AD248" s="75">
        <v>559.67</v>
      </c>
      <c r="AE248" s="75">
        <v>654.44</v>
      </c>
      <c r="AF248" s="75">
        <v>661.65</v>
      </c>
      <c r="AG248" s="75">
        <v>748.83</v>
      </c>
      <c r="AH248" s="75">
        <v>577.43</v>
      </c>
      <c r="AI248" s="75">
        <v>564.52</v>
      </c>
      <c r="AJ248" s="75">
        <v>788.93</v>
      </c>
      <c r="AK248" s="75">
        <v>645.94</v>
      </c>
      <c r="AL248" s="75">
        <v>554.9</v>
      </c>
      <c r="AM248" s="75">
        <v>660.02</v>
      </c>
      <c r="AN248" s="75">
        <v>723.5</v>
      </c>
      <c r="AO248" s="75">
        <v>627.0</v>
      </c>
      <c r="AP248" s="75">
        <v>780.78</v>
      </c>
      <c r="AQ248" s="75">
        <v>1010.05</v>
      </c>
      <c r="AR248" s="75">
        <v>791.07</v>
      </c>
      <c r="AS248" s="75">
        <v>522.19</v>
      </c>
      <c r="AT248" s="75">
        <v>729.31</v>
      </c>
      <c r="AU248" s="75">
        <v>818.16</v>
      </c>
      <c r="AV248" s="75">
        <v>751.52</v>
      </c>
      <c r="AW248" s="75">
        <v>817.48</v>
      </c>
      <c r="AX248" s="75">
        <v>890.44</v>
      </c>
      <c r="AY248" s="75">
        <v>969.93</v>
      </c>
      <c r="AZ248" s="75">
        <v>1018.24</v>
      </c>
      <c r="BA248" s="75">
        <v>963.58</v>
      </c>
      <c r="BB248" s="75">
        <v>881.3</v>
      </c>
      <c r="BC248" s="75">
        <v>848.68</v>
      </c>
      <c r="BD248" s="75">
        <v>945.97</v>
      </c>
      <c r="BE248" s="75">
        <v>775.11</v>
      </c>
      <c r="BF248" s="75">
        <v>1008.15</v>
      </c>
      <c r="BG248" s="75">
        <v>870.89</v>
      </c>
      <c r="BH248" s="75">
        <v>645.12</v>
      </c>
      <c r="BI248" s="75">
        <v>745.79</v>
      </c>
      <c r="BJ248" s="75">
        <v>970.42</v>
      </c>
      <c r="BK248" s="75">
        <v>805.47</v>
      </c>
      <c r="BL248" s="75">
        <v>830.31</v>
      </c>
      <c r="BM248" s="75">
        <v>729.92</v>
      </c>
      <c r="BN248" s="75">
        <v>802.34</v>
      </c>
      <c r="BO248" s="75">
        <v>749.51</v>
      </c>
      <c r="BP248" s="75">
        <v>781.04</v>
      </c>
      <c r="BQ248" s="75">
        <v>582.47</v>
      </c>
      <c r="BR248" s="75">
        <v>597.55</v>
      </c>
      <c r="BS248" s="75">
        <v>645.12</v>
      </c>
      <c r="BT248" s="75">
        <v>1274.59</v>
      </c>
      <c r="BU248" s="75">
        <v>787.82</v>
      </c>
      <c r="BV248" s="75">
        <v>775.41</v>
      </c>
      <c r="BW248" s="75">
        <v>757.75</v>
      </c>
      <c r="BX248" s="75">
        <v>745.36</v>
      </c>
      <c r="BY248" s="75">
        <v>603.03</v>
      </c>
    </row>
    <row r="249" ht="14.25" customHeight="1">
      <c r="A249" s="35" t="s">
        <v>262</v>
      </c>
      <c r="B249" s="22" t="s">
        <v>921</v>
      </c>
      <c r="C249" s="35">
        <f t="shared" ref="C249:C251" si="21">COUNT(H249:BA249)</f>
        <v>19</v>
      </c>
      <c r="D249" s="122">
        <f t="shared" ref="D249:D251" si="22">MIN(H249:BB249)</f>
        <v>301.08</v>
      </c>
      <c r="E249" s="122">
        <f t="shared" ref="E249:E251" si="23">MAX(H249:BB249)</f>
        <v>2174.8</v>
      </c>
      <c r="F249" s="122">
        <f t="shared" ref="F249:F251" si="24">AVERAGE(H249:BB249)</f>
        <v>1090.93</v>
      </c>
      <c r="G249" s="123">
        <f t="shared" ref="G249:G251" si="25">STDEV(H249:BB249)</f>
        <v>521.4129494</v>
      </c>
      <c r="H249" s="75">
        <v>639.71</v>
      </c>
      <c r="I249" s="75">
        <v>788.74</v>
      </c>
      <c r="J249" s="75">
        <v>1127.97</v>
      </c>
      <c r="K249" s="75">
        <v>1553.2</v>
      </c>
      <c r="L249" s="75">
        <v>1863.5</v>
      </c>
      <c r="M249" s="75">
        <v>1698.89</v>
      </c>
      <c r="N249" s="75">
        <v>1482.71</v>
      </c>
      <c r="O249" s="75">
        <v>879.6</v>
      </c>
      <c r="P249" s="75">
        <v>1188.55</v>
      </c>
      <c r="Q249" s="75">
        <v>1225.09</v>
      </c>
      <c r="R249" s="75">
        <v>1611.47</v>
      </c>
      <c r="S249" s="75">
        <v>1038.11</v>
      </c>
      <c r="T249" s="75">
        <v>781.71</v>
      </c>
      <c r="U249" s="75">
        <v>301.08</v>
      </c>
      <c r="V249" s="75">
        <v>533.39</v>
      </c>
      <c r="W249" s="75">
        <v>684.87</v>
      </c>
      <c r="X249" s="75">
        <v>477.54</v>
      </c>
      <c r="Y249" s="75">
        <v>676.74</v>
      </c>
      <c r="Z249" s="75">
        <v>2174.8</v>
      </c>
    </row>
    <row r="250" ht="14.25" customHeight="1">
      <c r="A250" s="35" t="s">
        <v>262</v>
      </c>
      <c r="B250" s="22" t="s">
        <v>923</v>
      </c>
      <c r="C250" s="35">
        <f t="shared" si="21"/>
        <v>17</v>
      </c>
      <c r="D250" s="122">
        <f t="shared" si="22"/>
        <v>47.97</v>
      </c>
      <c r="E250" s="122">
        <f t="shared" si="23"/>
        <v>670</v>
      </c>
      <c r="F250" s="122">
        <f t="shared" si="24"/>
        <v>331.8841176</v>
      </c>
      <c r="G250" s="123">
        <f t="shared" si="25"/>
        <v>214.4274719</v>
      </c>
      <c r="H250" s="75">
        <v>47.97</v>
      </c>
      <c r="I250" s="75">
        <v>522.19</v>
      </c>
      <c r="J250" s="75">
        <v>102.91</v>
      </c>
      <c r="K250" s="75">
        <v>209.9</v>
      </c>
      <c r="L250" s="75">
        <v>162.36</v>
      </c>
      <c r="M250" s="75">
        <v>372.54</v>
      </c>
      <c r="N250" s="75">
        <v>477.24</v>
      </c>
      <c r="O250" s="75">
        <v>480.63</v>
      </c>
      <c r="P250" s="75">
        <v>646.18</v>
      </c>
      <c r="Q250" s="75">
        <v>338.97</v>
      </c>
      <c r="R250" s="75">
        <v>177.34</v>
      </c>
      <c r="S250" s="75">
        <v>50.8</v>
      </c>
      <c r="T250" s="75">
        <v>412.0</v>
      </c>
      <c r="U250" s="75">
        <v>670.0</v>
      </c>
      <c r="V250" s="75">
        <v>644.0</v>
      </c>
      <c r="W250" s="75">
        <v>189.0</v>
      </c>
      <c r="X250" s="75">
        <v>138.0</v>
      </c>
    </row>
    <row r="251" ht="14.25" customHeight="1">
      <c r="A251" s="35" t="s">
        <v>262</v>
      </c>
      <c r="B251" s="22" t="s">
        <v>925</v>
      </c>
      <c r="C251" s="35">
        <f t="shared" si="21"/>
        <v>14</v>
      </c>
      <c r="D251" s="122">
        <f t="shared" si="22"/>
        <v>585.1</v>
      </c>
      <c r="E251" s="122">
        <f t="shared" si="23"/>
        <v>1170.36</v>
      </c>
      <c r="F251" s="122">
        <f t="shared" si="24"/>
        <v>787.9635714</v>
      </c>
      <c r="G251" s="123">
        <f t="shared" si="25"/>
        <v>190.652236</v>
      </c>
      <c r="H251" s="75">
        <v>708.0</v>
      </c>
      <c r="I251" s="75">
        <v>870.89</v>
      </c>
      <c r="J251" s="75">
        <v>764.13</v>
      </c>
      <c r="K251" s="75">
        <v>1008.15</v>
      </c>
      <c r="L251" s="75">
        <v>706.47</v>
      </c>
      <c r="M251" s="75">
        <v>775.41</v>
      </c>
      <c r="N251" s="75">
        <v>603.03</v>
      </c>
      <c r="O251" s="75">
        <v>628.0</v>
      </c>
      <c r="P251" s="75">
        <v>1170.36</v>
      </c>
      <c r="Q251" s="75">
        <v>791.07</v>
      </c>
      <c r="R251" s="75">
        <v>678.55</v>
      </c>
      <c r="S251" s="75">
        <v>1126.52</v>
      </c>
      <c r="T251" s="75">
        <v>615.81</v>
      </c>
      <c r="U251" s="75">
        <v>585.1</v>
      </c>
    </row>
    <row r="252" ht="14.25" customHeight="1">
      <c r="A252" s="35" t="s">
        <v>262</v>
      </c>
      <c r="B252" s="22" t="s">
        <v>943</v>
      </c>
      <c r="C252" s="35">
        <f>COUNT(H252:BD252)</f>
        <v>49</v>
      </c>
      <c r="D252" s="122">
        <f>MIN(H252:BD252)</f>
        <v>416.81</v>
      </c>
      <c r="E252" s="122">
        <f>MAX(H252:BD252)</f>
        <v>3404.43</v>
      </c>
      <c r="F252" s="122">
        <f>AVERAGE(H252:BD252)</f>
        <v>1738.619184</v>
      </c>
      <c r="G252" s="123">
        <f>STDEV(H252:BD252)</f>
        <v>694.6050759</v>
      </c>
      <c r="H252" s="75">
        <v>899.09</v>
      </c>
      <c r="I252" s="75">
        <v>2923.62</v>
      </c>
      <c r="J252" s="75">
        <v>2072.3</v>
      </c>
      <c r="K252" s="75">
        <v>2396.34</v>
      </c>
      <c r="L252" s="75">
        <v>2018.4</v>
      </c>
      <c r="M252" s="75">
        <v>782.0</v>
      </c>
      <c r="N252" s="75">
        <v>1619.7</v>
      </c>
      <c r="O252" s="75">
        <v>967.2</v>
      </c>
      <c r="P252" s="75">
        <v>585.4</v>
      </c>
      <c r="Q252" s="75">
        <v>783.4</v>
      </c>
      <c r="R252" s="75">
        <v>1805.9</v>
      </c>
      <c r="S252" s="75">
        <v>1561.6</v>
      </c>
      <c r="T252" s="75">
        <v>1140.0</v>
      </c>
      <c r="U252" s="75">
        <v>560.8</v>
      </c>
      <c r="V252" s="75">
        <v>1160.8</v>
      </c>
      <c r="W252" s="75">
        <v>997.7</v>
      </c>
      <c r="X252" s="75">
        <v>2375.19</v>
      </c>
      <c r="Y252" s="75">
        <v>919.99</v>
      </c>
      <c r="Z252" s="75">
        <v>416.81</v>
      </c>
      <c r="AA252" s="75">
        <v>1832.61</v>
      </c>
      <c r="AB252" s="75">
        <v>1256.79</v>
      </c>
      <c r="AC252" s="75">
        <v>1356.11</v>
      </c>
      <c r="AD252" s="75">
        <v>1568.45</v>
      </c>
      <c r="AE252" s="75">
        <v>1746.76</v>
      </c>
      <c r="AF252" s="75">
        <v>1712.21</v>
      </c>
      <c r="AG252" s="75">
        <v>1521.46</v>
      </c>
      <c r="AH252" s="75">
        <v>1742.16</v>
      </c>
      <c r="AI252" s="75">
        <v>2922.75</v>
      </c>
      <c r="AJ252" s="75">
        <v>1747.74</v>
      </c>
      <c r="AK252" s="75">
        <v>1858.17</v>
      </c>
      <c r="AL252" s="75">
        <v>2058.37</v>
      </c>
      <c r="AM252" s="75">
        <v>2355.28</v>
      </c>
      <c r="AN252" s="75">
        <v>1886.58</v>
      </c>
      <c r="AO252" s="75">
        <v>2038.68</v>
      </c>
      <c r="AP252" s="75">
        <v>2076.67</v>
      </c>
      <c r="AQ252" s="75">
        <v>2086.6</v>
      </c>
      <c r="AR252" s="75">
        <v>1713.81</v>
      </c>
      <c r="AS252" s="75">
        <v>1742.36</v>
      </c>
      <c r="AT252" s="75">
        <v>939.76</v>
      </c>
      <c r="AU252" s="75">
        <v>2935.46</v>
      </c>
      <c r="AV252" s="75">
        <v>993.07</v>
      </c>
      <c r="AW252" s="75">
        <v>1850.41</v>
      </c>
      <c r="AX252" s="75">
        <v>3404.43</v>
      </c>
      <c r="AY252" s="75">
        <v>1406.24</v>
      </c>
      <c r="AZ252" s="75">
        <v>2645.87</v>
      </c>
      <c r="BA252" s="75">
        <v>2587.1</v>
      </c>
      <c r="BB252" s="75">
        <v>2465.63</v>
      </c>
      <c r="BC252" s="75">
        <v>2537.22</v>
      </c>
      <c r="BD252" s="75">
        <v>2217.35</v>
      </c>
    </row>
    <row r="253" ht="14.25" customHeight="1">
      <c r="A253" s="35" t="s">
        <v>360</v>
      </c>
      <c r="B253" s="22" t="s">
        <v>90</v>
      </c>
      <c r="C253" s="35">
        <f t="shared" ref="C253:C259" si="26">COUNT(H253:BA253)</f>
        <v>7</v>
      </c>
      <c r="D253" s="122">
        <f t="shared" ref="D253:D259" si="27">MIN(H253:BB253)</f>
        <v>939.76</v>
      </c>
      <c r="E253" s="122">
        <f t="shared" ref="E253:E259" si="28">MAX(H253:BB253)</f>
        <v>2537.22</v>
      </c>
      <c r="F253" s="122">
        <f t="shared" ref="F253:F259" si="29">AVERAGE(H253:BB253)</f>
        <v>1966.591429</v>
      </c>
      <c r="G253" s="123">
        <f t="shared" ref="G253:G259" si="30">STDEV(H253:BB253)</f>
        <v>546.2023005</v>
      </c>
      <c r="H253" s="75">
        <v>2217.35</v>
      </c>
      <c r="I253" s="75">
        <v>2537.22</v>
      </c>
      <c r="J253" s="75">
        <v>2314.53</v>
      </c>
      <c r="K253" s="75">
        <v>2301.11</v>
      </c>
      <c r="L253" s="75">
        <v>1713.81</v>
      </c>
      <c r="M253" s="75">
        <v>1742.36</v>
      </c>
      <c r="N253" s="75">
        <v>939.76</v>
      </c>
    </row>
    <row r="254" ht="14.25" customHeight="1">
      <c r="A254" s="35" t="s">
        <v>360</v>
      </c>
      <c r="B254" s="22" t="s">
        <v>984</v>
      </c>
      <c r="C254" s="35">
        <f t="shared" si="26"/>
        <v>6</v>
      </c>
      <c r="D254" s="122">
        <f t="shared" si="27"/>
        <v>1422.3</v>
      </c>
      <c r="E254" s="122">
        <f t="shared" si="28"/>
        <v>2719.05</v>
      </c>
      <c r="F254" s="122">
        <f t="shared" si="29"/>
        <v>2198.391667</v>
      </c>
      <c r="G254" s="123">
        <f t="shared" si="30"/>
        <v>513.3185474</v>
      </c>
      <c r="H254" s="75">
        <v>1422.3</v>
      </c>
      <c r="I254" s="75">
        <v>2560.58</v>
      </c>
      <c r="J254" s="75">
        <v>1845.78</v>
      </c>
      <c r="K254" s="75">
        <v>2039.95</v>
      </c>
      <c r="L254" s="75">
        <v>2719.05</v>
      </c>
      <c r="M254" s="75">
        <v>2602.69</v>
      </c>
    </row>
    <row r="255" ht="14.25" customHeight="1">
      <c r="A255" s="35" t="s">
        <v>360</v>
      </c>
      <c r="B255" s="22" t="s">
        <v>991</v>
      </c>
      <c r="C255" s="35">
        <f t="shared" si="26"/>
        <v>2</v>
      </c>
      <c r="D255" s="122">
        <f t="shared" si="27"/>
        <v>1524.89</v>
      </c>
      <c r="E255" s="122">
        <f t="shared" si="28"/>
        <v>2645.87</v>
      </c>
      <c r="F255" s="122">
        <f t="shared" si="29"/>
        <v>2085.38</v>
      </c>
      <c r="G255" s="123">
        <f t="shared" si="30"/>
        <v>792.6525596</v>
      </c>
      <c r="H255" s="75">
        <v>2645.87</v>
      </c>
      <c r="I255" s="75">
        <v>1524.89</v>
      </c>
    </row>
    <row r="256" ht="14.25" customHeight="1">
      <c r="A256" s="35" t="s">
        <v>377</v>
      </c>
      <c r="B256" s="22" t="s">
        <v>96</v>
      </c>
      <c r="C256" s="35">
        <f t="shared" si="26"/>
        <v>4</v>
      </c>
      <c r="D256" s="122">
        <f t="shared" si="27"/>
        <v>292.59</v>
      </c>
      <c r="E256" s="122">
        <f t="shared" si="28"/>
        <v>1244.14</v>
      </c>
      <c r="F256" s="122">
        <f t="shared" si="29"/>
        <v>799.7075</v>
      </c>
      <c r="G256" s="123">
        <f t="shared" si="30"/>
        <v>412.1418345</v>
      </c>
      <c r="H256" s="75">
        <v>292.59</v>
      </c>
      <c r="I256" s="75">
        <v>993.73</v>
      </c>
      <c r="J256" s="75">
        <v>668.37</v>
      </c>
      <c r="K256" s="75">
        <v>1244.14</v>
      </c>
    </row>
    <row r="257" ht="14.25" customHeight="1">
      <c r="A257" s="35" t="s">
        <v>412</v>
      </c>
      <c r="B257" s="22" t="s">
        <v>145</v>
      </c>
      <c r="C257" s="35">
        <f t="shared" si="26"/>
        <v>2</v>
      </c>
      <c r="D257" s="122">
        <f t="shared" si="27"/>
        <v>676.53</v>
      </c>
      <c r="E257" s="122">
        <f t="shared" si="28"/>
        <v>706.47</v>
      </c>
      <c r="F257" s="122">
        <f t="shared" si="29"/>
        <v>691.5</v>
      </c>
      <c r="G257" s="123">
        <f t="shared" si="30"/>
        <v>21.17077703</v>
      </c>
      <c r="H257" s="75">
        <v>706.47</v>
      </c>
      <c r="I257" s="75">
        <v>676.53</v>
      </c>
    </row>
    <row r="258" ht="14.25" customHeight="1">
      <c r="A258" s="35" t="s">
        <v>492</v>
      </c>
      <c r="B258" s="22" t="s">
        <v>102</v>
      </c>
      <c r="C258" s="35">
        <f t="shared" si="26"/>
        <v>43</v>
      </c>
      <c r="D258" s="122">
        <f t="shared" si="27"/>
        <v>1055.85</v>
      </c>
      <c r="E258" s="122">
        <f t="shared" si="28"/>
        <v>4892.02</v>
      </c>
      <c r="F258" s="122">
        <f t="shared" si="29"/>
        <v>1978.505581</v>
      </c>
      <c r="G258" s="123">
        <f t="shared" si="30"/>
        <v>687.4331802</v>
      </c>
      <c r="H258" s="75">
        <v>1742.16</v>
      </c>
      <c r="I258" s="75">
        <v>1339.54</v>
      </c>
      <c r="J258" s="75">
        <v>2031.54</v>
      </c>
      <c r="K258" s="75">
        <v>2290.29</v>
      </c>
      <c r="L258" s="75">
        <v>1501.74</v>
      </c>
      <c r="M258" s="75">
        <v>1219.21</v>
      </c>
      <c r="N258" s="75">
        <v>1512.78</v>
      </c>
      <c r="O258" s="75">
        <v>1745.31</v>
      </c>
      <c r="P258" s="75">
        <v>1779.02</v>
      </c>
      <c r="Q258" s="75">
        <v>1822.32</v>
      </c>
      <c r="R258" s="75">
        <v>1651.75</v>
      </c>
      <c r="S258" s="75">
        <v>2117.68</v>
      </c>
      <c r="T258" s="75">
        <v>2079.73</v>
      </c>
      <c r="U258" s="75">
        <v>1569.52</v>
      </c>
      <c r="V258" s="75">
        <v>1679.36</v>
      </c>
      <c r="W258" s="75">
        <v>1510.06</v>
      </c>
      <c r="X258" s="75">
        <v>1832.94</v>
      </c>
      <c r="Y258" s="75">
        <v>1633.03</v>
      </c>
      <c r="Z258" s="75">
        <v>1954.73</v>
      </c>
      <c r="AA258" s="75">
        <v>3672.52</v>
      </c>
      <c r="AB258" s="75">
        <v>3087.58</v>
      </c>
      <c r="AC258" s="75">
        <v>2922.75</v>
      </c>
      <c r="AD258" s="75">
        <v>2144.81</v>
      </c>
      <c r="AE258" s="75">
        <v>2006.05</v>
      </c>
      <c r="AF258" s="75">
        <v>2433.01</v>
      </c>
      <c r="AG258" s="75">
        <v>2575.76</v>
      </c>
      <c r="AH258" s="75">
        <v>1760.09</v>
      </c>
      <c r="AI258" s="75">
        <v>1407.73</v>
      </c>
      <c r="AJ258" s="75">
        <v>1906.45</v>
      </c>
      <c r="AK258" s="75">
        <v>2687.8</v>
      </c>
      <c r="AL258" s="75">
        <v>4892.02</v>
      </c>
      <c r="AM258" s="75">
        <v>1834.99</v>
      </c>
      <c r="AN258" s="75">
        <v>1202.53</v>
      </c>
      <c r="AO258" s="75">
        <v>1308.63</v>
      </c>
      <c r="AP258" s="75">
        <v>1055.85</v>
      </c>
      <c r="AQ258" s="75">
        <v>1715.66</v>
      </c>
      <c r="AR258" s="75">
        <v>2086.6</v>
      </c>
      <c r="AS258" s="75">
        <v>2086.6</v>
      </c>
      <c r="AT258" s="75">
        <v>2076.67</v>
      </c>
      <c r="AU258" s="75">
        <v>2043.39</v>
      </c>
      <c r="AV258" s="75">
        <v>2038.68</v>
      </c>
      <c r="AW258" s="75">
        <v>1397.87</v>
      </c>
      <c r="AX258" s="75">
        <v>1718.99</v>
      </c>
    </row>
    <row r="259" ht="14.25" customHeight="1">
      <c r="A259" s="35" t="s">
        <v>492</v>
      </c>
      <c r="B259" s="22" t="s">
        <v>109</v>
      </c>
      <c r="C259" s="35">
        <f t="shared" si="26"/>
        <v>1</v>
      </c>
      <c r="D259" s="122">
        <f t="shared" si="27"/>
        <v>1717.51</v>
      </c>
      <c r="E259" s="122">
        <f t="shared" si="28"/>
        <v>1717.51</v>
      </c>
      <c r="F259" s="122">
        <f t="shared" si="29"/>
        <v>1717.51</v>
      </c>
      <c r="G259" s="123" t="str">
        <f t="shared" si="30"/>
        <v>#DIV/0!</v>
      </c>
      <c r="H259" s="75">
        <v>1717.51</v>
      </c>
    </row>
    <row r="260" ht="14.25" customHeight="1">
      <c r="A260" s="35" t="s">
        <v>492</v>
      </c>
      <c r="B260" s="22" t="s">
        <v>117</v>
      </c>
      <c r="C260" s="35">
        <f t="shared" ref="C260:C261" si="31">COUNT(H260:CA260)</f>
        <v>50</v>
      </c>
      <c r="D260" s="122">
        <f t="shared" ref="D260:D261" si="32">MIN(H260:CB260)</f>
        <v>452.16</v>
      </c>
      <c r="E260" s="122">
        <f t="shared" ref="E260:E261" si="33">MAX(H260:CB260)</f>
        <v>2935.46</v>
      </c>
      <c r="F260" s="122">
        <f t="shared" ref="F260:F261" si="34">AVERAGE(H260:CB260)</f>
        <v>1674.9992</v>
      </c>
      <c r="G260" s="123">
        <f t="shared" ref="G260:G261" si="35">STDEV(H260:CB260)</f>
        <v>600.0561313</v>
      </c>
      <c r="H260" s="75">
        <v>452.16</v>
      </c>
      <c r="I260" s="75">
        <v>613.98</v>
      </c>
      <c r="J260" s="75">
        <v>1000.55</v>
      </c>
      <c r="K260" s="75">
        <v>1369.4</v>
      </c>
      <c r="L260" s="75">
        <v>1832.22</v>
      </c>
      <c r="M260" s="75">
        <v>583.7</v>
      </c>
      <c r="N260" s="75">
        <v>1233.67</v>
      </c>
      <c r="O260" s="75">
        <v>1199.02</v>
      </c>
      <c r="P260" s="75">
        <v>1910.32</v>
      </c>
      <c r="Q260" s="75">
        <v>1755.16</v>
      </c>
      <c r="R260" s="75">
        <v>1068.05</v>
      </c>
      <c r="S260" s="75">
        <v>2465.63</v>
      </c>
      <c r="T260" s="75">
        <v>1918.12</v>
      </c>
      <c r="U260" s="75">
        <v>1437.18</v>
      </c>
      <c r="V260" s="75">
        <v>1638.39</v>
      </c>
      <c r="W260" s="75">
        <v>1818.24</v>
      </c>
      <c r="X260" s="75">
        <v>1712.56</v>
      </c>
      <c r="Y260" s="75">
        <v>1358.95</v>
      </c>
      <c r="Z260" s="75">
        <v>1259.83</v>
      </c>
      <c r="AA260" s="75">
        <v>1362.18</v>
      </c>
      <c r="AB260" s="75">
        <v>1237.92</v>
      </c>
      <c r="AC260" s="75">
        <v>1562.6</v>
      </c>
      <c r="AD260" s="75">
        <v>2217.35</v>
      </c>
      <c r="AE260" s="75">
        <v>2352.38</v>
      </c>
      <c r="AF260" s="75">
        <v>1484.95</v>
      </c>
      <c r="AG260" s="75">
        <v>734.56</v>
      </c>
      <c r="AH260" s="75">
        <v>655.26</v>
      </c>
      <c r="AI260" s="75">
        <v>1713.81</v>
      </c>
      <c r="AJ260" s="75">
        <v>1742.36</v>
      </c>
      <c r="AK260" s="75">
        <v>939.76</v>
      </c>
      <c r="AL260" s="75">
        <v>2515.09</v>
      </c>
      <c r="AM260" s="75">
        <v>2935.46</v>
      </c>
      <c r="AN260" s="75">
        <v>1715.66</v>
      </c>
      <c r="AO260" s="75">
        <v>2086.6</v>
      </c>
      <c r="AP260" s="75">
        <v>2086.6</v>
      </c>
      <c r="AQ260" s="75">
        <v>2076.67</v>
      </c>
      <c r="AR260" s="75">
        <v>2043.39</v>
      </c>
      <c r="AS260" s="75">
        <v>2038.68</v>
      </c>
      <c r="AT260" s="75">
        <v>1397.87</v>
      </c>
      <c r="AU260" s="75">
        <v>1718.99</v>
      </c>
      <c r="AV260" s="75">
        <v>1057.21</v>
      </c>
      <c r="AW260" s="75">
        <v>1407.73</v>
      </c>
      <c r="AX260" s="75">
        <v>1906.45</v>
      </c>
      <c r="AY260" s="75">
        <v>2687.8</v>
      </c>
      <c r="AZ260" s="75">
        <v>1607.06</v>
      </c>
      <c r="BA260" s="75">
        <v>2444.44</v>
      </c>
      <c r="BB260" s="75">
        <v>2514.17</v>
      </c>
      <c r="BC260" s="75">
        <v>2602.64</v>
      </c>
      <c r="BD260" s="75">
        <v>2659.28</v>
      </c>
      <c r="BE260" s="75">
        <v>1617.91</v>
      </c>
    </row>
    <row r="261" ht="14.25" customHeight="1">
      <c r="A261" s="35" t="s">
        <v>538</v>
      </c>
      <c r="B261" s="22" t="s">
        <v>1085</v>
      </c>
      <c r="C261" s="35">
        <f t="shared" si="31"/>
        <v>71</v>
      </c>
      <c r="D261" s="122">
        <f t="shared" si="32"/>
        <v>806.2</v>
      </c>
      <c r="E261" s="122">
        <f t="shared" si="33"/>
        <v>1735.07</v>
      </c>
      <c r="F261" s="122">
        <f t="shared" si="34"/>
        <v>1339.506338</v>
      </c>
      <c r="G261" s="123">
        <f t="shared" si="35"/>
        <v>185.1056172</v>
      </c>
      <c r="H261" s="75">
        <v>903.48</v>
      </c>
      <c r="I261" s="75">
        <v>806.2</v>
      </c>
      <c r="J261" s="75">
        <v>1298.19</v>
      </c>
      <c r="K261" s="75">
        <v>1060.45</v>
      </c>
      <c r="L261" s="75">
        <v>1573.53</v>
      </c>
      <c r="M261" s="75">
        <v>1210.56</v>
      </c>
      <c r="N261" s="75">
        <v>1306.32</v>
      </c>
      <c r="O261" s="75">
        <v>1399.54</v>
      </c>
      <c r="P261" s="75">
        <v>1546.86</v>
      </c>
      <c r="Q261" s="75">
        <v>1517.65</v>
      </c>
      <c r="R261" s="75">
        <v>1516.13</v>
      </c>
      <c r="S261" s="75">
        <v>1573.28</v>
      </c>
      <c r="T261" s="75">
        <v>1609.09</v>
      </c>
      <c r="U261" s="75">
        <v>1571.75</v>
      </c>
      <c r="V261" s="75">
        <v>1456.69</v>
      </c>
      <c r="W261" s="75">
        <v>1391.67</v>
      </c>
      <c r="X261" s="75">
        <v>1496.31</v>
      </c>
      <c r="Y261" s="75">
        <v>1696.72</v>
      </c>
      <c r="Z261" s="75">
        <v>1472.44</v>
      </c>
      <c r="AA261" s="75">
        <v>1438.15</v>
      </c>
      <c r="AB261" s="75">
        <v>1359.41</v>
      </c>
      <c r="AC261" s="75">
        <v>1434.85</v>
      </c>
      <c r="AD261" s="75">
        <v>1299.46</v>
      </c>
      <c r="AE261" s="75">
        <v>1703.83</v>
      </c>
      <c r="AF261" s="75">
        <v>1735.07</v>
      </c>
      <c r="AG261" s="75">
        <v>1615.44</v>
      </c>
      <c r="AH261" s="75">
        <v>1405.89</v>
      </c>
      <c r="AI261" s="75">
        <v>1493.77</v>
      </c>
      <c r="AJ261" s="75">
        <v>1316.23</v>
      </c>
      <c r="AK261" s="75">
        <v>1301.75</v>
      </c>
      <c r="AL261" s="75">
        <v>1306.83</v>
      </c>
      <c r="AM261" s="75">
        <v>1256.79</v>
      </c>
      <c r="AN261" s="75">
        <v>1245.87</v>
      </c>
      <c r="AO261" s="75">
        <v>1548.13</v>
      </c>
      <c r="AP261" s="75">
        <v>1712.21</v>
      </c>
      <c r="AQ261" s="75">
        <v>1356.11</v>
      </c>
      <c r="AR261" s="75">
        <v>1521.46</v>
      </c>
      <c r="AS261" s="75">
        <v>1225.04</v>
      </c>
      <c r="AT261" s="75">
        <v>1191.51</v>
      </c>
      <c r="AU261" s="75">
        <v>1277.37</v>
      </c>
      <c r="AV261" s="75">
        <v>1222.25</v>
      </c>
      <c r="AW261" s="75">
        <v>1243.33</v>
      </c>
      <c r="AX261" s="75">
        <v>1252.22</v>
      </c>
      <c r="AY261" s="75">
        <v>1399.29</v>
      </c>
      <c r="AZ261" s="75">
        <v>1288.54</v>
      </c>
      <c r="BA261" s="75">
        <v>1109.47</v>
      </c>
      <c r="BB261" s="75">
        <v>1333.75</v>
      </c>
      <c r="BC261" s="75">
        <v>1107.44</v>
      </c>
      <c r="BD261" s="75">
        <v>1165.61</v>
      </c>
      <c r="BE261" s="75">
        <v>1170.18</v>
      </c>
      <c r="BF261" s="75">
        <v>1127.25</v>
      </c>
      <c r="BG261" s="75">
        <v>1527.81</v>
      </c>
      <c r="BH261" s="75">
        <v>1346.45</v>
      </c>
      <c r="BI261" s="75">
        <v>1086.1</v>
      </c>
      <c r="BJ261" s="75">
        <v>1155.7</v>
      </c>
      <c r="BK261" s="75">
        <v>1249.17</v>
      </c>
      <c r="BL261" s="75">
        <v>1417.32</v>
      </c>
      <c r="BM261" s="75">
        <v>1397.0</v>
      </c>
      <c r="BN261" s="75">
        <v>1282.95</v>
      </c>
      <c r="BO261" s="75">
        <v>1366.27</v>
      </c>
      <c r="BP261" s="75">
        <v>1395.48</v>
      </c>
      <c r="BQ261" s="75">
        <v>1342.9</v>
      </c>
      <c r="BR261" s="75">
        <v>1300.23</v>
      </c>
      <c r="BS261" s="75">
        <v>1178.81</v>
      </c>
      <c r="BT261" s="75">
        <v>1175.51</v>
      </c>
      <c r="BU261" s="75">
        <v>1232.15</v>
      </c>
      <c r="BV261" s="75">
        <v>1157.73</v>
      </c>
      <c r="BW261" s="75">
        <v>1203.45</v>
      </c>
      <c r="BX261" s="75">
        <v>1059.18</v>
      </c>
      <c r="BY261" s="75">
        <v>1278.13</v>
      </c>
      <c r="BZ261" s="75">
        <v>1381.25</v>
      </c>
    </row>
    <row r="262" ht="14.25" customHeight="1">
      <c r="A262" s="35" t="s">
        <v>598</v>
      </c>
      <c r="B262" s="22" t="s">
        <v>121</v>
      </c>
      <c r="C262" s="35">
        <f t="shared" ref="C262:C268" si="36">COUNT(H262:BA262)</f>
        <v>6</v>
      </c>
      <c r="D262" s="122">
        <f t="shared" ref="D262:D268" si="37">MIN(H262:BB262)</f>
        <v>581.5</v>
      </c>
      <c r="E262" s="122">
        <f t="shared" ref="E262:E268" si="38">MAX(H262:BB262)</f>
        <v>1523.8</v>
      </c>
      <c r="F262" s="122">
        <f t="shared" ref="F262:F268" si="39">AVERAGE(H262:BB262)</f>
        <v>1198.566667</v>
      </c>
      <c r="G262" s="123">
        <f t="shared" ref="G262:G268" si="40">STDEV(H262:BB262)</f>
        <v>356.5655153</v>
      </c>
      <c r="H262" s="75">
        <v>1297.4</v>
      </c>
      <c r="I262" s="75">
        <v>997.7</v>
      </c>
      <c r="J262" s="75">
        <v>581.5</v>
      </c>
      <c r="K262" s="75">
        <v>1291.9</v>
      </c>
      <c r="L262" s="75">
        <v>1499.1</v>
      </c>
      <c r="M262" s="75">
        <v>1523.8</v>
      </c>
    </row>
    <row r="263" ht="14.25" customHeight="1">
      <c r="A263" s="35" t="s">
        <v>598</v>
      </c>
      <c r="B263" s="22" t="s">
        <v>140</v>
      </c>
      <c r="C263" s="35">
        <f t="shared" si="36"/>
        <v>16</v>
      </c>
      <c r="D263" s="122">
        <f t="shared" si="37"/>
        <v>270.1</v>
      </c>
      <c r="E263" s="122">
        <f t="shared" si="38"/>
        <v>1642.3</v>
      </c>
      <c r="F263" s="122">
        <f t="shared" si="39"/>
        <v>827.64375</v>
      </c>
      <c r="G263" s="123">
        <f t="shared" si="40"/>
        <v>364.1980047</v>
      </c>
      <c r="H263" s="75">
        <v>527.8</v>
      </c>
      <c r="I263" s="75">
        <v>764.3</v>
      </c>
      <c r="J263" s="75">
        <v>270.1</v>
      </c>
      <c r="K263" s="75">
        <v>506.4</v>
      </c>
      <c r="L263" s="75">
        <v>662.9</v>
      </c>
      <c r="M263" s="75">
        <v>534.7</v>
      </c>
      <c r="N263" s="75">
        <v>611.5</v>
      </c>
      <c r="O263" s="75">
        <v>760.6</v>
      </c>
      <c r="P263" s="75">
        <v>647.2</v>
      </c>
      <c r="Q263" s="75">
        <v>582.8</v>
      </c>
      <c r="R263" s="75">
        <v>1228.9</v>
      </c>
      <c r="S263" s="75">
        <v>1096.7</v>
      </c>
      <c r="T263" s="75">
        <v>1116.5</v>
      </c>
      <c r="U263" s="75">
        <v>1642.3</v>
      </c>
      <c r="V263" s="75">
        <v>1291.9</v>
      </c>
      <c r="W263" s="75">
        <v>997.7</v>
      </c>
    </row>
    <row r="264" ht="14.25" customHeight="1">
      <c r="A264" s="35" t="s">
        <v>598</v>
      </c>
      <c r="B264" s="22" t="s">
        <v>148</v>
      </c>
      <c r="C264" s="35">
        <f t="shared" si="36"/>
        <v>18</v>
      </c>
      <c r="D264" s="122">
        <f t="shared" si="37"/>
        <v>290.3</v>
      </c>
      <c r="E264" s="122">
        <f t="shared" si="38"/>
        <v>1805.9</v>
      </c>
      <c r="F264" s="122">
        <f t="shared" si="39"/>
        <v>1026.005556</v>
      </c>
      <c r="G264" s="123">
        <f t="shared" si="40"/>
        <v>467.1739146</v>
      </c>
      <c r="H264" s="75">
        <v>1228.9</v>
      </c>
      <c r="I264" s="75">
        <v>1642.3</v>
      </c>
      <c r="J264" s="75">
        <v>582.8</v>
      </c>
      <c r="K264" s="75">
        <v>1096.7</v>
      </c>
      <c r="L264" s="75">
        <v>314.4</v>
      </c>
      <c r="M264" s="75">
        <v>1291.9</v>
      </c>
      <c r="N264" s="75">
        <v>997.7</v>
      </c>
      <c r="O264" s="75">
        <v>290.3</v>
      </c>
      <c r="P264" s="75">
        <v>501.2</v>
      </c>
      <c r="Q264" s="75">
        <v>548.4</v>
      </c>
      <c r="R264" s="75">
        <v>783.4</v>
      </c>
      <c r="S264" s="75">
        <v>1805.9</v>
      </c>
      <c r="T264" s="75">
        <v>1561.6</v>
      </c>
      <c r="U264" s="75">
        <v>1140.0</v>
      </c>
      <c r="V264" s="75">
        <v>1619.7</v>
      </c>
      <c r="W264" s="75">
        <v>967.2</v>
      </c>
      <c r="X264" s="75">
        <v>1313.7</v>
      </c>
      <c r="Y264" s="75">
        <v>782.0</v>
      </c>
    </row>
    <row r="265" ht="14.25" customHeight="1">
      <c r="A265" s="35" t="s">
        <v>598</v>
      </c>
      <c r="B265" s="22" t="s">
        <v>124</v>
      </c>
      <c r="C265" s="35">
        <f t="shared" si="36"/>
        <v>3</v>
      </c>
      <c r="D265" s="122">
        <f t="shared" si="37"/>
        <v>539.6</v>
      </c>
      <c r="E265" s="122">
        <f t="shared" si="38"/>
        <v>1228.9</v>
      </c>
      <c r="F265" s="122">
        <f t="shared" si="39"/>
        <v>805.2333333</v>
      </c>
      <c r="G265" s="123">
        <f t="shared" si="40"/>
        <v>370.8295071</v>
      </c>
      <c r="H265" s="75">
        <v>1228.9</v>
      </c>
      <c r="I265" s="75">
        <v>647.2</v>
      </c>
      <c r="J265" s="75">
        <v>539.6</v>
      </c>
    </row>
    <row r="266" ht="14.25" customHeight="1">
      <c r="A266" s="136" t="s">
        <v>634</v>
      </c>
      <c r="B266" s="137" t="s">
        <v>127</v>
      </c>
      <c r="C266" s="35">
        <f t="shared" si="36"/>
        <v>20</v>
      </c>
      <c r="D266" s="122">
        <f t="shared" si="37"/>
        <v>488.05</v>
      </c>
      <c r="E266" s="122">
        <f t="shared" si="38"/>
        <v>1344.18</v>
      </c>
      <c r="F266" s="122">
        <f t="shared" si="39"/>
        <v>784.7315</v>
      </c>
      <c r="G266" s="123">
        <f t="shared" si="40"/>
        <v>237.1670115</v>
      </c>
      <c r="H266" s="75">
        <v>1261.22</v>
      </c>
      <c r="I266" s="75">
        <v>944.7</v>
      </c>
      <c r="J266" s="75">
        <v>808.31</v>
      </c>
      <c r="K266" s="75">
        <v>962.76</v>
      </c>
      <c r="L266" s="75">
        <v>882.89</v>
      </c>
      <c r="M266" s="75">
        <v>608.75</v>
      </c>
      <c r="N266" s="75">
        <v>555.94</v>
      </c>
      <c r="O266" s="75">
        <v>572.63</v>
      </c>
      <c r="P266" s="75">
        <v>1344.18</v>
      </c>
      <c r="Q266" s="75">
        <v>613.64</v>
      </c>
      <c r="R266" s="75">
        <v>520.86</v>
      </c>
      <c r="S266" s="75">
        <v>538.33</v>
      </c>
      <c r="T266" s="75">
        <v>488.05</v>
      </c>
      <c r="U266" s="75">
        <v>607.82</v>
      </c>
      <c r="V266" s="75">
        <v>720.24</v>
      </c>
      <c r="W266" s="75">
        <v>784.09</v>
      </c>
      <c r="X266" s="75">
        <v>856.88</v>
      </c>
      <c r="Y266" s="75">
        <v>986.01</v>
      </c>
      <c r="Z266" s="75">
        <v>788.65</v>
      </c>
      <c r="AA266" s="75">
        <v>848.68</v>
      </c>
    </row>
    <row r="267" ht="14.25" customHeight="1">
      <c r="A267" s="136" t="s">
        <v>644</v>
      </c>
      <c r="B267" s="137" t="s">
        <v>130</v>
      </c>
      <c r="C267" s="35">
        <f t="shared" si="36"/>
        <v>2</v>
      </c>
      <c r="D267" s="122">
        <f t="shared" si="37"/>
        <v>1607.63</v>
      </c>
      <c r="E267" s="122">
        <f t="shared" si="38"/>
        <v>1699.33</v>
      </c>
      <c r="F267" s="122">
        <f t="shared" si="39"/>
        <v>1653.48</v>
      </c>
      <c r="G267" s="123">
        <f t="shared" si="40"/>
        <v>64.84169183</v>
      </c>
      <c r="H267" s="75">
        <v>1607.63</v>
      </c>
      <c r="I267" s="75">
        <v>1699.33</v>
      </c>
    </row>
    <row r="268" ht="14.25" customHeight="1">
      <c r="A268" s="6" t="s">
        <v>644</v>
      </c>
      <c r="B268" s="22" t="s">
        <v>1118</v>
      </c>
      <c r="C268" s="35">
        <f t="shared" si="36"/>
        <v>4</v>
      </c>
      <c r="D268" s="122">
        <f t="shared" si="37"/>
        <v>614.02</v>
      </c>
      <c r="E268" s="122">
        <f t="shared" si="38"/>
        <v>1259.83</v>
      </c>
      <c r="F268" s="122">
        <f t="shared" si="39"/>
        <v>793.4375</v>
      </c>
      <c r="G268" s="123">
        <f t="shared" si="40"/>
        <v>311.4195032</v>
      </c>
      <c r="H268" s="75">
        <v>614.02</v>
      </c>
      <c r="I268" s="75">
        <v>655.26</v>
      </c>
      <c r="J268" s="75">
        <v>644.64</v>
      </c>
      <c r="K268" s="75">
        <v>1259.83</v>
      </c>
    </row>
    <row r="269" ht="14.25" customHeight="1">
      <c r="A269" s="6" t="s">
        <v>644</v>
      </c>
      <c r="B269" s="22" t="s">
        <v>1121</v>
      </c>
      <c r="C269" s="35">
        <f>COUNT(H269:CA269)</f>
        <v>48</v>
      </c>
      <c r="D269" s="122">
        <f>MIN(H269:CB269)</f>
        <v>135.71</v>
      </c>
      <c r="E269" s="122">
        <f>MAX(H269:CB269)</f>
        <v>1863.5</v>
      </c>
      <c r="F269" s="122">
        <f>AVERAGE(H269:CB269)</f>
        <v>669.313125</v>
      </c>
      <c r="G269" s="123">
        <f>STDEV(H269:CB269)</f>
        <v>338.7982165</v>
      </c>
      <c r="H269" s="75">
        <v>1863.5</v>
      </c>
      <c r="I269" s="75">
        <v>899.09</v>
      </c>
      <c r="J269" s="75">
        <v>1445.57</v>
      </c>
      <c r="K269" s="75">
        <v>729.92</v>
      </c>
      <c r="L269" s="75">
        <v>805.47</v>
      </c>
      <c r="M269" s="75">
        <v>770.14</v>
      </c>
      <c r="N269" s="75">
        <v>784.09</v>
      </c>
      <c r="O269" s="75">
        <v>856.88</v>
      </c>
      <c r="P269" s="75">
        <v>986.01</v>
      </c>
      <c r="Q269" s="75">
        <v>881.3</v>
      </c>
      <c r="R269" s="75">
        <v>720.24</v>
      </c>
      <c r="S269" s="75">
        <v>818.16</v>
      </c>
      <c r="T269" s="75">
        <v>522.19</v>
      </c>
      <c r="U269" s="75">
        <v>714.89</v>
      </c>
      <c r="V269" s="75">
        <v>1036.46</v>
      </c>
      <c r="W269" s="75">
        <v>917.71</v>
      </c>
      <c r="X269" s="75">
        <v>1005.38</v>
      </c>
      <c r="Y269" s="75">
        <v>1203.03</v>
      </c>
      <c r="Z269" s="75">
        <v>989.34</v>
      </c>
      <c r="AA269" s="75">
        <v>832.95</v>
      </c>
      <c r="AB269" s="75">
        <v>799.6</v>
      </c>
      <c r="AC269" s="75">
        <v>467.44</v>
      </c>
      <c r="AD269" s="75">
        <v>666.64</v>
      </c>
      <c r="AE269" s="75">
        <v>461.9</v>
      </c>
      <c r="AF269" s="75">
        <v>417.36</v>
      </c>
      <c r="AG269" s="75">
        <v>135.71</v>
      </c>
      <c r="AH269" s="75">
        <v>279.32</v>
      </c>
      <c r="AI269" s="75">
        <v>171.43</v>
      </c>
      <c r="AJ269" s="75">
        <v>230.37</v>
      </c>
      <c r="AK269" s="75">
        <v>360.32</v>
      </c>
      <c r="AL269" s="75">
        <v>568.13</v>
      </c>
      <c r="AM269" s="75">
        <v>559.81</v>
      </c>
      <c r="AN269" s="75">
        <v>866.85</v>
      </c>
      <c r="AO269" s="75">
        <v>654.82</v>
      </c>
      <c r="AP269" s="75">
        <v>735.57</v>
      </c>
      <c r="AQ269" s="75">
        <v>516.27</v>
      </c>
      <c r="AR269" s="75">
        <v>365.05</v>
      </c>
      <c r="AS269" s="75">
        <v>505.14</v>
      </c>
      <c r="AT269" s="75">
        <v>632.25</v>
      </c>
      <c r="AU269" s="75">
        <v>644.84</v>
      </c>
      <c r="AV269" s="75">
        <v>1016.34</v>
      </c>
      <c r="AW269" s="75">
        <v>465.58</v>
      </c>
      <c r="AX269" s="75">
        <v>269.49</v>
      </c>
      <c r="AY269" s="75">
        <v>265.18</v>
      </c>
      <c r="AZ269" s="75">
        <v>331.72</v>
      </c>
      <c r="BA269" s="75">
        <v>305.31</v>
      </c>
      <c r="BB269" s="75">
        <v>310.64</v>
      </c>
      <c r="BC269" s="75">
        <v>341.63</v>
      </c>
    </row>
    <row r="270" ht="14.25" customHeight="1">
      <c r="A270" s="6" t="s">
        <v>653</v>
      </c>
      <c r="B270" s="22" t="s">
        <v>133</v>
      </c>
      <c r="C270" s="35">
        <f t="shared" ref="C270:C271" si="41">COUNT(H270:BA270)</f>
        <v>21</v>
      </c>
      <c r="D270" s="122">
        <f t="shared" ref="D270:D271" si="42">MIN(H270:BB270)</f>
        <v>171.43</v>
      </c>
      <c r="E270" s="122">
        <f t="shared" ref="E270:E271" si="43">MAX(H270:BB270)</f>
        <v>1126.8</v>
      </c>
      <c r="F270" s="122">
        <f t="shared" ref="F270:F271" si="44">AVERAGE(H270:BB270)</f>
        <v>610.0247619</v>
      </c>
      <c r="G270" s="123">
        <f t="shared" ref="G270:G271" si="45">STDEV(H270:BB270)</f>
        <v>248.221863</v>
      </c>
      <c r="H270" s="75">
        <v>512.58</v>
      </c>
      <c r="I270" s="75">
        <v>870.33</v>
      </c>
      <c r="J270" s="75">
        <v>737.34</v>
      </c>
      <c r="K270" s="75">
        <v>1083.39</v>
      </c>
      <c r="L270" s="75">
        <v>814.83</v>
      </c>
      <c r="M270" s="75">
        <v>1126.8</v>
      </c>
      <c r="N270" s="75">
        <v>922.82</v>
      </c>
      <c r="O270" s="75">
        <v>707.08</v>
      </c>
      <c r="P270" s="75">
        <v>612.69</v>
      </c>
      <c r="Q270" s="75">
        <v>531.98</v>
      </c>
      <c r="R270" s="75">
        <v>470.31</v>
      </c>
      <c r="S270" s="75">
        <v>417.36</v>
      </c>
      <c r="T270" s="75">
        <v>279.32</v>
      </c>
      <c r="U270" s="75">
        <v>171.43</v>
      </c>
      <c r="V270" s="75">
        <v>402.78</v>
      </c>
      <c r="W270" s="75">
        <v>363.23</v>
      </c>
      <c r="X270" s="75">
        <v>516.27</v>
      </c>
      <c r="Y270" s="75">
        <v>654.82</v>
      </c>
      <c r="Z270" s="75">
        <v>487.22</v>
      </c>
      <c r="AA270" s="75">
        <v>559.81</v>
      </c>
      <c r="AB270" s="75">
        <v>568.13</v>
      </c>
    </row>
    <row r="271" ht="14.25" customHeight="1">
      <c r="A271" s="35" t="s">
        <v>666</v>
      </c>
      <c r="B271" s="22" t="s">
        <v>1134</v>
      </c>
      <c r="C271" s="35">
        <f t="shared" si="41"/>
        <v>17</v>
      </c>
      <c r="D271" s="122">
        <f t="shared" si="42"/>
        <v>1164.72</v>
      </c>
      <c r="E271" s="122">
        <f t="shared" si="43"/>
        <v>2620.24</v>
      </c>
      <c r="F271" s="122">
        <f t="shared" si="44"/>
        <v>1795.028824</v>
      </c>
      <c r="G271" s="123">
        <f t="shared" si="45"/>
        <v>396.3136548</v>
      </c>
      <c r="H271" s="75">
        <v>1164.72</v>
      </c>
      <c r="I271" s="75">
        <v>1360.02</v>
      </c>
      <c r="J271" s="75">
        <v>1297.22</v>
      </c>
      <c r="K271" s="75">
        <v>1444.71</v>
      </c>
      <c r="L271" s="75">
        <v>1764.93</v>
      </c>
      <c r="M271" s="75">
        <v>1364.07</v>
      </c>
      <c r="N271" s="75">
        <v>1914.56</v>
      </c>
      <c r="O271" s="75">
        <v>2299.19</v>
      </c>
      <c r="P271" s="75">
        <v>1809.46</v>
      </c>
      <c r="Q271" s="75">
        <v>2130.94</v>
      </c>
      <c r="R271" s="75">
        <v>1821.66</v>
      </c>
      <c r="S271" s="75">
        <v>2113.06</v>
      </c>
      <c r="T271" s="75">
        <v>1775.53</v>
      </c>
      <c r="U271" s="75">
        <v>1610.62</v>
      </c>
      <c r="V271" s="75">
        <v>1817.06</v>
      </c>
      <c r="W271" s="75">
        <v>2207.5</v>
      </c>
      <c r="X271" s="75">
        <v>2620.24</v>
      </c>
    </row>
    <row r="272" ht="14.25" customHeight="1">
      <c r="A272" s="35" t="s">
        <v>666</v>
      </c>
      <c r="B272" s="22" t="s">
        <v>1142</v>
      </c>
      <c r="C272" s="35">
        <f>COUNT(H272:FA272)</f>
        <v>149</v>
      </c>
      <c r="D272" s="122">
        <f>MIN(H272:FB272)</f>
        <v>161.54</v>
      </c>
      <c r="E272" s="122">
        <f>MAX(H272:FB272)</f>
        <v>1696.72</v>
      </c>
      <c r="F272" s="122">
        <f>AVERAGE(H272:FB272)</f>
        <v>917.2360403</v>
      </c>
      <c r="G272" s="123">
        <f>STDEV(H272:FB272)</f>
        <v>383.4183431</v>
      </c>
      <c r="H272" s="75">
        <v>416.81</v>
      </c>
      <c r="I272" s="75">
        <v>999.24</v>
      </c>
      <c r="J272" s="75">
        <v>1067.31</v>
      </c>
      <c r="K272" s="75">
        <v>1285.75</v>
      </c>
      <c r="L272" s="75">
        <v>476.0</v>
      </c>
      <c r="M272" s="75">
        <v>912.62</v>
      </c>
      <c r="N272" s="75">
        <v>1068.07</v>
      </c>
      <c r="O272" s="75">
        <v>1093.22</v>
      </c>
      <c r="P272" s="75">
        <v>1037.08</v>
      </c>
      <c r="Q272" s="75">
        <v>814.58</v>
      </c>
      <c r="R272" s="75">
        <v>282.96</v>
      </c>
      <c r="S272" s="75">
        <v>695.71</v>
      </c>
      <c r="T272" s="75">
        <v>460.76</v>
      </c>
      <c r="U272" s="75">
        <v>800.86</v>
      </c>
      <c r="V272" s="75">
        <v>498.86</v>
      </c>
      <c r="W272" s="75">
        <v>342.39</v>
      </c>
      <c r="X272" s="75">
        <v>279.15</v>
      </c>
      <c r="Y272" s="75">
        <v>262.13</v>
      </c>
      <c r="Z272" s="75">
        <v>161.54</v>
      </c>
      <c r="AA272" s="75">
        <v>482.09</v>
      </c>
      <c r="AB272" s="75">
        <v>265.18</v>
      </c>
      <c r="AC272" s="75">
        <v>331.72</v>
      </c>
      <c r="AD272" s="75">
        <v>305.31</v>
      </c>
      <c r="AE272" s="75">
        <v>310.64</v>
      </c>
      <c r="AF272" s="75">
        <v>341.63</v>
      </c>
      <c r="AG272" s="75">
        <v>292.35</v>
      </c>
      <c r="AH272" s="75">
        <v>418.08</v>
      </c>
      <c r="AI272" s="75">
        <v>183.39</v>
      </c>
      <c r="AJ272" s="75">
        <v>269.49</v>
      </c>
      <c r="AK272" s="75">
        <v>330.45</v>
      </c>
      <c r="AL272" s="75">
        <v>236.47</v>
      </c>
      <c r="AM272" s="75">
        <v>231.9</v>
      </c>
      <c r="AN272" s="75">
        <v>436.63</v>
      </c>
      <c r="AO272" s="75">
        <v>396.24</v>
      </c>
      <c r="AP272" s="75">
        <v>288.8</v>
      </c>
      <c r="AQ272" s="75">
        <v>539.24</v>
      </c>
      <c r="AR272" s="75">
        <v>367.79</v>
      </c>
      <c r="AS272" s="75">
        <v>197.1</v>
      </c>
      <c r="AT272" s="75">
        <v>272.03</v>
      </c>
      <c r="AU272" s="75">
        <v>224.54</v>
      </c>
      <c r="AV272" s="75">
        <v>399.54</v>
      </c>
      <c r="AW272" s="75">
        <v>343.15</v>
      </c>
      <c r="AX272" s="75">
        <v>499.36</v>
      </c>
      <c r="AY272" s="75">
        <v>708.41</v>
      </c>
      <c r="AZ272" s="75">
        <v>956.56</v>
      </c>
      <c r="BA272" s="75">
        <v>1210.56</v>
      </c>
      <c r="BB272" s="75">
        <v>1060.45</v>
      </c>
      <c r="BC272" s="75">
        <v>903.48</v>
      </c>
      <c r="BD272" s="75">
        <v>776.22</v>
      </c>
      <c r="BE272" s="75">
        <v>822.45</v>
      </c>
      <c r="BF272" s="75">
        <v>1652.78</v>
      </c>
      <c r="BG272" s="75">
        <v>1316.74</v>
      </c>
      <c r="BH272" s="75">
        <v>1298.19</v>
      </c>
      <c r="BI272" s="75">
        <v>924.81</v>
      </c>
      <c r="BJ272" s="75">
        <v>542.29</v>
      </c>
      <c r="BK272" s="75">
        <v>780.29</v>
      </c>
      <c r="BL272" s="75">
        <v>697.74</v>
      </c>
      <c r="BM272" s="75">
        <v>842.52</v>
      </c>
      <c r="BN272" s="75">
        <v>1040.38</v>
      </c>
      <c r="BO272" s="75">
        <v>1022.35</v>
      </c>
      <c r="BP272" s="75">
        <v>501.14</v>
      </c>
      <c r="BQ272" s="75">
        <v>871.47</v>
      </c>
      <c r="BR272" s="75">
        <v>908.56</v>
      </c>
      <c r="BS272" s="75">
        <v>884.17</v>
      </c>
      <c r="BT272" s="75">
        <v>953.52</v>
      </c>
      <c r="BU272" s="75">
        <v>1216.41</v>
      </c>
      <c r="BV272" s="75">
        <v>745.24</v>
      </c>
      <c r="BW272" s="75">
        <v>809.24</v>
      </c>
      <c r="BX272" s="75">
        <v>928.37</v>
      </c>
      <c r="BY272" s="75">
        <v>1059.18</v>
      </c>
      <c r="BZ272" s="75">
        <v>1052.32</v>
      </c>
      <c r="CA272" s="75">
        <v>1203.45</v>
      </c>
      <c r="CB272" s="75">
        <v>1202.18</v>
      </c>
      <c r="CC272" s="75">
        <v>1153.92</v>
      </c>
      <c r="CD272" s="75">
        <v>1342.9</v>
      </c>
      <c r="CE272" s="75">
        <v>1360.93</v>
      </c>
      <c r="CF272" s="75">
        <v>1573.28</v>
      </c>
      <c r="CG272" s="75">
        <v>1609.09</v>
      </c>
      <c r="CH272" s="75">
        <v>1696.72</v>
      </c>
      <c r="CI272" s="75">
        <v>1456.69</v>
      </c>
      <c r="CJ272" s="75">
        <v>1359.41</v>
      </c>
      <c r="CK272" s="75">
        <v>1434.85</v>
      </c>
      <c r="CL272" s="75">
        <v>1438.15</v>
      </c>
      <c r="CM272" s="75">
        <v>1256.54</v>
      </c>
      <c r="CN272" s="75">
        <v>1359.48</v>
      </c>
      <c r="CO272" s="75">
        <v>1366.27</v>
      </c>
      <c r="CP272" s="75">
        <v>1397.0</v>
      </c>
      <c r="CQ272" s="75">
        <v>1319.02</v>
      </c>
      <c r="CR272" s="75">
        <v>1524.51</v>
      </c>
      <c r="CS272" s="75">
        <v>1272.54</v>
      </c>
      <c r="CT272" s="75">
        <v>1381.25</v>
      </c>
      <c r="CU272" s="75">
        <v>939.04</v>
      </c>
      <c r="CV272" s="75">
        <v>1027.18</v>
      </c>
      <c r="CW272" s="75">
        <v>945.9</v>
      </c>
      <c r="CX272" s="75">
        <v>859.54</v>
      </c>
      <c r="CY272" s="75">
        <v>943.1</v>
      </c>
      <c r="CZ272" s="75">
        <v>809.75</v>
      </c>
      <c r="DA272" s="75">
        <v>878.08</v>
      </c>
      <c r="DB272" s="75">
        <v>846.58</v>
      </c>
      <c r="DC272" s="75">
        <v>871.73</v>
      </c>
      <c r="DD272" s="75">
        <v>1042.16</v>
      </c>
      <c r="DE272" s="75">
        <v>1055.88</v>
      </c>
      <c r="DF272" s="75">
        <v>1055.88</v>
      </c>
      <c r="DG272" s="75">
        <v>1020.57</v>
      </c>
      <c r="DH272" s="75">
        <v>1049.78</v>
      </c>
      <c r="DI272" s="75">
        <v>939.8</v>
      </c>
      <c r="DJ272" s="75">
        <v>1108.2</v>
      </c>
      <c r="DK272" s="75">
        <v>1082.04</v>
      </c>
      <c r="DL272" s="75">
        <v>1101.34</v>
      </c>
      <c r="DM272" s="75">
        <v>1147.57</v>
      </c>
      <c r="DN272" s="75">
        <v>935.26</v>
      </c>
      <c r="DO272" s="75">
        <v>1107.19</v>
      </c>
      <c r="DP272" s="75">
        <v>1207.52</v>
      </c>
      <c r="DQ272" s="75">
        <v>1195.07</v>
      </c>
      <c r="DR272" s="75">
        <v>1061.47</v>
      </c>
      <c r="DS272" s="75">
        <v>941.58</v>
      </c>
      <c r="DT272" s="75">
        <v>1178.05</v>
      </c>
      <c r="DU272" s="75">
        <v>1033.27</v>
      </c>
      <c r="DV272" s="75">
        <v>1058.16</v>
      </c>
      <c r="DW272" s="75">
        <v>1202.94</v>
      </c>
      <c r="DX272" s="75">
        <v>1097.53</v>
      </c>
      <c r="DY272" s="75">
        <v>1143.0</v>
      </c>
      <c r="DZ272" s="75">
        <v>1082.8</v>
      </c>
      <c r="EA272" s="75">
        <v>1143.0</v>
      </c>
      <c r="EB272" s="75">
        <v>1056.89</v>
      </c>
      <c r="EC272" s="75">
        <v>1102.36</v>
      </c>
      <c r="ED272" s="75">
        <v>1249.17</v>
      </c>
      <c r="EE272" s="75">
        <v>1087.63</v>
      </c>
      <c r="EF272" s="75">
        <v>1083.06</v>
      </c>
      <c r="EG272" s="75">
        <v>1132.23</v>
      </c>
      <c r="EH272" s="75">
        <v>1170.18</v>
      </c>
      <c r="EI272" s="75">
        <v>1501.9</v>
      </c>
      <c r="EJ272" s="75">
        <v>1109.47</v>
      </c>
      <c r="EK272" s="75">
        <v>1252.22</v>
      </c>
      <c r="EL272" s="75">
        <v>1137.41</v>
      </c>
      <c r="EM272" s="75">
        <v>1277.37</v>
      </c>
      <c r="EN272" s="75">
        <v>1229.61</v>
      </c>
      <c r="EO272" s="75">
        <v>1316.23</v>
      </c>
      <c r="EP272" s="75">
        <v>1306.83</v>
      </c>
      <c r="EQ272" s="75">
        <v>1256.79</v>
      </c>
      <c r="ER272" s="75">
        <v>1460.0</v>
      </c>
      <c r="ES272" s="75">
        <v>907.4</v>
      </c>
      <c r="ET272" s="75">
        <v>1262.7</v>
      </c>
      <c r="EU272" s="75">
        <v>840.0</v>
      </c>
      <c r="EV272" s="75">
        <v>1148.0</v>
      </c>
      <c r="EW272" s="75">
        <v>939.6</v>
      </c>
      <c r="EX272" s="75">
        <v>161.56</v>
      </c>
      <c r="EY272" s="75">
        <v>407.78</v>
      </c>
      <c r="EZ272" s="75">
        <v>1048.64</v>
      </c>
    </row>
    <row r="273" ht="14.25" customHeight="1">
      <c r="A273" s="35" t="s">
        <v>666</v>
      </c>
      <c r="B273" s="22" t="s">
        <v>1145</v>
      </c>
      <c r="C273" s="35">
        <f>COUNT(H273:CA273)</f>
        <v>3</v>
      </c>
      <c r="D273" s="122">
        <f>MIN(H273:CB273)</f>
        <v>117.09</v>
      </c>
      <c r="E273" s="122">
        <f>MAX(H273:CB273)</f>
        <v>310.64</v>
      </c>
      <c r="F273" s="122">
        <f>AVERAGE(H273:CB273)</f>
        <v>229.9533333</v>
      </c>
      <c r="G273" s="123">
        <f>STDEV(H273:CB273)</f>
        <v>100.7070208</v>
      </c>
      <c r="H273" s="75">
        <v>262.13</v>
      </c>
      <c r="I273" s="75">
        <v>310.64</v>
      </c>
      <c r="J273" s="75">
        <v>117.09</v>
      </c>
    </row>
    <row r="274" ht="14.25" customHeight="1">
      <c r="A274" s="35" t="s">
        <v>666</v>
      </c>
      <c r="B274" s="22" t="s">
        <v>135</v>
      </c>
      <c r="C274" s="35">
        <f>COUNT(H274:DA274)</f>
        <v>73</v>
      </c>
      <c r="D274" s="122">
        <f>MIN(H274:DB274)</f>
        <v>508.03</v>
      </c>
      <c r="E274" s="122">
        <f>MAX(H274:DB274)</f>
        <v>1592.59</v>
      </c>
      <c r="F274" s="122">
        <f>AVERAGE(H274:DB274)</f>
        <v>797.8671233</v>
      </c>
      <c r="G274" s="123">
        <f>STDEV(H274:DB274)</f>
        <v>235.5943381</v>
      </c>
      <c r="H274" s="75">
        <v>996.98</v>
      </c>
      <c r="I274" s="75">
        <v>1006.86</v>
      </c>
      <c r="J274" s="75">
        <v>607.82</v>
      </c>
      <c r="K274" s="75">
        <v>720.24</v>
      </c>
      <c r="L274" s="75">
        <v>881.3</v>
      </c>
      <c r="M274" s="75">
        <v>970.42</v>
      </c>
      <c r="N274" s="75">
        <v>856.88</v>
      </c>
      <c r="O274" s="75">
        <v>965.5</v>
      </c>
      <c r="P274" s="75">
        <v>945.97</v>
      </c>
      <c r="Q274" s="75">
        <v>1008.15</v>
      </c>
      <c r="R274" s="75">
        <v>870.89</v>
      </c>
      <c r="S274" s="75">
        <v>969.93</v>
      </c>
      <c r="T274" s="75">
        <v>947.01</v>
      </c>
      <c r="U274" s="75">
        <v>1137.73</v>
      </c>
      <c r="V274" s="75">
        <v>1444.31</v>
      </c>
      <c r="W274" s="75">
        <v>1274.59</v>
      </c>
      <c r="X274" s="75">
        <v>805.47</v>
      </c>
      <c r="Y274" s="75">
        <v>830.31</v>
      </c>
      <c r="Z274" s="75">
        <v>705.79</v>
      </c>
      <c r="AA274" s="75">
        <v>802.34</v>
      </c>
      <c r="AB274" s="75">
        <v>749.51</v>
      </c>
      <c r="AC274" s="75">
        <v>781.04</v>
      </c>
      <c r="AD274" s="75">
        <v>597.55</v>
      </c>
      <c r="AE274" s="75">
        <v>582.47</v>
      </c>
      <c r="AF274" s="75">
        <v>817.69</v>
      </c>
      <c r="AG274" s="75">
        <v>826.7</v>
      </c>
      <c r="AH274" s="75">
        <v>812.53</v>
      </c>
      <c r="AI274" s="75">
        <v>757.75</v>
      </c>
      <c r="AJ274" s="75">
        <v>628.0</v>
      </c>
      <c r="AK274" s="75">
        <v>597.06</v>
      </c>
      <c r="AL274" s="75">
        <v>612.34</v>
      </c>
      <c r="AM274" s="75">
        <v>751.5</v>
      </c>
      <c r="AN274" s="75">
        <v>791.07</v>
      </c>
      <c r="AO274" s="75">
        <v>780.78</v>
      </c>
      <c r="AP274" s="75">
        <v>627.0</v>
      </c>
      <c r="AQ274" s="75">
        <v>557.31</v>
      </c>
      <c r="AR274" s="75">
        <v>585.1</v>
      </c>
      <c r="AS274" s="75">
        <v>775.47</v>
      </c>
      <c r="AT274" s="75">
        <v>749.28</v>
      </c>
      <c r="AU274" s="75">
        <v>726.31</v>
      </c>
      <c r="AV274" s="75">
        <v>1083.22</v>
      </c>
      <c r="AW274" s="75">
        <v>746.14</v>
      </c>
      <c r="AX274" s="75">
        <v>622.37</v>
      </c>
      <c r="AY274" s="75">
        <v>542.82</v>
      </c>
      <c r="AZ274" s="75">
        <v>641.37</v>
      </c>
      <c r="BA274" s="75">
        <v>778.64</v>
      </c>
      <c r="BB274" s="75">
        <v>661.65</v>
      </c>
      <c r="BC274" s="75">
        <v>688.15</v>
      </c>
      <c r="BD274" s="75">
        <v>654.44</v>
      </c>
      <c r="BE274" s="75">
        <v>656.31</v>
      </c>
      <c r="BF274" s="75">
        <v>595.22</v>
      </c>
      <c r="BG274" s="75">
        <v>511.43</v>
      </c>
      <c r="BH274" s="75">
        <v>647.11</v>
      </c>
      <c r="BI274" s="75">
        <v>598.3</v>
      </c>
      <c r="BJ274" s="75">
        <v>616.29</v>
      </c>
      <c r="BK274" s="75">
        <v>622.87</v>
      </c>
      <c r="BL274" s="75">
        <v>706.13</v>
      </c>
      <c r="BM274" s="75">
        <v>552.19</v>
      </c>
      <c r="BN274" s="75">
        <v>543.59</v>
      </c>
      <c r="BO274" s="75">
        <v>601.43</v>
      </c>
      <c r="BP274" s="75">
        <v>639.9</v>
      </c>
      <c r="BQ274" s="75">
        <v>576.97</v>
      </c>
      <c r="BR274" s="75">
        <v>658.47</v>
      </c>
      <c r="BS274" s="75">
        <v>694.82</v>
      </c>
      <c r="BT274" s="75">
        <v>508.03</v>
      </c>
      <c r="BU274" s="75">
        <v>827.1</v>
      </c>
      <c r="BV274" s="75">
        <v>730.63</v>
      </c>
      <c r="BW274" s="75">
        <v>1181.0</v>
      </c>
      <c r="BX274" s="75">
        <v>1592.59</v>
      </c>
      <c r="BY274" s="75">
        <v>899.09</v>
      </c>
      <c r="BZ274" s="75">
        <v>1445.57</v>
      </c>
      <c r="CA274" s="75">
        <v>1310.2</v>
      </c>
      <c r="CB274" s="75">
        <v>1255.31</v>
      </c>
    </row>
    <row r="275" ht="14.25" customHeight="1">
      <c r="A275" s="35" t="s">
        <v>723</v>
      </c>
      <c r="B275" s="22" t="s">
        <v>1166</v>
      </c>
      <c r="C275" s="35">
        <f t="shared" ref="C275:C331" si="46">COUNT(H275:CA275)</f>
        <v>34</v>
      </c>
      <c r="D275" s="122">
        <f t="shared" ref="D275:D331" si="47">MIN(H275:CB275)</f>
        <v>182</v>
      </c>
      <c r="E275" s="122">
        <f t="shared" ref="E275:E331" si="48">MAX(H275:CB275)</f>
        <v>1060.45</v>
      </c>
      <c r="F275" s="122">
        <f t="shared" ref="F275:F331" si="49">AVERAGE(H275:CB275)</f>
        <v>442.8891176</v>
      </c>
      <c r="G275" s="123">
        <f t="shared" ref="G275:G331" si="50">STDEV(H275:CB275)</f>
        <v>218.3369823</v>
      </c>
      <c r="H275" s="75">
        <v>182.0</v>
      </c>
      <c r="I275" s="75">
        <v>350.52</v>
      </c>
      <c r="J275" s="75">
        <v>702.66</v>
      </c>
      <c r="K275" s="75">
        <v>407.78</v>
      </c>
      <c r="L275" s="75">
        <v>563.96</v>
      </c>
      <c r="M275" s="75">
        <v>332.66</v>
      </c>
      <c r="N275" s="75">
        <v>500.21</v>
      </c>
      <c r="O275" s="75">
        <v>644.4</v>
      </c>
      <c r="P275" s="75">
        <v>644.84</v>
      </c>
      <c r="Q275" s="75">
        <v>226.06</v>
      </c>
      <c r="R275" s="75">
        <v>200.91</v>
      </c>
      <c r="S275" s="75">
        <v>230.89</v>
      </c>
      <c r="T275" s="75">
        <v>269.49</v>
      </c>
      <c r="U275" s="75">
        <v>330.45</v>
      </c>
      <c r="V275" s="75">
        <v>237.24</v>
      </c>
      <c r="W275" s="75">
        <v>270.0</v>
      </c>
      <c r="X275" s="75">
        <v>306.07</v>
      </c>
      <c r="Y275" s="75">
        <v>307.34</v>
      </c>
      <c r="Z275" s="75">
        <v>349.76</v>
      </c>
      <c r="AA275" s="75">
        <v>224.54</v>
      </c>
      <c r="AB275" s="75">
        <v>408.94</v>
      </c>
      <c r="AC275" s="75">
        <v>295.4</v>
      </c>
      <c r="AD275" s="75">
        <v>305.31</v>
      </c>
      <c r="AE275" s="75">
        <v>570.48</v>
      </c>
      <c r="AF275" s="75">
        <v>552.96</v>
      </c>
      <c r="AG275" s="75">
        <v>223.01</v>
      </c>
      <c r="AH275" s="75">
        <v>343.15</v>
      </c>
      <c r="AI275" s="75">
        <v>531.62</v>
      </c>
      <c r="AJ275" s="75">
        <v>562.86</v>
      </c>
      <c r="AK275" s="75">
        <v>786.13</v>
      </c>
      <c r="AL275" s="75">
        <v>499.87</v>
      </c>
      <c r="AM275" s="75">
        <v>1060.45</v>
      </c>
      <c r="AN275" s="75">
        <v>924.56</v>
      </c>
      <c r="AO275" s="75">
        <v>711.71</v>
      </c>
    </row>
    <row r="276" ht="14.25" customHeight="1">
      <c r="A276" s="35" t="s">
        <v>723</v>
      </c>
      <c r="B276" s="22" t="s">
        <v>1167</v>
      </c>
      <c r="C276" s="35">
        <f t="shared" si="46"/>
        <v>38</v>
      </c>
      <c r="D276" s="122">
        <f t="shared" si="47"/>
        <v>711.71</v>
      </c>
      <c r="E276" s="122">
        <f t="shared" si="48"/>
        <v>1746.76</v>
      </c>
      <c r="F276" s="122">
        <f t="shared" si="49"/>
        <v>1310.305789</v>
      </c>
      <c r="G276" s="123">
        <f t="shared" si="50"/>
        <v>181.9844</v>
      </c>
      <c r="H276" s="75">
        <v>711.71</v>
      </c>
      <c r="I276" s="75">
        <v>1167.38</v>
      </c>
      <c r="J276" s="75">
        <v>1143.0</v>
      </c>
      <c r="K276" s="75">
        <v>1087.63</v>
      </c>
      <c r="L276" s="75">
        <v>1155.7</v>
      </c>
      <c r="M276" s="75">
        <v>1249.17</v>
      </c>
      <c r="N276" s="75">
        <v>1107.44</v>
      </c>
      <c r="O276" s="75">
        <v>1097.28</v>
      </c>
      <c r="P276" s="75">
        <v>1170.18</v>
      </c>
      <c r="Q276" s="75">
        <v>1357.38</v>
      </c>
      <c r="R276" s="75">
        <v>1346.45</v>
      </c>
      <c r="S276" s="75">
        <v>1527.81</v>
      </c>
      <c r="T276" s="75">
        <v>1338.58</v>
      </c>
      <c r="U276" s="75">
        <v>1333.75</v>
      </c>
      <c r="V276" s="75">
        <v>1360.42</v>
      </c>
      <c r="W276" s="75">
        <v>1243.33</v>
      </c>
      <c r="X276" s="75">
        <v>1137.41</v>
      </c>
      <c r="Y276" s="75">
        <v>1222.25</v>
      </c>
      <c r="Z276" s="75">
        <v>1277.37</v>
      </c>
      <c r="AA276" s="75">
        <v>1746.76</v>
      </c>
      <c r="AB276" s="75">
        <v>1245.87</v>
      </c>
      <c r="AC276" s="75">
        <v>1290.07</v>
      </c>
      <c r="AD276" s="75">
        <v>1301.75</v>
      </c>
      <c r="AE276" s="75">
        <v>1311.66</v>
      </c>
      <c r="AF276" s="75">
        <v>1356.36</v>
      </c>
      <c r="AG276" s="75">
        <v>1405.89</v>
      </c>
      <c r="AH276" s="75">
        <v>1615.44</v>
      </c>
      <c r="AI276" s="75">
        <v>1493.77</v>
      </c>
      <c r="AJ276" s="75">
        <v>1537.21</v>
      </c>
      <c r="AK276" s="75">
        <v>1299.46</v>
      </c>
      <c r="AL276" s="75">
        <v>1256.54</v>
      </c>
      <c r="AM276" s="75">
        <v>1496.31</v>
      </c>
      <c r="AN276" s="75">
        <v>1447.8</v>
      </c>
      <c r="AO276" s="75">
        <v>1573.28</v>
      </c>
      <c r="AP276" s="75">
        <v>1395.48</v>
      </c>
      <c r="AQ276" s="75">
        <v>1369.82</v>
      </c>
      <c r="AR276" s="75">
        <v>1397.0</v>
      </c>
      <c r="AS276" s="75">
        <v>1216.91</v>
      </c>
    </row>
    <row r="277" ht="14.25" customHeight="1">
      <c r="A277" s="35" t="s">
        <v>723</v>
      </c>
      <c r="B277" s="22" t="s">
        <v>1168</v>
      </c>
      <c r="C277" s="35">
        <f t="shared" si="46"/>
        <v>37</v>
      </c>
      <c r="D277" s="122">
        <f t="shared" si="47"/>
        <v>144.5</v>
      </c>
      <c r="E277" s="122">
        <f t="shared" si="48"/>
        <v>1178.81</v>
      </c>
      <c r="F277" s="122">
        <f t="shared" si="49"/>
        <v>521.3221622</v>
      </c>
      <c r="G277" s="123">
        <f t="shared" si="50"/>
        <v>234.9732737</v>
      </c>
      <c r="H277" s="75">
        <v>408.0</v>
      </c>
      <c r="I277" s="75">
        <v>1009.65</v>
      </c>
      <c r="J277" s="75">
        <v>1178.81</v>
      </c>
      <c r="K277" s="75">
        <v>474.47</v>
      </c>
      <c r="L277" s="75">
        <v>343.15</v>
      </c>
      <c r="M277" s="75">
        <v>552.96</v>
      </c>
      <c r="N277" s="75">
        <v>708.41</v>
      </c>
      <c r="O277" s="75">
        <v>465.58</v>
      </c>
      <c r="P277" s="75">
        <v>490.98</v>
      </c>
      <c r="Q277" s="75">
        <v>499.36</v>
      </c>
      <c r="R277" s="75">
        <v>450.85</v>
      </c>
      <c r="S277" s="75">
        <v>868.17</v>
      </c>
      <c r="T277" s="75">
        <v>842.52</v>
      </c>
      <c r="U277" s="75">
        <v>908.56</v>
      </c>
      <c r="V277" s="75">
        <v>754.13</v>
      </c>
      <c r="W277" s="75">
        <v>558.8</v>
      </c>
      <c r="X277" s="75">
        <v>481.22</v>
      </c>
      <c r="Y277" s="75">
        <v>489.2</v>
      </c>
      <c r="Z277" s="75">
        <v>809.24</v>
      </c>
      <c r="AA277" s="75">
        <v>509.27</v>
      </c>
      <c r="AB277" s="75">
        <v>530.86</v>
      </c>
      <c r="AC277" s="75">
        <v>727.96</v>
      </c>
      <c r="AD277" s="75">
        <v>654.81</v>
      </c>
      <c r="AE277" s="75">
        <v>401.07</v>
      </c>
      <c r="AF277" s="75">
        <v>363.47</v>
      </c>
      <c r="AG277" s="75">
        <v>508.76</v>
      </c>
      <c r="AH277" s="75">
        <v>292.35</v>
      </c>
      <c r="AI277" s="75">
        <v>391.41</v>
      </c>
      <c r="AJ277" s="75">
        <v>367.79</v>
      </c>
      <c r="AK277" s="75">
        <v>404.11</v>
      </c>
      <c r="AL277" s="75">
        <v>305.31</v>
      </c>
      <c r="AM277" s="75">
        <v>224.54</v>
      </c>
      <c r="AN277" s="75">
        <v>270.0</v>
      </c>
      <c r="AO277" s="75">
        <v>330.45</v>
      </c>
      <c r="AP277" s="75">
        <v>144.5</v>
      </c>
      <c r="AQ277" s="75">
        <v>368.6</v>
      </c>
      <c r="AR277" s="75">
        <v>199.6</v>
      </c>
    </row>
    <row r="278" ht="14.25" customHeight="1">
      <c r="A278" s="35" t="s">
        <v>723</v>
      </c>
      <c r="B278" s="22" t="s">
        <v>1169</v>
      </c>
      <c r="C278" s="35">
        <f t="shared" si="46"/>
        <v>10</v>
      </c>
      <c r="D278" s="122">
        <f t="shared" si="47"/>
        <v>161.54</v>
      </c>
      <c r="E278" s="122">
        <f t="shared" si="48"/>
        <v>851.41</v>
      </c>
      <c r="F278" s="122">
        <f t="shared" si="49"/>
        <v>359.368</v>
      </c>
      <c r="G278" s="123">
        <f t="shared" si="50"/>
        <v>209.6730083</v>
      </c>
      <c r="H278" s="75">
        <v>161.56</v>
      </c>
      <c r="I278" s="75">
        <v>311.72</v>
      </c>
      <c r="J278" s="75">
        <v>361.95</v>
      </c>
      <c r="K278" s="75">
        <v>305.31</v>
      </c>
      <c r="L278" s="75">
        <v>161.54</v>
      </c>
      <c r="M278" s="75">
        <v>262.13</v>
      </c>
      <c r="N278" s="75">
        <v>279.15</v>
      </c>
      <c r="O278" s="75">
        <v>311.66</v>
      </c>
      <c r="P278" s="75">
        <v>587.25</v>
      </c>
      <c r="Q278" s="75">
        <v>851.41</v>
      </c>
    </row>
    <row r="279" ht="14.25" customHeight="1">
      <c r="A279" s="91" t="s">
        <v>723</v>
      </c>
      <c r="B279" s="121" t="s">
        <v>1171</v>
      </c>
      <c r="C279" s="35">
        <f t="shared" si="46"/>
        <v>23</v>
      </c>
      <c r="D279" s="122">
        <f t="shared" si="47"/>
        <v>169.16</v>
      </c>
      <c r="E279" s="122">
        <f t="shared" si="48"/>
        <v>1349.8</v>
      </c>
      <c r="F279" s="122">
        <f t="shared" si="49"/>
        <v>492.2613043</v>
      </c>
      <c r="G279" s="123">
        <f t="shared" si="50"/>
        <v>312.2139726</v>
      </c>
      <c r="H279" s="75">
        <v>350.52</v>
      </c>
      <c r="I279" s="75">
        <v>407.78</v>
      </c>
      <c r="J279" s="75">
        <v>563.96</v>
      </c>
      <c r="K279" s="75">
        <v>458.48</v>
      </c>
      <c r="L279" s="75">
        <v>878.3</v>
      </c>
      <c r="M279" s="75">
        <v>610.33</v>
      </c>
      <c r="N279" s="75">
        <v>1016.34</v>
      </c>
      <c r="O279" s="75">
        <v>1142.97</v>
      </c>
      <c r="P279" s="75">
        <v>1349.8</v>
      </c>
      <c r="Q279" s="75">
        <v>343.15</v>
      </c>
      <c r="R279" s="75">
        <v>465.58</v>
      </c>
      <c r="S279" s="75">
        <v>499.36</v>
      </c>
      <c r="T279" s="75">
        <v>270.0</v>
      </c>
      <c r="U279" s="75">
        <v>306.07</v>
      </c>
      <c r="V279" s="75">
        <v>224.54</v>
      </c>
      <c r="W279" s="75">
        <v>295.4</v>
      </c>
      <c r="X279" s="75">
        <v>226.06</v>
      </c>
      <c r="Y279" s="75">
        <v>269.49</v>
      </c>
      <c r="Z279" s="75">
        <v>330.45</v>
      </c>
      <c r="AA279" s="75">
        <v>434.85</v>
      </c>
      <c r="AB279" s="75">
        <v>169.16</v>
      </c>
      <c r="AC279" s="75">
        <v>404.11</v>
      </c>
      <c r="AD279" s="75">
        <v>305.31</v>
      </c>
    </row>
    <row r="280" ht="14.25" customHeight="1">
      <c r="A280" s="35" t="s">
        <v>473</v>
      </c>
      <c r="B280" s="22" t="s">
        <v>164</v>
      </c>
      <c r="C280" s="35">
        <f t="shared" si="46"/>
        <v>4</v>
      </c>
      <c r="D280" s="122">
        <f t="shared" si="47"/>
        <v>1581.1</v>
      </c>
      <c r="E280" s="122">
        <f t="shared" si="48"/>
        <v>2365.5</v>
      </c>
      <c r="F280" s="122">
        <f t="shared" si="49"/>
        <v>1974.005</v>
      </c>
      <c r="G280" s="123">
        <f t="shared" si="50"/>
        <v>320.769753</v>
      </c>
      <c r="H280" s="75">
        <v>1997.47</v>
      </c>
      <c r="I280" s="75">
        <v>1581.1</v>
      </c>
      <c r="J280" s="75">
        <v>1951.95</v>
      </c>
      <c r="K280" s="75">
        <v>2365.5</v>
      </c>
    </row>
    <row r="281" ht="14.25" customHeight="1">
      <c r="A281" s="35" t="s">
        <v>412</v>
      </c>
      <c r="B281" s="22" t="s">
        <v>1026</v>
      </c>
      <c r="C281" s="35">
        <f t="shared" si="46"/>
        <v>28</v>
      </c>
      <c r="D281" s="122">
        <f t="shared" si="47"/>
        <v>1339.54</v>
      </c>
      <c r="E281" s="122">
        <f t="shared" si="48"/>
        <v>3724.69</v>
      </c>
      <c r="F281" s="122">
        <f t="shared" si="49"/>
        <v>2557.989643</v>
      </c>
      <c r="G281" s="123">
        <f t="shared" si="50"/>
        <v>670.7725679</v>
      </c>
      <c r="H281" s="75">
        <v>1742.16</v>
      </c>
      <c r="I281" s="75">
        <v>2011.58</v>
      </c>
      <c r="J281" s="75">
        <v>1339.54</v>
      </c>
      <c r="K281" s="75">
        <v>2570.63</v>
      </c>
      <c r="L281" s="75">
        <v>2031.54</v>
      </c>
      <c r="M281" s="75">
        <v>1583.58</v>
      </c>
      <c r="N281" s="75">
        <v>2367.15</v>
      </c>
      <c r="O281" s="75">
        <v>1893.42</v>
      </c>
      <c r="P281" s="75">
        <v>2654.59</v>
      </c>
      <c r="Q281" s="75">
        <v>2942.07</v>
      </c>
      <c r="R281" s="75">
        <v>3180.85</v>
      </c>
      <c r="S281" s="75">
        <v>1954.73</v>
      </c>
      <c r="T281" s="75">
        <v>2887.83</v>
      </c>
      <c r="U281" s="75">
        <v>3721.31</v>
      </c>
      <c r="V281" s="75">
        <v>3672.52</v>
      </c>
      <c r="W281" s="75">
        <v>3553.15</v>
      </c>
      <c r="X281" s="75">
        <v>2789.86</v>
      </c>
      <c r="Y281" s="75">
        <v>3087.58</v>
      </c>
      <c r="Z281" s="75">
        <v>3113.29</v>
      </c>
      <c r="AA281" s="75">
        <v>2922.75</v>
      </c>
      <c r="AB281" s="75">
        <v>2144.81</v>
      </c>
      <c r="AC281" s="75">
        <v>2006.05</v>
      </c>
      <c r="AD281" s="75">
        <v>2575.76</v>
      </c>
      <c r="AE281" s="75">
        <v>2687.8</v>
      </c>
      <c r="AF281" s="75">
        <v>1834.99</v>
      </c>
      <c r="AG281" s="75">
        <v>2068.9</v>
      </c>
      <c r="AH281" s="75">
        <v>2560.58</v>
      </c>
      <c r="AI281" s="75">
        <v>3724.69</v>
      </c>
    </row>
    <row r="282" ht="14.25" customHeight="1">
      <c r="A282" s="35" t="s">
        <v>262</v>
      </c>
      <c r="B282" s="22" t="s">
        <v>166</v>
      </c>
      <c r="C282" s="35">
        <f t="shared" si="46"/>
        <v>1</v>
      </c>
      <c r="D282" s="122">
        <f t="shared" si="47"/>
        <v>150.46</v>
      </c>
      <c r="E282" s="122">
        <f t="shared" si="48"/>
        <v>150.46</v>
      </c>
      <c r="F282" s="122">
        <f t="shared" si="49"/>
        <v>150.46</v>
      </c>
      <c r="G282" s="123" t="str">
        <f t="shared" si="50"/>
        <v>#DIV/0!</v>
      </c>
      <c r="H282" s="75">
        <v>150.46</v>
      </c>
    </row>
    <row r="283" ht="14.25" customHeight="1">
      <c r="A283" s="35" t="s">
        <v>262</v>
      </c>
      <c r="B283" s="22" t="s">
        <v>79</v>
      </c>
      <c r="C283" s="35">
        <f t="shared" si="46"/>
        <v>42</v>
      </c>
      <c r="D283" s="122">
        <f t="shared" si="47"/>
        <v>923.93</v>
      </c>
      <c r="E283" s="122">
        <f t="shared" si="48"/>
        <v>2884.13</v>
      </c>
      <c r="F283" s="122">
        <f t="shared" si="49"/>
        <v>1975.546429</v>
      </c>
      <c r="G283" s="123">
        <f t="shared" si="50"/>
        <v>559.6544197</v>
      </c>
      <c r="H283" s="75">
        <v>1071.83</v>
      </c>
      <c r="I283" s="75">
        <v>1734.4</v>
      </c>
      <c r="J283" s="75">
        <v>1339.77</v>
      </c>
      <c r="K283" s="75">
        <v>1008.37</v>
      </c>
      <c r="L283" s="75">
        <v>923.93</v>
      </c>
      <c r="M283" s="75">
        <v>1184.72</v>
      </c>
      <c r="N283" s="75">
        <v>1058.99</v>
      </c>
      <c r="O283" s="75">
        <v>2048.95</v>
      </c>
      <c r="P283" s="75">
        <v>2502.26</v>
      </c>
      <c r="Q283" s="75">
        <v>2303.41</v>
      </c>
      <c r="R283" s="75">
        <v>1865.88</v>
      </c>
      <c r="S283" s="75">
        <v>1506.78</v>
      </c>
      <c r="T283" s="75">
        <v>1691.79</v>
      </c>
      <c r="U283" s="75">
        <v>1606.08</v>
      </c>
      <c r="V283" s="75">
        <v>1904.16</v>
      </c>
      <c r="W283" s="75">
        <v>2290.86</v>
      </c>
      <c r="X283" s="75">
        <v>2486.02</v>
      </c>
      <c r="Y283" s="75">
        <v>1263.6</v>
      </c>
      <c r="Z283" s="75">
        <v>1355.36</v>
      </c>
      <c r="AA283" s="75">
        <v>2441.11</v>
      </c>
      <c r="AB283" s="75">
        <v>1677.71</v>
      </c>
      <c r="AC283" s="75">
        <v>2488.45</v>
      </c>
      <c r="AD283" s="75">
        <v>1942.44</v>
      </c>
      <c r="AE283" s="75">
        <v>2052.04</v>
      </c>
      <c r="AF283" s="75">
        <v>2843.07</v>
      </c>
      <c r="AG283" s="75">
        <v>2598.13</v>
      </c>
      <c r="AH283" s="75">
        <v>2642.23</v>
      </c>
      <c r="AI283" s="75">
        <v>2518.29</v>
      </c>
      <c r="AJ283" s="75">
        <v>2806.55</v>
      </c>
      <c r="AK283" s="75">
        <v>2692.65</v>
      </c>
      <c r="AL283" s="75">
        <v>2626.62</v>
      </c>
      <c r="AM283" s="75">
        <v>2165.66</v>
      </c>
      <c r="AN283" s="75">
        <v>2884.13</v>
      </c>
      <c r="AO283" s="75">
        <v>2570.3</v>
      </c>
      <c r="AP283" s="75">
        <v>1685.04</v>
      </c>
      <c r="AQ283" s="75">
        <v>2119.9</v>
      </c>
      <c r="AR283" s="75">
        <v>2249.03</v>
      </c>
      <c r="AS283" s="75">
        <v>1489.13</v>
      </c>
      <c r="AT283" s="75">
        <v>1553.2</v>
      </c>
      <c r="AU283" s="75">
        <v>1863.5</v>
      </c>
      <c r="AV283" s="75">
        <v>2121.38</v>
      </c>
      <c r="AW283" s="75">
        <v>1795.23</v>
      </c>
    </row>
    <row r="284" ht="14.25" customHeight="1">
      <c r="A284" s="35" t="s">
        <v>262</v>
      </c>
      <c r="B284" s="22" t="s">
        <v>937</v>
      </c>
      <c r="C284" s="35">
        <f t="shared" si="46"/>
        <v>4</v>
      </c>
      <c r="D284" s="122">
        <f t="shared" si="47"/>
        <v>1184.27</v>
      </c>
      <c r="E284" s="122">
        <f t="shared" si="48"/>
        <v>1601.38</v>
      </c>
      <c r="F284" s="122">
        <f t="shared" si="49"/>
        <v>1420.95</v>
      </c>
      <c r="G284" s="123">
        <f t="shared" si="50"/>
        <v>173.4208878</v>
      </c>
      <c r="H284" s="75">
        <v>1601.38</v>
      </c>
      <c r="I284" s="75">
        <v>1454.99</v>
      </c>
      <c r="J284" s="75">
        <v>1443.16</v>
      </c>
      <c r="K284" s="75">
        <v>1184.27</v>
      </c>
    </row>
    <row r="285" ht="14.25" customHeight="1">
      <c r="A285" s="35" t="s">
        <v>262</v>
      </c>
      <c r="B285" s="22" t="s">
        <v>941</v>
      </c>
      <c r="C285" s="35">
        <f t="shared" si="46"/>
        <v>5</v>
      </c>
      <c r="D285" s="122">
        <f t="shared" si="47"/>
        <v>2642.23</v>
      </c>
      <c r="E285" s="122">
        <f t="shared" si="48"/>
        <v>3542.12</v>
      </c>
      <c r="F285" s="122">
        <f t="shared" si="49"/>
        <v>3127.762</v>
      </c>
      <c r="G285" s="123">
        <f t="shared" si="50"/>
        <v>423.3954105</v>
      </c>
      <c r="H285" s="75">
        <v>3542.12</v>
      </c>
      <c r="I285" s="75">
        <v>2642.23</v>
      </c>
      <c r="J285" s="75">
        <v>3396.4</v>
      </c>
      <c r="K285" s="75">
        <v>3359.15</v>
      </c>
      <c r="L285" s="75">
        <v>2698.91</v>
      </c>
    </row>
    <row r="286" ht="14.25" customHeight="1">
      <c r="A286" s="35" t="s">
        <v>262</v>
      </c>
      <c r="B286" s="22" t="s">
        <v>942</v>
      </c>
      <c r="C286" s="35">
        <f t="shared" si="46"/>
        <v>1</v>
      </c>
      <c r="D286" s="122">
        <f t="shared" si="47"/>
        <v>2217</v>
      </c>
      <c r="E286" s="122">
        <f t="shared" si="48"/>
        <v>2217</v>
      </c>
      <c r="F286" s="122">
        <f t="shared" si="49"/>
        <v>2217</v>
      </c>
      <c r="G286" s="123" t="str">
        <f t="shared" si="50"/>
        <v>#DIV/0!</v>
      </c>
      <c r="H286" s="75">
        <v>2217.0</v>
      </c>
    </row>
    <row r="287" ht="14.25" customHeight="1">
      <c r="A287" s="35" t="s">
        <v>262</v>
      </c>
      <c r="B287" s="22" t="s">
        <v>946</v>
      </c>
      <c r="C287" s="35">
        <f t="shared" si="46"/>
        <v>5</v>
      </c>
      <c r="D287" s="122">
        <f t="shared" si="47"/>
        <v>56.67</v>
      </c>
      <c r="E287" s="122">
        <f t="shared" si="48"/>
        <v>1033.63</v>
      </c>
      <c r="F287" s="122">
        <f t="shared" si="49"/>
        <v>519.892</v>
      </c>
      <c r="G287" s="123">
        <f t="shared" si="50"/>
        <v>375.1195598</v>
      </c>
      <c r="H287" s="75">
        <v>307.15</v>
      </c>
      <c r="I287" s="75">
        <v>1033.63</v>
      </c>
      <c r="J287" s="75">
        <v>487.12</v>
      </c>
      <c r="K287" s="75">
        <v>714.89</v>
      </c>
      <c r="L287" s="75">
        <v>56.67</v>
      </c>
    </row>
    <row r="288" ht="14.25" customHeight="1">
      <c r="A288" s="35" t="s">
        <v>337</v>
      </c>
      <c r="B288" s="22" t="s">
        <v>957</v>
      </c>
      <c r="C288" s="35">
        <f t="shared" si="46"/>
        <v>6</v>
      </c>
      <c r="D288" s="122">
        <f t="shared" si="47"/>
        <v>2427.37</v>
      </c>
      <c r="E288" s="122">
        <f t="shared" si="48"/>
        <v>3310.48</v>
      </c>
      <c r="F288" s="122">
        <f t="shared" si="49"/>
        <v>2932.956667</v>
      </c>
      <c r="G288" s="123">
        <f t="shared" si="50"/>
        <v>348.600984</v>
      </c>
      <c r="H288" s="75">
        <v>3075.71</v>
      </c>
      <c r="I288" s="75">
        <v>3310.48</v>
      </c>
      <c r="J288" s="75">
        <v>3255.56</v>
      </c>
      <c r="K288" s="75">
        <v>2645.7</v>
      </c>
      <c r="L288" s="75">
        <v>2427.37</v>
      </c>
      <c r="M288" s="75">
        <v>2882.92</v>
      </c>
    </row>
    <row r="289" ht="14.25" customHeight="1">
      <c r="A289" s="35" t="s">
        <v>337</v>
      </c>
      <c r="B289" s="22" t="s">
        <v>182</v>
      </c>
      <c r="C289" s="35">
        <f t="shared" si="46"/>
        <v>2</v>
      </c>
      <c r="D289" s="122">
        <f t="shared" si="47"/>
        <v>2588.4</v>
      </c>
      <c r="E289" s="122">
        <f t="shared" si="48"/>
        <v>2593.92</v>
      </c>
      <c r="F289" s="122">
        <f t="shared" si="49"/>
        <v>2591.16</v>
      </c>
      <c r="G289" s="123">
        <f t="shared" si="50"/>
        <v>3.903229432</v>
      </c>
      <c r="H289" s="75">
        <v>2593.92</v>
      </c>
      <c r="I289" s="75">
        <v>2588.4</v>
      </c>
    </row>
    <row r="290" ht="14.25" customHeight="1">
      <c r="A290" s="35" t="s">
        <v>360</v>
      </c>
      <c r="B290" s="22" t="s">
        <v>983</v>
      </c>
      <c r="C290" s="35">
        <f t="shared" si="46"/>
        <v>11</v>
      </c>
      <c r="D290" s="122">
        <f t="shared" si="47"/>
        <v>1832.94</v>
      </c>
      <c r="E290" s="122">
        <f t="shared" si="48"/>
        <v>3712.31</v>
      </c>
      <c r="F290" s="122">
        <f t="shared" si="49"/>
        <v>2984.512727</v>
      </c>
      <c r="G290" s="123">
        <f t="shared" si="50"/>
        <v>556.4514115</v>
      </c>
      <c r="H290" s="75">
        <v>1832.94</v>
      </c>
      <c r="I290" s="75">
        <v>2942.07</v>
      </c>
      <c r="J290" s="75">
        <v>2887.83</v>
      </c>
      <c r="K290" s="75">
        <v>3712.31</v>
      </c>
      <c r="L290" s="75">
        <v>3672.52</v>
      </c>
      <c r="M290" s="75">
        <v>3553.15</v>
      </c>
      <c r="N290" s="75">
        <v>3087.58</v>
      </c>
      <c r="O290" s="75">
        <v>3113.29</v>
      </c>
      <c r="P290" s="75">
        <v>2922.75</v>
      </c>
      <c r="Q290" s="75">
        <v>2672.19</v>
      </c>
      <c r="R290" s="75">
        <v>2433.01</v>
      </c>
    </row>
    <row r="291" ht="14.25" customHeight="1">
      <c r="A291" s="35" t="s">
        <v>360</v>
      </c>
      <c r="B291" s="22" t="s">
        <v>152</v>
      </c>
      <c r="C291" s="35">
        <f t="shared" si="46"/>
        <v>5</v>
      </c>
      <c r="D291" s="122">
        <f t="shared" si="47"/>
        <v>2942.07</v>
      </c>
      <c r="E291" s="122">
        <f t="shared" si="48"/>
        <v>3712.31</v>
      </c>
      <c r="F291" s="122">
        <f t="shared" si="49"/>
        <v>3398.668</v>
      </c>
      <c r="G291" s="123">
        <f t="shared" si="50"/>
        <v>348.9818215</v>
      </c>
      <c r="H291" s="75">
        <v>2942.07</v>
      </c>
      <c r="I291" s="75">
        <v>3712.31</v>
      </c>
      <c r="J291" s="75">
        <v>3672.52</v>
      </c>
      <c r="K291" s="75">
        <v>3553.15</v>
      </c>
      <c r="L291" s="75">
        <v>3113.29</v>
      </c>
    </row>
    <row r="292" ht="14.25" customHeight="1">
      <c r="A292" s="35" t="s">
        <v>360</v>
      </c>
      <c r="B292" s="22" t="s">
        <v>987</v>
      </c>
      <c r="C292" s="35">
        <f t="shared" si="46"/>
        <v>3</v>
      </c>
      <c r="D292" s="122">
        <f t="shared" si="47"/>
        <v>2602.69</v>
      </c>
      <c r="E292" s="122">
        <f t="shared" si="48"/>
        <v>2870.66</v>
      </c>
      <c r="F292" s="122">
        <f t="shared" si="49"/>
        <v>2730.8</v>
      </c>
      <c r="G292" s="123">
        <f t="shared" si="50"/>
        <v>134.3708566</v>
      </c>
      <c r="H292" s="75">
        <v>2870.66</v>
      </c>
      <c r="I292" s="75">
        <v>2602.69</v>
      </c>
      <c r="J292" s="75">
        <v>2719.05</v>
      </c>
    </row>
    <row r="293" ht="14.25" customHeight="1">
      <c r="A293" s="35" t="s">
        <v>360</v>
      </c>
      <c r="B293" s="22" t="s">
        <v>988</v>
      </c>
      <c r="C293" s="35">
        <f t="shared" si="46"/>
        <v>2</v>
      </c>
      <c r="D293" s="122">
        <f t="shared" si="47"/>
        <v>3087.58</v>
      </c>
      <c r="E293" s="122">
        <f t="shared" si="48"/>
        <v>3672.52</v>
      </c>
      <c r="F293" s="122">
        <f t="shared" si="49"/>
        <v>3380.05</v>
      </c>
      <c r="G293" s="123">
        <f t="shared" si="50"/>
        <v>413.6150406</v>
      </c>
      <c r="H293" s="75">
        <v>3672.52</v>
      </c>
      <c r="I293" s="75">
        <v>3087.58</v>
      </c>
    </row>
    <row r="294" ht="14.25" customHeight="1">
      <c r="A294" s="35" t="s">
        <v>360</v>
      </c>
      <c r="B294" s="22" t="s">
        <v>990</v>
      </c>
      <c r="C294" s="35">
        <f t="shared" si="46"/>
        <v>2</v>
      </c>
      <c r="D294" s="122">
        <f t="shared" si="47"/>
        <v>1524.89</v>
      </c>
      <c r="E294" s="122">
        <f t="shared" si="48"/>
        <v>2645.87</v>
      </c>
      <c r="F294" s="122">
        <f t="shared" si="49"/>
        <v>2085.38</v>
      </c>
      <c r="G294" s="123">
        <f t="shared" si="50"/>
        <v>792.6525596</v>
      </c>
      <c r="H294" s="75">
        <v>2645.87</v>
      </c>
      <c r="I294" s="75">
        <v>1524.89</v>
      </c>
    </row>
    <row r="295" ht="14.25" customHeight="1">
      <c r="A295" s="35" t="s">
        <v>377</v>
      </c>
      <c r="B295" s="22" t="s">
        <v>156</v>
      </c>
      <c r="C295" s="35">
        <f t="shared" si="46"/>
        <v>1</v>
      </c>
      <c r="D295" s="122">
        <f t="shared" si="47"/>
        <v>844.85</v>
      </c>
      <c r="E295" s="122">
        <f t="shared" si="48"/>
        <v>844.85</v>
      </c>
      <c r="F295" s="122">
        <f t="shared" si="49"/>
        <v>844.85</v>
      </c>
      <c r="G295" s="123" t="str">
        <f t="shared" si="50"/>
        <v>#DIV/0!</v>
      </c>
      <c r="H295" s="75">
        <v>844.85</v>
      </c>
    </row>
    <row r="296" ht="14.25" customHeight="1">
      <c r="A296" s="35" t="s">
        <v>377</v>
      </c>
      <c r="B296" s="22" t="s">
        <v>158</v>
      </c>
      <c r="C296" s="35">
        <f t="shared" si="46"/>
        <v>1</v>
      </c>
      <c r="D296" s="122">
        <f t="shared" si="47"/>
        <v>602.29</v>
      </c>
      <c r="E296" s="122">
        <f t="shared" si="48"/>
        <v>602.29</v>
      </c>
      <c r="F296" s="122">
        <f t="shared" si="49"/>
        <v>602.29</v>
      </c>
      <c r="G296" s="123" t="str">
        <f t="shared" si="50"/>
        <v>#DIV/0!</v>
      </c>
      <c r="H296" s="75">
        <v>602.29</v>
      </c>
    </row>
    <row r="297" ht="14.25" customHeight="1">
      <c r="A297" s="35" t="s">
        <v>377</v>
      </c>
      <c r="B297" s="22" t="s">
        <v>996</v>
      </c>
      <c r="C297" s="35">
        <f t="shared" si="46"/>
        <v>27</v>
      </c>
      <c r="D297" s="122">
        <f t="shared" si="47"/>
        <v>158.22</v>
      </c>
      <c r="E297" s="122">
        <f t="shared" si="48"/>
        <v>2737.05</v>
      </c>
      <c r="F297" s="122">
        <f t="shared" si="49"/>
        <v>1280.365556</v>
      </c>
      <c r="G297" s="123">
        <f t="shared" si="50"/>
        <v>642.0648898</v>
      </c>
      <c r="H297" s="75">
        <v>1452.66</v>
      </c>
      <c r="I297" s="75">
        <v>1931.03</v>
      </c>
      <c r="J297" s="75">
        <v>1745.33</v>
      </c>
      <c r="K297" s="75">
        <v>158.22</v>
      </c>
      <c r="L297" s="75">
        <v>395.81</v>
      </c>
      <c r="M297" s="75">
        <v>665.41</v>
      </c>
      <c r="N297" s="75">
        <v>993.73</v>
      </c>
      <c r="O297" s="75">
        <v>1071.83</v>
      </c>
      <c r="P297" s="75">
        <v>592.93</v>
      </c>
      <c r="Q297" s="75">
        <v>918.49</v>
      </c>
      <c r="R297" s="75">
        <v>1153.41</v>
      </c>
      <c r="S297" s="75">
        <v>1734.4</v>
      </c>
      <c r="T297" s="75">
        <v>1405.43</v>
      </c>
      <c r="U297" s="75">
        <v>1339.77</v>
      </c>
      <c r="V297" s="75">
        <v>1056.1</v>
      </c>
      <c r="W297" s="75">
        <v>779.92</v>
      </c>
      <c r="X297" s="75">
        <v>1237.83</v>
      </c>
      <c r="Y297" s="75">
        <v>923.93</v>
      </c>
      <c r="Z297" s="75">
        <v>1184.72</v>
      </c>
      <c r="AA297" s="75">
        <v>1058.99</v>
      </c>
      <c r="AB297" s="75">
        <v>2737.05</v>
      </c>
      <c r="AC297" s="75">
        <v>1691.79</v>
      </c>
      <c r="AD297" s="75">
        <v>1757.78</v>
      </c>
      <c r="AE297" s="75">
        <v>2180.88</v>
      </c>
      <c r="AF297" s="75">
        <v>190.16</v>
      </c>
      <c r="AG297" s="75">
        <v>2486.02</v>
      </c>
      <c r="AH297" s="75">
        <v>1726.25</v>
      </c>
    </row>
    <row r="298" ht="14.25" customHeight="1">
      <c r="A298" s="35" t="s">
        <v>377</v>
      </c>
      <c r="B298" s="22" t="s">
        <v>997</v>
      </c>
      <c r="C298" s="35">
        <f t="shared" si="46"/>
        <v>19</v>
      </c>
      <c r="D298" s="122">
        <f t="shared" si="47"/>
        <v>1191.01</v>
      </c>
      <c r="E298" s="122">
        <f t="shared" si="48"/>
        <v>3365.24</v>
      </c>
      <c r="F298" s="122">
        <f t="shared" si="49"/>
        <v>2487.302105</v>
      </c>
      <c r="G298" s="123">
        <f t="shared" si="50"/>
        <v>487.5674336</v>
      </c>
      <c r="H298" s="75">
        <v>3365.24</v>
      </c>
      <c r="I298" s="75">
        <v>1191.01</v>
      </c>
      <c r="J298" s="75">
        <v>2441.11</v>
      </c>
      <c r="K298" s="75">
        <v>1803.63</v>
      </c>
      <c r="L298" s="75">
        <v>2830.81</v>
      </c>
      <c r="M298" s="75">
        <v>2488.45</v>
      </c>
      <c r="N298" s="75">
        <v>1942.44</v>
      </c>
      <c r="O298" s="75">
        <v>2052.04</v>
      </c>
      <c r="P298" s="75">
        <v>2558.71</v>
      </c>
      <c r="Q298" s="75">
        <v>2410.26</v>
      </c>
      <c r="R298" s="75">
        <v>2843.07</v>
      </c>
      <c r="S298" s="75">
        <v>2603.33</v>
      </c>
      <c r="T298" s="75">
        <v>2598.13</v>
      </c>
      <c r="U298" s="75">
        <v>2518.29</v>
      </c>
      <c r="V298" s="75">
        <v>2806.55</v>
      </c>
      <c r="W298" s="75">
        <v>2502.4</v>
      </c>
      <c r="X298" s="75">
        <v>2626.62</v>
      </c>
      <c r="Y298" s="75">
        <v>2505.4</v>
      </c>
      <c r="Z298" s="75">
        <v>3171.25</v>
      </c>
    </row>
    <row r="299" ht="14.25" customHeight="1">
      <c r="A299" s="35" t="s">
        <v>377</v>
      </c>
      <c r="B299" s="22" t="s">
        <v>168</v>
      </c>
      <c r="C299" s="35">
        <f t="shared" si="46"/>
        <v>6</v>
      </c>
      <c r="D299" s="122">
        <f t="shared" si="47"/>
        <v>1058.99</v>
      </c>
      <c r="E299" s="122">
        <f t="shared" si="48"/>
        <v>2048.95</v>
      </c>
      <c r="F299" s="122">
        <f t="shared" si="49"/>
        <v>1518.293333</v>
      </c>
      <c r="G299" s="123">
        <f t="shared" si="50"/>
        <v>368.5527286</v>
      </c>
      <c r="H299" s="75">
        <v>1734.4</v>
      </c>
      <c r="I299" s="75">
        <v>1339.77</v>
      </c>
      <c r="J299" s="75">
        <v>1058.99</v>
      </c>
      <c r="K299" s="75">
        <v>1237.89</v>
      </c>
      <c r="L299" s="75">
        <v>1689.76</v>
      </c>
      <c r="M299" s="75">
        <v>2048.95</v>
      </c>
    </row>
    <row r="300" ht="14.25" customHeight="1">
      <c r="A300" s="35" t="s">
        <v>394</v>
      </c>
      <c r="B300" s="22" t="s">
        <v>1002</v>
      </c>
      <c r="C300" s="35">
        <f t="shared" si="46"/>
        <v>1</v>
      </c>
      <c r="D300" s="122">
        <f t="shared" si="47"/>
        <v>1601.38</v>
      </c>
      <c r="E300" s="122">
        <f t="shared" si="48"/>
        <v>1601.38</v>
      </c>
      <c r="F300" s="122">
        <f t="shared" si="49"/>
        <v>1601.38</v>
      </c>
      <c r="G300" s="123" t="str">
        <f t="shared" si="50"/>
        <v>#DIV/0!</v>
      </c>
      <c r="H300" s="75">
        <v>1601.38</v>
      </c>
    </row>
    <row r="301" ht="14.25" customHeight="1">
      <c r="A301" s="35" t="s">
        <v>394</v>
      </c>
      <c r="B301" s="22" t="s">
        <v>1003</v>
      </c>
      <c r="C301" s="35">
        <f t="shared" si="46"/>
        <v>1</v>
      </c>
      <c r="D301" s="122">
        <f t="shared" si="47"/>
        <v>1551.19</v>
      </c>
      <c r="E301" s="122">
        <f t="shared" si="48"/>
        <v>1551.19</v>
      </c>
      <c r="F301" s="122">
        <f t="shared" si="49"/>
        <v>1551.19</v>
      </c>
      <c r="G301" s="123" t="str">
        <f t="shared" si="50"/>
        <v>#DIV/0!</v>
      </c>
      <c r="H301" s="75">
        <v>1551.19</v>
      </c>
    </row>
    <row r="302" ht="14.25" customHeight="1">
      <c r="A302" s="35" t="s">
        <v>394</v>
      </c>
      <c r="B302" s="22" t="s">
        <v>1005</v>
      </c>
      <c r="C302" s="35">
        <f t="shared" si="46"/>
        <v>4</v>
      </c>
      <c r="D302" s="122">
        <f t="shared" si="47"/>
        <v>644.84</v>
      </c>
      <c r="E302" s="122">
        <f t="shared" si="48"/>
        <v>1742.16</v>
      </c>
      <c r="F302" s="122">
        <f t="shared" si="49"/>
        <v>1023.465</v>
      </c>
      <c r="G302" s="123">
        <f t="shared" si="50"/>
        <v>512.889812</v>
      </c>
      <c r="H302" s="75">
        <v>664.4</v>
      </c>
      <c r="I302" s="75">
        <v>644.84</v>
      </c>
      <c r="J302" s="75">
        <v>1742.16</v>
      </c>
      <c r="K302" s="75">
        <v>1042.46</v>
      </c>
    </row>
    <row r="303" ht="14.25" customHeight="1">
      <c r="A303" s="35" t="s">
        <v>394</v>
      </c>
      <c r="B303" s="22" t="s">
        <v>1009</v>
      </c>
      <c r="C303" s="35">
        <f t="shared" si="46"/>
        <v>41</v>
      </c>
      <c r="D303" s="122">
        <f t="shared" si="47"/>
        <v>251</v>
      </c>
      <c r="E303" s="122">
        <f t="shared" si="48"/>
        <v>2751.4</v>
      </c>
      <c r="F303" s="122">
        <f t="shared" si="49"/>
        <v>1549.68</v>
      </c>
      <c r="G303" s="123">
        <f t="shared" si="50"/>
        <v>603.9225901</v>
      </c>
      <c r="H303" s="75">
        <v>2598.13</v>
      </c>
      <c r="I303" s="75">
        <v>2396.34</v>
      </c>
      <c r="J303" s="75">
        <v>2072.3</v>
      </c>
      <c r="K303" s="75">
        <v>2751.4</v>
      </c>
      <c r="L303" s="75">
        <v>1863.5</v>
      </c>
      <c r="M303" s="75">
        <v>2121.38</v>
      </c>
      <c r="N303" s="75">
        <v>1909.0</v>
      </c>
      <c r="O303" s="75">
        <v>920.0</v>
      </c>
      <c r="P303" s="75">
        <v>417.0</v>
      </c>
      <c r="Q303" s="75">
        <v>412.0</v>
      </c>
      <c r="R303" s="75">
        <v>251.0</v>
      </c>
      <c r="S303" s="75">
        <v>2296.0</v>
      </c>
      <c r="T303" s="75">
        <v>504.99</v>
      </c>
      <c r="U303" s="75">
        <v>1334.0</v>
      </c>
      <c r="V303" s="75">
        <v>1222.0</v>
      </c>
      <c r="W303" s="75">
        <v>1704.0</v>
      </c>
      <c r="X303" s="75">
        <v>1464.0</v>
      </c>
      <c r="Y303" s="75">
        <v>1615.0</v>
      </c>
      <c r="Z303" s="75">
        <v>1494.0</v>
      </c>
      <c r="AA303" s="75">
        <v>1316.0</v>
      </c>
      <c r="AB303" s="75">
        <v>1227.0</v>
      </c>
      <c r="AC303" s="75">
        <v>1362.0</v>
      </c>
      <c r="AD303" s="75">
        <v>1458.0</v>
      </c>
      <c r="AE303" s="75">
        <v>1712.0</v>
      </c>
      <c r="AF303" s="75">
        <v>1027.0</v>
      </c>
      <c r="AG303" s="75">
        <v>1696.72</v>
      </c>
      <c r="AH303" s="75">
        <v>1609.0</v>
      </c>
      <c r="AI303" s="75">
        <v>1263.0</v>
      </c>
      <c r="AJ303" s="75">
        <v>806.0</v>
      </c>
      <c r="AK303" s="75">
        <v>644.4</v>
      </c>
      <c r="AL303" s="75">
        <v>1742.16</v>
      </c>
      <c r="AM303" s="75">
        <v>2011.58</v>
      </c>
      <c r="AN303" s="75">
        <v>1101.75</v>
      </c>
      <c r="AO303" s="75">
        <v>1327.04</v>
      </c>
      <c r="AP303" s="75">
        <v>1779.02</v>
      </c>
      <c r="AQ303" s="75">
        <v>2117.68</v>
      </c>
      <c r="AR303" s="75">
        <v>1675.82</v>
      </c>
      <c r="AS303" s="75">
        <v>2006.05</v>
      </c>
      <c r="AT303" s="75">
        <v>2096.65</v>
      </c>
      <c r="AU303" s="75">
        <v>2102.06</v>
      </c>
      <c r="AV303" s="75">
        <v>2109.91</v>
      </c>
    </row>
    <row r="304" ht="14.25" customHeight="1">
      <c r="A304" s="35" t="s">
        <v>403</v>
      </c>
      <c r="B304" s="22" t="s">
        <v>184</v>
      </c>
      <c r="C304" s="35">
        <f t="shared" si="46"/>
        <v>1</v>
      </c>
      <c r="D304" s="122">
        <f t="shared" si="47"/>
        <v>1135.75</v>
      </c>
      <c r="E304" s="122">
        <f t="shared" si="48"/>
        <v>1135.75</v>
      </c>
      <c r="F304" s="122">
        <f t="shared" si="49"/>
        <v>1135.75</v>
      </c>
      <c r="G304" s="123" t="str">
        <f t="shared" si="50"/>
        <v>#DIV/0!</v>
      </c>
      <c r="H304" s="75">
        <v>1135.75</v>
      </c>
    </row>
    <row r="305" ht="14.25" customHeight="1">
      <c r="A305" s="35" t="s">
        <v>412</v>
      </c>
      <c r="B305" s="22" t="s">
        <v>160</v>
      </c>
      <c r="C305" s="35">
        <f t="shared" si="46"/>
        <v>29</v>
      </c>
      <c r="D305" s="122">
        <f t="shared" si="47"/>
        <v>939.76</v>
      </c>
      <c r="E305" s="122">
        <f t="shared" si="48"/>
        <v>3724.69</v>
      </c>
      <c r="F305" s="122">
        <f t="shared" si="49"/>
        <v>2092.391379</v>
      </c>
      <c r="G305" s="123">
        <f t="shared" si="50"/>
        <v>615.9899585</v>
      </c>
      <c r="H305" s="75">
        <v>1715.66</v>
      </c>
      <c r="I305" s="75">
        <v>2086.6</v>
      </c>
      <c r="J305" s="75">
        <v>2086.6</v>
      </c>
      <c r="K305" s="75">
        <v>2076.67</v>
      </c>
      <c r="L305" s="75">
        <v>2038.68</v>
      </c>
      <c r="M305" s="75">
        <v>2043.39</v>
      </c>
      <c r="N305" s="75">
        <v>2935.46</v>
      </c>
      <c r="O305" s="75">
        <v>2301.11</v>
      </c>
      <c r="P305" s="75">
        <v>2188.13</v>
      </c>
      <c r="Q305" s="75">
        <v>2196.36</v>
      </c>
      <c r="R305" s="75">
        <v>1713.81</v>
      </c>
      <c r="S305" s="75">
        <v>1742.36</v>
      </c>
      <c r="T305" s="75">
        <v>939.76</v>
      </c>
      <c r="U305" s="75">
        <v>2444.44</v>
      </c>
      <c r="V305" s="75">
        <v>3404.43</v>
      </c>
      <c r="W305" s="75">
        <v>3724.69</v>
      </c>
      <c r="X305" s="75">
        <v>2212.85</v>
      </c>
      <c r="Y305" s="75">
        <v>2645.87</v>
      </c>
      <c r="Z305" s="75">
        <v>1524.89</v>
      </c>
      <c r="AA305" s="75">
        <v>2587.1</v>
      </c>
      <c r="AB305" s="75">
        <v>1135.75</v>
      </c>
      <c r="AC305" s="75">
        <v>1199.02</v>
      </c>
      <c r="AD305" s="75">
        <v>1910.32</v>
      </c>
      <c r="AE305" s="75">
        <v>1233.67</v>
      </c>
      <c r="AF305" s="75">
        <v>2102.07</v>
      </c>
      <c r="AG305" s="75">
        <v>2465.63</v>
      </c>
      <c r="AH305" s="75">
        <v>1888.56</v>
      </c>
      <c r="AI305" s="75">
        <v>1918.12</v>
      </c>
      <c r="AJ305" s="75">
        <v>2217.35</v>
      </c>
    </row>
    <row r="306" ht="14.25" customHeight="1">
      <c r="A306" s="35" t="s">
        <v>412</v>
      </c>
      <c r="B306" s="22" t="s">
        <v>162</v>
      </c>
      <c r="C306" s="35">
        <f t="shared" si="46"/>
        <v>6</v>
      </c>
      <c r="D306" s="122">
        <f t="shared" si="47"/>
        <v>2006.05</v>
      </c>
      <c r="E306" s="122">
        <f t="shared" si="48"/>
        <v>3721.31</v>
      </c>
      <c r="F306" s="122">
        <f t="shared" si="49"/>
        <v>3057.178333</v>
      </c>
      <c r="G306" s="123">
        <f t="shared" si="50"/>
        <v>627.6407119</v>
      </c>
      <c r="H306" s="75">
        <v>2942.07</v>
      </c>
      <c r="I306" s="75">
        <v>2887.83</v>
      </c>
      <c r="J306" s="75">
        <v>3721.31</v>
      </c>
      <c r="K306" s="75">
        <v>3672.52</v>
      </c>
      <c r="L306" s="75">
        <v>3113.29</v>
      </c>
      <c r="M306" s="75">
        <v>2006.05</v>
      </c>
    </row>
    <row r="307" ht="14.25" customHeight="1">
      <c r="A307" s="35" t="s">
        <v>412</v>
      </c>
      <c r="B307" s="22" t="s">
        <v>1031</v>
      </c>
      <c r="C307" s="35">
        <f t="shared" si="46"/>
        <v>4</v>
      </c>
      <c r="D307" s="122">
        <f t="shared" si="47"/>
        <v>2887.83</v>
      </c>
      <c r="E307" s="122">
        <f t="shared" si="48"/>
        <v>3721.31</v>
      </c>
      <c r="F307" s="122">
        <f t="shared" si="49"/>
        <v>3312.4675</v>
      </c>
      <c r="G307" s="123">
        <f t="shared" si="50"/>
        <v>389.8596541</v>
      </c>
      <c r="H307" s="75">
        <v>3087.58</v>
      </c>
      <c r="I307" s="75">
        <v>2887.83</v>
      </c>
      <c r="J307" s="75">
        <v>3721.31</v>
      </c>
      <c r="K307" s="75">
        <v>3553.15</v>
      </c>
    </row>
    <row r="308" ht="14.25" customHeight="1">
      <c r="A308" s="35" t="s">
        <v>412</v>
      </c>
      <c r="B308" s="22" t="s">
        <v>1036</v>
      </c>
      <c r="C308" s="35">
        <f t="shared" si="46"/>
        <v>43</v>
      </c>
      <c r="D308" s="122">
        <f t="shared" si="47"/>
        <v>734.56</v>
      </c>
      <c r="E308" s="122">
        <f t="shared" si="48"/>
        <v>3404.43</v>
      </c>
      <c r="F308" s="122">
        <f t="shared" si="49"/>
        <v>2094.423721</v>
      </c>
      <c r="G308" s="123">
        <f t="shared" si="50"/>
        <v>601.8204378</v>
      </c>
      <c r="H308" s="75">
        <v>2102.07</v>
      </c>
      <c r="I308" s="75">
        <v>2465.63</v>
      </c>
      <c r="J308" s="75">
        <v>1888.56</v>
      </c>
      <c r="K308" s="75">
        <v>2217.35</v>
      </c>
      <c r="L308" s="75">
        <v>2537.22</v>
      </c>
      <c r="M308" s="75">
        <v>896.91</v>
      </c>
      <c r="N308" s="75">
        <v>734.56</v>
      </c>
      <c r="O308" s="75">
        <v>1068.05</v>
      </c>
      <c r="P308" s="75">
        <v>1755.16</v>
      </c>
      <c r="Q308" s="75">
        <v>1199.02</v>
      </c>
      <c r="R308" s="75">
        <v>1910.72</v>
      </c>
      <c r="S308" s="75">
        <v>2587.1</v>
      </c>
      <c r="T308" s="75">
        <v>1135.75</v>
      </c>
      <c r="U308" s="75">
        <v>2214.52</v>
      </c>
      <c r="V308" s="75">
        <v>2645.87</v>
      </c>
      <c r="W308" s="75">
        <v>1406.24</v>
      </c>
      <c r="X308" s="75">
        <v>2431.23</v>
      </c>
      <c r="Y308" s="75">
        <v>2212.85</v>
      </c>
      <c r="Z308" s="75">
        <v>3404.43</v>
      </c>
      <c r="AA308" s="75">
        <v>3044.92</v>
      </c>
      <c r="AB308" s="75">
        <v>2659.28</v>
      </c>
      <c r="AC308" s="75">
        <v>2602.64</v>
      </c>
      <c r="AD308" s="75">
        <v>2444.44</v>
      </c>
      <c r="AE308" s="75">
        <v>2514.17</v>
      </c>
      <c r="AF308" s="75">
        <v>2687.8</v>
      </c>
      <c r="AG308" s="75">
        <v>1407.73</v>
      </c>
      <c r="AH308" s="75">
        <v>2575.76</v>
      </c>
      <c r="AI308" s="75">
        <v>2433.01</v>
      </c>
      <c r="AJ308" s="75">
        <v>2515.67</v>
      </c>
      <c r="AK308" s="75">
        <v>1713.81</v>
      </c>
      <c r="AL308" s="75">
        <v>1742.36</v>
      </c>
      <c r="AM308" s="75">
        <v>939.76</v>
      </c>
      <c r="AN308" s="75">
        <v>2398.36</v>
      </c>
      <c r="AO308" s="75">
        <v>2081.55</v>
      </c>
      <c r="AP308" s="75">
        <v>2935.46</v>
      </c>
      <c r="AQ308" s="75">
        <v>2314.53</v>
      </c>
      <c r="AR308" s="75">
        <v>2188.13</v>
      </c>
      <c r="AS308" s="75">
        <v>1715.66</v>
      </c>
      <c r="AT308" s="75">
        <v>2086.6</v>
      </c>
      <c r="AU308" s="75">
        <v>2086.6</v>
      </c>
      <c r="AV308" s="75">
        <v>2076.67</v>
      </c>
      <c r="AW308" s="75">
        <v>2038.68</v>
      </c>
      <c r="AX308" s="75">
        <v>2043.39</v>
      </c>
    </row>
    <row r="309" ht="14.25" customHeight="1">
      <c r="A309" s="35" t="s">
        <v>467</v>
      </c>
      <c r="B309" s="22" t="s">
        <v>1044</v>
      </c>
      <c r="C309" s="35">
        <f t="shared" si="46"/>
        <v>1</v>
      </c>
      <c r="D309" s="122">
        <f t="shared" si="47"/>
        <v>1359</v>
      </c>
      <c r="E309" s="122">
        <f t="shared" si="48"/>
        <v>1359</v>
      </c>
      <c r="F309" s="122">
        <f t="shared" si="49"/>
        <v>1359</v>
      </c>
      <c r="G309" s="123" t="str">
        <f t="shared" si="50"/>
        <v>#DIV/0!</v>
      </c>
      <c r="H309" s="75">
        <v>1359.0</v>
      </c>
    </row>
    <row r="310" ht="14.25" customHeight="1">
      <c r="A310" s="35" t="s">
        <v>473</v>
      </c>
      <c r="B310" s="22" t="s">
        <v>1049</v>
      </c>
      <c r="C310" s="35">
        <f t="shared" si="46"/>
        <v>6</v>
      </c>
      <c r="D310" s="122">
        <f t="shared" si="47"/>
        <v>917.71</v>
      </c>
      <c r="E310" s="122">
        <f t="shared" si="48"/>
        <v>1427.18</v>
      </c>
      <c r="F310" s="122">
        <f t="shared" si="49"/>
        <v>1082.013333</v>
      </c>
      <c r="G310" s="123">
        <f t="shared" si="50"/>
        <v>188.9399153</v>
      </c>
      <c r="H310" s="75">
        <v>949.52</v>
      </c>
      <c r="I310" s="75">
        <v>1427.18</v>
      </c>
      <c r="J310" s="75">
        <v>1155.31</v>
      </c>
      <c r="K310" s="75">
        <v>917.71</v>
      </c>
      <c r="L310" s="75">
        <v>1053.02</v>
      </c>
      <c r="M310" s="75">
        <v>989.34</v>
      </c>
    </row>
    <row r="311" ht="14.25" customHeight="1">
      <c r="A311" s="35" t="s">
        <v>492</v>
      </c>
      <c r="B311" s="22" t="s">
        <v>1059</v>
      </c>
      <c r="C311" s="35">
        <f t="shared" si="46"/>
        <v>1</v>
      </c>
      <c r="D311" s="122">
        <f t="shared" si="47"/>
        <v>286.36</v>
      </c>
      <c r="E311" s="122">
        <f t="shared" si="48"/>
        <v>286.36</v>
      </c>
      <c r="F311" s="122">
        <f t="shared" si="49"/>
        <v>286.36</v>
      </c>
      <c r="G311" s="123" t="str">
        <f t="shared" si="50"/>
        <v>#DIV/0!</v>
      </c>
      <c r="H311" s="75">
        <v>286.36</v>
      </c>
    </row>
    <row r="312" ht="14.25" customHeight="1">
      <c r="A312" s="35" t="s">
        <v>509</v>
      </c>
      <c r="B312" s="22" t="s">
        <v>1078</v>
      </c>
      <c r="C312" s="35">
        <f t="shared" si="46"/>
        <v>1</v>
      </c>
      <c r="D312" s="122">
        <f t="shared" si="47"/>
        <v>2192.88</v>
      </c>
      <c r="E312" s="122">
        <f t="shared" si="48"/>
        <v>2192.88</v>
      </c>
      <c r="F312" s="122">
        <f t="shared" si="49"/>
        <v>2192.88</v>
      </c>
      <c r="G312" s="123" t="str">
        <f t="shared" si="50"/>
        <v>#DIV/0!</v>
      </c>
      <c r="H312" s="75">
        <v>2192.88</v>
      </c>
    </row>
    <row r="313" ht="14.25" customHeight="1">
      <c r="A313" s="6" t="s">
        <v>522</v>
      </c>
      <c r="B313" s="22" t="s">
        <v>1082</v>
      </c>
      <c r="C313" s="35">
        <f t="shared" si="46"/>
        <v>1</v>
      </c>
      <c r="D313" s="122">
        <f t="shared" si="47"/>
        <v>1691.04</v>
      </c>
      <c r="E313" s="122">
        <f t="shared" si="48"/>
        <v>1691.04</v>
      </c>
      <c r="F313" s="122">
        <f t="shared" si="49"/>
        <v>1691.04</v>
      </c>
      <c r="G313" s="123" t="str">
        <f t="shared" si="50"/>
        <v>#DIV/0!</v>
      </c>
      <c r="H313" s="75">
        <v>1691.04</v>
      </c>
    </row>
    <row r="314" ht="14.25" customHeight="1">
      <c r="A314" s="35" t="s">
        <v>538</v>
      </c>
      <c r="B314" s="22" t="s">
        <v>1088</v>
      </c>
      <c r="C314" s="35">
        <f t="shared" si="46"/>
        <v>1</v>
      </c>
      <c r="D314" s="122">
        <f t="shared" si="47"/>
        <v>1681.42</v>
      </c>
      <c r="E314" s="122">
        <f t="shared" si="48"/>
        <v>1681.42</v>
      </c>
      <c r="F314" s="122">
        <f t="shared" si="49"/>
        <v>1681.42</v>
      </c>
      <c r="G314" s="123" t="str">
        <f t="shared" si="50"/>
        <v>#DIV/0!</v>
      </c>
      <c r="H314" s="75">
        <v>1681.42</v>
      </c>
    </row>
    <row r="315" ht="14.25" customHeight="1">
      <c r="A315" s="35" t="s">
        <v>538</v>
      </c>
      <c r="B315" s="22" t="s">
        <v>1089</v>
      </c>
      <c r="C315" s="35">
        <f t="shared" si="46"/>
        <v>10</v>
      </c>
      <c r="D315" s="122">
        <f t="shared" si="47"/>
        <v>879.6</v>
      </c>
      <c r="E315" s="122">
        <f t="shared" si="48"/>
        <v>2692.65</v>
      </c>
      <c r="F315" s="122">
        <f t="shared" si="49"/>
        <v>1605.62</v>
      </c>
      <c r="G315" s="123">
        <f t="shared" si="50"/>
        <v>550.7032777</v>
      </c>
      <c r="H315" s="75">
        <v>2692.65</v>
      </c>
      <c r="I315" s="75">
        <v>1795.23</v>
      </c>
      <c r="J315" s="75">
        <v>1553.2</v>
      </c>
      <c r="K315" s="75">
        <v>1863.5</v>
      </c>
      <c r="L315" s="75">
        <v>2121.38</v>
      </c>
      <c r="M315" s="75">
        <v>1698.89</v>
      </c>
      <c r="N315" s="75">
        <v>879.6</v>
      </c>
      <c r="O315" s="75">
        <v>1188.55</v>
      </c>
      <c r="P315" s="75">
        <v>1225.09</v>
      </c>
      <c r="Q315" s="75">
        <v>1038.11</v>
      </c>
    </row>
    <row r="316" ht="14.25" customHeight="1">
      <c r="A316" s="35" t="s">
        <v>598</v>
      </c>
      <c r="B316" s="22" t="s">
        <v>1094</v>
      </c>
      <c r="C316" s="35">
        <f t="shared" si="46"/>
        <v>11</v>
      </c>
      <c r="D316" s="122">
        <f t="shared" si="47"/>
        <v>177.5</v>
      </c>
      <c r="E316" s="122">
        <f t="shared" si="48"/>
        <v>1684.7</v>
      </c>
      <c r="F316" s="122">
        <f t="shared" si="49"/>
        <v>1166.309091</v>
      </c>
      <c r="G316" s="123">
        <f t="shared" si="50"/>
        <v>461.9920161</v>
      </c>
      <c r="H316" s="75">
        <v>1542.0</v>
      </c>
      <c r="I316" s="75">
        <v>548.4</v>
      </c>
      <c r="J316" s="75">
        <v>1160.8</v>
      </c>
      <c r="K316" s="75">
        <v>1684.7</v>
      </c>
      <c r="L316" s="75">
        <v>997.7</v>
      </c>
      <c r="M316" s="75">
        <v>1291.9</v>
      </c>
      <c r="N316" s="75">
        <v>1096.7</v>
      </c>
      <c r="O316" s="75">
        <v>1228.9</v>
      </c>
      <c r="P316" s="75">
        <v>1458.5</v>
      </c>
      <c r="Q316" s="75">
        <v>1642.3</v>
      </c>
      <c r="R316" s="75">
        <v>177.5</v>
      </c>
    </row>
    <row r="317" ht="14.25" customHeight="1">
      <c r="A317" s="6" t="s">
        <v>642</v>
      </c>
      <c r="B317" s="22" t="s">
        <v>1115</v>
      </c>
      <c r="C317" s="35">
        <f t="shared" si="46"/>
        <v>5</v>
      </c>
      <c r="D317" s="122">
        <f t="shared" si="47"/>
        <v>725.47</v>
      </c>
      <c r="E317" s="122">
        <f t="shared" si="48"/>
        <v>2790.51</v>
      </c>
      <c r="F317" s="122">
        <f t="shared" si="49"/>
        <v>1629.516</v>
      </c>
      <c r="G317" s="123">
        <f t="shared" si="50"/>
        <v>897.8996485</v>
      </c>
      <c r="H317" s="75">
        <v>725.47</v>
      </c>
      <c r="I317" s="75">
        <v>2790.51</v>
      </c>
      <c r="J317" s="75">
        <v>2367.83</v>
      </c>
      <c r="K317" s="75">
        <v>1230.14</v>
      </c>
      <c r="L317" s="75">
        <v>1033.63</v>
      </c>
    </row>
    <row r="318" ht="14.25" customHeight="1">
      <c r="A318" s="6" t="s">
        <v>642</v>
      </c>
      <c r="B318" s="22" t="s">
        <v>1116</v>
      </c>
      <c r="C318" s="35">
        <f t="shared" si="46"/>
        <v>26</v>
      </c>
      <c r="D318" s="122">
        <f t="shared" si="47"/>
        <v>467.44</v>
      </c>
      <c r="E318" s="122">
        <f t="shared" si="48"/>
        <v>1551.78</v>
      </c>
      <c r="F318" s="122">
        <f t="shared" si="49"/>
        <v>965.1961538</v>
      </c>
      <c r="G318" s="123">
        <f t="shared" si="50"/>
        <v>325.1678243</v>
      </c>
      <c r="H318" s="75">
        <v>1476.97</v>
      </c>
      <c r="I318" s="75">
        <v>837.39</v>
      </c>
      <c r="J318" s="75">
        <v>1237.46</v>
      </c>
      <c r="K318" s="75">
        <v>1551.78</v>
      </c>
      <c r="L318" s="75">
        <v>1106.06</v>
      </c>
      <c r="M318" s="75">
        <v>1151.42</v>
      </c>
      <c r="N318" s="75">
        <v>634.39</v>
      </c>
      <c r="O318" s="75">
        <v>1269.93</v>
      </c>
      <c r="P318" s="75">
        <v>1548.56</v>
      </c>
      <c r="Q318" s="75">
        <v>1057.99</v>
      </c>
      <c r="R318" s="75">
        <v>814.83</v>
      </c>
      <c r="S318" s="75">
        <v>1228.38</v>
      </c>
      <c r="T318" s="75">
        <v>1240.62</v>
      </c>
      <c r="U318" s="75">
        <v>922.82</v>
      </c>
      <c r="V318" s="75">
        <v>767.36</v>
      </c>
      <c r="W318" s="75">
        <v>1026.94</v>
      </c>
      <c r="X318" s="75">
        <v>1240.8</v>
      </c>
      <c r="Y318" s="75">
        <v>609.85</v>
      </c>
      <c r="Z318" s="75">
        <v>467.44</v>
      </c>
      <c r="AA318" s="75">
        <v>930.47</v>
      </c>
      <c r="AB318" s="75">
        <v>799.6</v>
      </c>
      <c r="AC318" s="75">
        <v>487.22</v>
      </c>
      <c r="AD318" s="75">
        <v>516.27</v>
      </c>
      <c r="AE318" s="75">
        <v>735.57</v>
      </c>
      <c r="AF318" s="75">
        <v>866.85</v>
      </c>
      <c r="AG318" s="75">
        <v>568.13</v>
      </c>
    </row>
    <row r="319" ht="14.25" customHeight="1">
      <c r="A319" s="6" t="s">
        <v>653</v>
      </c>
      <c r="B319" s="22" t="s">
        <v>1128</v>
      </c>
      <c r="C319" s="35">
        <f t="shared" si="46"/>
        <v>2</v>
      </c>
      <c r="D319" s="122">
        <f t="shared" si="47"/>
        <v>230.37</v>
      </c>
      <c r="E319" s="122">
        <f t="shared" si="48"/>
        <v>360.32</v>
      </c>
      <c r="F319" s="122">
        <f t="shared" si="49"/>
        <v>295.345</v>
      </c>
      <c r="G319" s="123">
        <f t="shared" si="50"/>
        <v>91.88852622</v>
      </c>
      <c r="H319" s="75">
        <v>360.32</v>
      </c>
      <c r="I319" s="75">
        <v>230.37</v>
      </c>
    </row>
    <row r="320" ht="14.25" customHeight="1">
      <c r="A320" s="6" t="s">
        <v>653</v>
      </c>
      <c r="B320" s="22" t="s">
        <v>1132</v>
      </c>
      <c r="C320" s="35">
        <f t="shared" si="46"/>
        <v>33</v>
      </c>
      <c r="D320" s="122">
        <f t="shared" si="47"/>
        <v>402.78</v>
      </c>
      <c r="E320" s="122">
        <f t="shared" si="48"/>
        <v>1126.8</v>
      </c>
      <c r="F320" s="122">
        <f t="shared" si="49"/>
        <v>769.3239394</v>
      </c>
      <c r="G320" s="123">
        <f t="shared" si="50"/>
        <v>211.4513696</v>
      </c>
      <c r="H320" s="75">
        <v>542.67</v>
      </c>
      <c r="I320" s="75">
        <v>1033.63</v>
      </c>
      <c r="J320" s="75">
        <v>870.41</v>
      </c>
      <c r="K320" s="75">
        <v>759.51</v>
      </c>
      <c r="L320" s="75">
        <v>808.72</v>
      </c>
      <c r="M320" s="75">
        <v>512.58</v>
      </c>
      <c r="N320" s="75">
        <v>634.39</v>
      </c>
      <c r="O320" s="75">
        <v>758.03</v>
      </c>
      <c r="P320" s="75">
        <v>875.32</v>
      </c>
      <c r="Q320" s="75">
        <v>1057.99</v>
      </c>
      <c r="R320" s="75">
        <v>635.42</v>
      </c>
      <c r="S320" s="75">
        <v>814.83</v>
      </c>
      <c r="T320" s="75">
        <v>1083.39</v>
      </c>
      <c r="U320" s="75">
        <v>767.36</v>
      </c>
      <c r="V320" s="75">
        <v>1126.8</v>
      </c>
      <c r="W320" s="75">
        <v>1105.83</v>
      </c>
      <c r="X320" s="75">
        <v>868.19</v>
      </c>
      <c r="Y320" s="75">
        <v>989.34</v>
      </c>
      <c r="Z320" s="75">
        <v>735.73</v>
      </c>
      <c r="AA320" s="75">
        <v>734.75</v>
      </c>
      <c r="AB320" s="75">
        <v>957.84</v>
      </c>
      <c r="AC320" s="75">
        <v>1005.38</v>
      </c>
      <c r="AD320" s="75">
        <v>531.98</v>
      </c>
      <c r="AE320" s="75">
        <v>461.9</v>
      </c>
      <c r="AF320" s="75">
        <v>402.78</v>
      </c>
      <c r="AG320" s="75">
        <v>429.42</v>
      </c>
      <c r="AH320" s="75">
        <v>609.85</v>
      </c>
      <c r="AI320" s="75">
        <v>930.47</v>
      </c>
      <c r="AJ320" s="75">
        <v>737.27</v>
      </c>
      <c r="AK320" s="75">
        <v>487.22</v>
      </c>
      <c r="AL320" s="75">
        <v>516.27</v>
      </c>
      <c r="AM320" s="75">
        <v>735.57</v>
      </c>
      <c r="AN320" s="75">
        <v>866.85</v>
      </c>
    </row>
    <row r="321" ht="14.25" customHeight="1">
      <c r="A321" s="35" t="s">
        <v>695</v>
      </c>
      <c r="B321" s="22" t="s">
        <v>1154</v>
      </c>
      <c r="C321" s="35">
        <f t="shared" si="46"/>
        <v>1</v>
      </c>
      <c r="D321" s="122">
        <f t="shared" si="47"/>
        <v>2132.56</v>
      </c>
      <c r="E321" s="122">
        <f t="shared" si="48"/>
        <v>2132.56</v>
      </c>
      <c r="F321" s="122">
        <f t="shared" si="49"/>
        <v>2132.56</v>
      </c>
      <c r="G321" s="123" t="str">
        <f t="shared" si="50"/>
        <v>#DIV/0!</v>
      </c>
      <c r="H321" s="75">
        <v>2132.56</v>
      </c>
    </row>
    <row r="322" ht="14.25" customHeight="1">
      <c r="A322" s="35" t="s">
        <v>722</v>
      </c>
      <c r="B322" s="149" t="s">
        <v>1165</v>
      </c>
      <c r="C322" s="35">
        <f t="shared" si="46"/>
        <v>23</v>
      </c>
      <c r="D322" s="122">
        <f t="shared" si="47"/>
        <v>644.84</v>
      </c>
      <c r="E322" s="122">
        <f t="shared" si="48"/>
        <v>2367.15</v>
      </c>
      <c r="F322" s="122">
        <f t="shared" si="49"/>
        <v>1595.257391</v>
      </c>
      <c r="G322" s="123">
        <f t="shared" si="50"/>
        <v>445.4457517</v>
      </c>
      <c r="H322" s="75">
        <v>1954.73</v>
      </c>
      <c r="I322" s="75">
        <v>1383.02</v>
      </c>
      <c r="J322" s="75">
        <v>1611.54</v>
      </c>
      <c r="K322" s="75">
        <v>1569.52</v>
      </c>
      <c r="L322" s="75">
        <v>1768.42</v>
      </c>
      <c r="M322" s="75">
        <v>1675.82</v>
      </c>
      <c r="N322" s="75">
        <v>1831.91</v>
      </c>
      <c r="O322" s="75">
        <v>1745.31</v>
      </c>
      <c r="P322" s="75">
        <v>1512.78</v>
      </c>
      <c r="Q322" s="75">
        <v>2031.54</v>
      </c>
      <c r="R322" s="75">
        <v>2367.15</v>
      </c>
      <c r="S322" s="75">
        <v>2019.09</v>
      </c>
      <c r="T322" s="75">
        <v>1599.26</v>
      </c>
      <c r="U322" s="75">
        <v>1327.04</v>
      </c>
      <c r="V322" s="75">
        <v>1101.75</v>
      </c>
      <c r="W322" s="75">
        <v>1339.54</v>
      </c>
      <c r="X322" s="75">
        <v>2011.58</v>
      </c>
      <c r="Y322" s="75">
        <v>2296.75</v>
      </c>
      <c r="Z322" s="75">
        <v>1349.8</v>
      </c>
      <c r="AA322" s="75">
        <v>1142.97</v>
      </c>
      <c r="AB322" s="75">
        <v>1742.16</v>
      </c>
      <c r="AC322" s="75">
        <v>644.84</v>
      </c>
      <c r="AD322" s="75">
        <v>664.4</v>
      </c>
    </row>
    <row r="323" ht="14.25" customHeight="1">
      <c r="C323" s="35">
        <f t="shared" si="46"/>
        <v>0</v>
      </c>
      <c r="D323" s="122">
        <f t="shared" si="47"/>
        <v>0</v>
      </c>
      <c r="E323" s="122">
        <f t="shared" si="48"/>
        <v>0</v>
      </c>
      <c r="F323" s="122" t="str">
        <f t="shared" si="49"/>
        <v>#DIV/0!</v>
      </c>
      <c r="G323" s="123" t="str">
        <f t="shared" si="50"/>
        <v>#DIV/0!</v>
      </c>
    </row>
    <row r="324" ht="14.25" customHeight="1">
      <c r="C324" s="35">
        <f t="shared" si="46"/>
        <v>0</v>
      </c>
      <c r="D324" s="122">
        <f t="shared" si="47"/>
        <v>0</v>
      </c>
      <c r="E324" s="122">
        <f t="shared" si="48"/>
        <v>0</v>
      </c>
      <c r="F324" s="122" t="str">
        <f t="shared" si="49"/>
        <v>#DIV/0!</v>
      </c>
      <c r="G324" s="123" t="str">
        <f t="shared" si="50"/>
        <v>#DIV/0!</v>
      </c>
    </row>
    <row r="325" ht="14.25" customHeight="1">
      <c r="C325" s="35">
        <f t="shared" si="46"/>
        <v>0</v>
      </c>
      <c r="D325" s="122">
        <f t="shared" si="47"/>
        <v>0</v>
      </c>
      <c r="E325" s="122">
        <f t="shared" si="48"/>
        <v>0</v>
      </c>
      <c r="F325" s="122" t="str">
        <f t="shared" si="49"/>
        <v>#DIV/0!</v>
      </c>
      <c r="G325" s="123" t="str">
        <f t="shared" si="50"/>
        <v>#DIV/0!</v>
      </c>
    </row>
    <row r="326" ht="14.25" customHeight="1">
      <c r="C326" s="35">
        <f t="shared" si="46"/>
        <v>0</v>
      </c>
      <c r="D326" s="122">
        <f t="shared" si="47"/>
        <v>0</v>
      </c>
      <c r="E326" s="122">
        <f t="shared" si="48"/>
        <v>0</v>
      </c>
      <c r="F326" s="122" t="str">
        <f t="shared" si="49"/>
        <v>#DIV/0!</v>
      </c>
      <c r="G326" s="123" t="str">
        <f t="shared" si="50"/>
        <v>#DIV/0!</v>
      </c>
    </row>
    <row r="327" ht="14.25" customHeight="1">
      <c r="C327" s="35">
        <f t="shared" si="46"/>
        <v>0</v>
      </c>
      <c r="D327" s="122">
        <f t="shared" si="47"/>
        <v>0</v>
      </c>
      <c r="E327" s="122">
        <f t="shared" si="48"/>
        <v>0</v>
      </c>
      <c r="F327" s="122" t="str">
        <f t="shared" si="49"/>
        <v>#DIV/0!</v>
      </c>
      <c r="G327" s="123" t="str">
        <f t="shared" si="50"/>
        <v>#DIV/0!</v>
      </c>
    </row>
    <row r="328" ht="14.25" customHeight="1">
      <c r="C328" s="35">
        <f t="shared" si="46"/>
        <v>0</v>
      </c>
      <c r="D328" s="122">
        <f t="shared" si="47"/>
        <v>0</v>
      </c>
      <c r="E328" s="122">
        <f t="shared" si="48"/>
        <v>0</v>
      </c>
      <c r="F328" s="122" t="str">
        <f t="shared" si="49"/>
        <v>#DIV/0!</v>
      </c>
      <c r="G328" s="123" t="str">
        <f t="shared" si="50"/>
        <v>#DIV/0!</v>
      </c>
    </row>
    <row r="329" ht="14.25" customHeight="1">
      <c r="C329" s="35">
        <f t="shared" si="46"/>
        <v>0</v>
      </c>
      <c r="D329" s="122">
        <f t="shared" si="47"/>
        <v>0</v>
      </c>
      <c r="E329" s="122">
        <f t="shared" si="48"/>
        <v>0</v>
      </c>
      <c r="F329" s="122" t="str">
        <f t="shared" si="49"/>
        <v>#DIV/0!</v>
      </c>
      <c r="G329" s="123" t="str">
        <f t="shared" si="50"/>
        <v>#DIV/0!</v>
      </c>
    </row>
    <row r="330" ht="14.25" customHeight="1">
      <c r="C330" s="35">
        <f t="shared" si="46"/>
        <v>0</v>
      </c>
      <c r="D330" s="122">
        <f t="shared" si="47"/>
        <v>0</v>
      </c>
      <c r="E330" s="122">
        <f t="shared" si="48"/>
        <v>0</v>
      </c>
      <c r="F330" s="122" t="str">
        <f t="shared" si="49"/>
        <v>#DIV/0!</v>
      </c>
      <c r="G330" s="123" t="str">
        <f t="shared" si="50"/>
        <v>#DIV/0!</v>
      </c>
    </row>
    <row r="331" ht="14.25" customHeight="1">
      <c r="C331" s="35">
        <f t="shared" si="46"/>
        <v>0</v>
      </c>
      <c r="D331" s="122">
        <f t="shared" si="47"/>
        <v>0</v>
      </c>
      <c r="E331" s="122">
        <f t="shared" si="48"/>
        <v>0</v>
      </c>
      <c r="F331" s="122" t="str">
        <f t="shared" si="49"/>
        <v>#DIV/0!</v>
      </c>
      <c r="G331" s="123" t="str">
        <f t="shared" si="50"/>
        <v>#DIV/0!</v>
      </c>
    </row>
    <row r="332" ht="14.25" customHeight="1">
      <c r="C332" s="35"/>
      <c r="D332" s="122"/>
      <c r="E332" s="122"/>
      <c r="F332" s="122"/>
      <c r="G332" s="123"/>
    </row>
    <row r="333" ht="14.25" customHeight="1">
      <c r="C333" s="35"/>
      <c r="D333" s="122"/>
      <c r="E333" s="122"/>
      <c r="F333" s="122"/>
      <c r="G333" s="123"/>
    </row>
    <row r="334" ht="14.25" customHeight="1">
      <c r="C334" s="35"/>
      <c r="D334" s="122"/>
      <c r="E334" s="122"/>
      <c r="F334" s="122"/>
      <c r="G334" s="123"/>
    </row>
    <row r="335" ht="14.25" customHeight="1">
      <c r="C335" s="35"/>
      <c r="D335" s="122"/>
      <c r="E335" s="122"/>
      <c r="F335" s="122"/>
      <c r="G335" s="123"/>
    </row>
    <row r="336" ht="14.25" customHeight="1">
      <c r="C336" s="35"/>
      <c r="D336" s="122"/>
      <c r="E336" s="122"/>
      <c r="F336" s="122"/>
      <c r="G336" s="123"/>
    </row>
    <row r="337" ht="14.25" customHeight="1">
      <c r="C337" s="35"/>
      <c r="D337" s="122"/>
      <c r="E337" s="122"/>
      <c r="F337" s="122"/>
      <c r="G337" s="123"/>
    </row>
    <row r="338" ht="14.25" customHeight="1">
      <c r="C338" s="35"/>
      <c r="D338" s="122"/>
      <c r="E338" s="122"/>
      <c r="F338" s="122"/>
      <c r="G338" s="123"/>
    </row>
    <row r="339" ht="14.25" customHeight="1">
      <c r="C339" s="35"/>
      <c r="D339" s="122"/>
      <c r="E339" s="122"/>
      <c r="F339" s="122"/>
      <c r="G339" s="123"/>
    </row>
    <row r="340" ht="14.25" customHeight="1">
      <c r="C340" s="35"/>
      <c r="D340" s="122"/>
      <c r="E340" s="122"/>
      <c r="F340" s="122"/>
      <c r="G340" s="123"/>
    </row>
    <row r="341" ht="14.25" customHeight="1">
      <c r="C341" s="35"/>
      <c r="D341" s="122"/>
      <c r="E341" s="122"/>
      <c r="F341" s="122"/>
      <c r="G341" s="123"/>
    </row>
    <row r="342" ht="14.25" customHeight="1">
      <c r="C342" s="35"/>
      <c r="D342" s="122"/>
      <c r="E342" s="122"/>
      <c r="F342" s="122"/>
      <c r="G342" s="123"/>
    </row>
    <row r="343" ht="14.25" customHeight="1">
      <c r="C343" s="35"/>
      <c r="D343" s="122"/>
      <c r="E343" s="122"/>
      <c r="F343" s="122"/>
      <c r="G343" s="123"/>
    </row>
    <row r="344" ht="14.25" customHeight="1">
      <c r="C344" s="35"/>
      <c r="D344" s="122"/>
      <c r="E344" s="122"/>
      <c r="F344" s="122"/>
      <c r="G344" s="123"/>
    </row>
    <row r="345" ht="14.25" customHeight="1">
      <c r="C345" s="35"/>
      <c r="D345" s="122"/>
      <c r="E345" s="122"/>
      <c r="F345" s="122"/>
      <c r="G345" s="123"/>
    </row>
    <row r="346" ht="14.25" customHeight="1">
      <c r="C346" s="35"/>
      <c r="D346" s="122"/>
      <c r="E346" s="122"/>
      <c r="F346" s="122"/>
      <c r="G346" s="123"/>
    </row>
    <row r="347" ht="14.25" customHeight="1">
      <c r="C347" s="35"/>
      <c r="D347" s="122"/>
      <c r="E347" s="122"/>
      <c r="F347" s="122"/>
      <c r="G347" s="123"/>
    </row>
    <row r="348" ht="14.25" customHeight="1">
      <c r="C348" s="35"/>
      <c r="D348" s="122"/>
      <c r="E348" s="122"/>
      <c r="F348" s="122"/>
      <c r="G348" s="123"/>
    </row>
    <row r="349" ht="14.25" customHeight="1">
      <c r="C349" s="35"/>
      <c r="D349" s="122"/>
      <c r="E349" s="122"/>
      <c r="F349" s="122"/>
      <c r="G349" s="123"/>
    </row>
    <row r="350" ht="14.25" customHeight="1">
      <c r="C350" s="35"/>
      <c r="D350" s="122"/>
      <c r="E350" s="122"/>
      <c r="F350" s="122"/>
      <c r="G350" s="123"/>
    </row>
    <row r="351" ht="14.25" customHeight="1">
      <c r="C351" s="35"/>
      <c r="D351" s="122"/>
      <c r="E351" s="122"/>
      <c r="F351" s="122"/>
      <c r="G351" s="123"/>
    </row>
    <row r="352" ht="14.25" customHeight="1">
      <c r="C352" s="35"/>
      <c r="D352" s="122"/>
      <c r="E352" s="122"/>
      <c r="F352" s="122"/>
      <c r="G352" s="123"/>
    </row>
    <row r="353" ht="14.25" customHeight="1">
      <c r="C353" s="35"/>
      <c r="D353" s="122"/>
      <c r="E353" s="122"/>
      <c r="F353" s="122"/>
      <c r="G353" s="123"/>
    </row>
    <row r="354" ht="14.25" customHeight="1">
      <c r="C354" s="35"/>
      <c r="D354" s="122"/>
      <c r="E354" s="122"/>
      <c r="F354" s="122"/>
      <c r="G354" s="123"/>
    </row>
    <row r="355" ht="14.25" customHeight="1">
      <c r="C355" s="35"/>
      <c r="D355" s="122"/>
      <c r="E355" s="122"/>
      <c r="F355" s="122"/>
      <c r="G355" s="123"/>
    </row>
    <row r="356" ht="14.25" customHeight="1">
      <c r="C356" s="35"/>
      <c r="D356" s="122"/>
      <c r="E356" s="122"/>
      <c r="F356" s="122"/>
      <c r="G356" s="123"/>
    </row>
    <row r="357" ht="14.25" customHeight="1">
      <c r="C357" s="35"/>
      <c r="D357" s="122"/>
      <c r="E357" s="122"/>
      <c r="F357" s="122"/>
      <c r="G357" s="123"/>
    </row>
    <row r="358" ht="14.25" customHeight="1">
      <c r="C358" s="35"/>
      <c r="D358" s="122"/>
      <c r="E358" s="122"/>
      <c r="F358" s="122"/>
      <c r="G358" s="123"/>
    </row>
    <row r="359" ht="14.25" customHeight="1">
      <c r="C359" s="35"/>
      <c r="D359" s="122"/>
      <c r="E359" s="122"/>
      <c r="F359" s="122"/>
      <c r="G359" s="123"/>
    </row>
    <row r="360" ht="14.25" customHeight="1">
      <c r="C360" s="35"/>
      <c r="D360" s="122"/>
      <c r="E360" s="122"/>
      <c r="F360" s="122"/>
      <c r="G360" s="123"/>
    </row>
    <row r="361" ht="14.25" customHeight="1">
      <c r="C361" s="35"/>
      <c r="D361" s="122"/>
      <c r="E361" s="122"/>
      <c r="F361" s="122"/>
      <c r="G361" s="123"/>
    </row>
    <row r="362" ht="14.25" customHeight="1">
      <c r="C362" s="35"/>
      <c r="D362" s="122"/>
      <c r="E362" s="122"/>
      <c r="F362" s="122"/>
      <c r="G362" s="123"/>
    </row>
    <row r="363" ht="14.25" customHeight="1">
      <c r="C363" s="35"/>
      <c r="D363" s="122"/>
      <c r="E363" s="122"/>
      <c r="F363" s="122"/>
      <c r="G363" s="123"/>
    </row>
    <row r="364" ht="14.25" customHeight="1">
      <c r="C364" s="35"/>
      <c r="D364" s="122"/>
      <c r="E364" s="122"/>
      <c r="F364" s="122"/>
      <c r="G364" s="123"/>
    </row>
    <row r="365" ht="14.25" customHeight="1">
      <c r="C365" s="35"/>
      <c r="D365" s="122"/>
      <c r="E365" s="122"/>
      <c r="F365" s="122"/>
      <c r="G365" s="123"/>
    </row>
    <row r="366" ht="14.25" customHeight="1">
      <c r="C366" s="35"/>
      <c r="D366" s="122"/>
      <c r="E366" s="122"/>
      <c r="F366" s="122"/>
      <c r="G366" s="123"/>
    </row>
    <row r="367" ht="14.25" customHeight="1">
      <c r="C367" s="35"/>
      <c r="D367" s="122"/>
      <c r="E367" s="122"/>
      <c r="F367" s="122"/>
      <c r="G367" s="123"/>
    </row>
    <row r="368" ht="14.25" customHeight="1">
      <c r="C368" s="35"/>
      <c r="D368" s="122"/>
      <c r="E368" s="122"/>
      <c r="F368" s="122"/>
      <c r="G368" s="123"/>
    </row>
    <row r="369" ht="14.25" customHeight="1">
      <c r="C369" s="35"/>
      <c r="D369" s="122"/>
      <c r="E369" s="122"/>
      <c r="F369" s="122"/>
      <c r="G369" s="123"/>
    </row>
    <row r="370" ht="14.25" customHeight="1">
      <c r="C370" s="35"/>
      <c r="D370" s="122"/>
      <c r="E370" s="122"/>
      <c r="F370" s="122"/>
      <c r="G370" s="123"/>
    </row>
    <row r="371" ht="14.25" customHeight="1">
      <c r="C371" s="35"/>
      <c r="D371" s="122"/>
      <c r="E371" s="122"/>
      <c r="F371" s="122"/>
      <c r="G371" s="123"/>
    </row>
    <row r="372" ht="14.25" customHeight="1">
      <c r="C372" s="35"/>
      <c r="D372" s="122"/>
      <c r="E372" s="122"/>
      <c r="F372" s="122"/>
      <c r="G372" s="123"/>
    </row>
    <row r="373" ht="14.25" customHeight="1">
      <c r="C373" s="35"/>
      <c r="D373" s="122"/>
      <c r="E373" s="122"/>
      <c r="F373" s="122"/>
      <c r="G373" s="123"/>
    </row>
    <row r="374" ht="14.25" customHeight="1">
      <c r="C374" s="35"/>
      <c r="D374" s="122"/>
      <c r="E374" s="122"/>
      <c r="F374" s="122"/>
      <c r="G374" s="123"/>
    </row>
    <row r="375" ht="14.25" customHeight="1">
      <c r="C375" s="35"/>
      <c r="D375" s="122"/>
      <c r="E375" s="122"/>
      <c r="F375" s="122"/>
      <c r="G375" s="123"/>
    </row>
    <row r="376" ht="14.25" customHeight="1">
      <c r="C376" s="35"/>
      <c r="D376" s="122"/>
      <c r="E376" s="122"/>
      <c r="F376" s="122"/>
      <c r="G376" s="123"/>
    </row>
    <row r="377" ht="14.25" customHeight="1">
      <c r="C377" s="35"/>
      <c r="D377" s="122"/>
      <c r="E377" s="122"/>
      <c r="F377" s="122"/>
      <c r="G377" s="123"/>
    </row>
    <row r="378" ht="14.25" customHeight="1">
      <c r="C378" s="35"/>
      <c r="D378" s="122"/>
      <c r="E378" s="122"/>
      <c r="F378" s="122"/>
      <c r="G378" s="123"/>
    </row>
    <row r="379" ht="14.25" customHeight="1">
      <c r="C379" s="35"/>
      <c r="D379" s="122"/>
      <c r="E379" s="122"/>
      <c r="F379" s="122"/>
      <c r="G379" s="123"/>
    </row>
    <row r="380" ht="14.25" customHeight="1">
      <c r="C380" s="35"/>
      <c r="D380" s="122"/>
      <c r="E380" s="122"/>
      <c r="F380" s="122"/>
      <c r="G380" s="123"/>
    </row>
    <row r="381" ht="14.25" customHeight="1">
      <c r="C381" s="35"/>
      <c r="D381" s="122"/>
      <c r="E381" s="122"/>
      <c r="F381" s="122"/>
      <c r="G381" s="123"/>
    </row>
    <row r="382" ht="14.25" customHeight="1">
      <c r="C382" s="35"/>
      <c r="D382" s="122"/>
      <c r="E382" s="122"/>
      <c r="F382" s="122"/>
      <c r="G382" s="123"/>
    </row>
    <row r="383" ht="14.25" customHeight="1">
      <c r="C383" s="35"/>
      <c r="D383" s="122"/>
      <c r="E383" s="122"/>
      <c r="F383" s="122"/>
      <c r="G383" s="123"/>
    </row>
    <row r="384" ht="14.25" customHeight="1">
      <c r="C384" s="35"/>
      <c r="D384" s="122"/>
      <c r="E384" s="122"/>
      <c r="F384" s="122"/>
      <c r="G384" s="123"/>
    </row>
    <row r="385" ht="14.25" customHeight="1">
      <c r="C385" s="35"/>
      <c r="D385" s="122"/>
      <c r="E385" s="122"/>
      <c r="F385" s="122"/>
      <c r="G385" s="123"/>
    </row>
    <row r="386" ht="14.25" customHeight="1">
      <c r="C386" s="35"/>
      <c r="D386" s="122"/>
      <c r="E386" s="122"/>
      <c r="F386" s="122"/>
      <c r="G386" s="123"/>
    </row>
    <row r="387" ht="14.25" customHeight="1">
      <c r="C387" s="35"/>
      <c r="D387" s="122"/>
      <c r="E387" s="122"/>
      <c r="F387" s="122"/>
      <c r="G387" s="123"/>
    </row>
    <row r="388" ht="14.25" customHeight="1">
      <c r="C388" s="35"/>
      <c r="D388" s="122"/>
      <c r="E388" s="122"/>
      <c r="F388" s="122"/>
      <c r="G388" s="123"/>
    </row>
    <row r="389" ht="14.25" customHeight="1">
      <c r="C389" s="35"/>
      <c r="D389" s="122"/>
      <c r="E389" s="122"/>
      <c r="F389" s="122"/>
      <c r="G389" s="123"/>
    </row>
    <row r="390" ht="14.25" customHeight="1">
      <c r="C390" s="35"/>
      <c r="D390" s="122"/>
      <c r="E390" s="122"/>
      <c r="F390" s="122"/>
      <c r="G390" s="123"/>
    </row>
    <row r="391" ht="14.25" customHeight="1">
      <c r="C391" s="35"/>
      <c r="D391" s="122"/>
      <c r="E391" s="122"/>
      <c r="F391" s="122"/>
      <c r="G391" s="123"/>
    </row>
    <row r="392" ht="14.25" customHeight="1">
      <c r="C392" s="35"/>
      <c r="D392" s="122"/>
      <c r="E392" s="122"/>
      <c r="F392" s="122"/>
      <c r="G392" s="123"/>
    </row>
    <row r="393" ht="14.25" customHeight="1">
      <c r="C393" s="35"/>
      <c r="D393" s="122"/>
      <c r="E393" s="122"/>
      <c r="F393" s="122"/>
      <c r="G393" s="123"/>
    </row>
    <row r="394" ht="14.25" customHeight="1">
      <c r="C394" s="35"/>
      <c r="D394" s="122"/>
      <c r="E394" s="122"/>
      <c r="F394" s="122"/>
      <c r="G394" s="123"/>
    </row>
    <row r="395" ht="14.25" customHeight="1">
      <c r="C395" s="35"/>
      <c r="D395" s="122"/>
      <c r="E395" s="122"/>
      <c r="F395" s="122"/>
      <c r="G395" s="123"/>
    </row>
    <row r="396" ht="14.25" customHeight="1">
      <c r="C396" s="35"/>
      <c r="D396" s="122"/>
      <c r="E396" s="122"/>
      <c r="F396" s="122"/>
      <c r="G396" s="123"/>
    </row>
    <row r="397" ht="14.25" customHeight="1">
      <c r="C397" s="35"/>
      <c r="D397" s="122"/>
      <c r="E397" s="122"/>
      <c r="F397" s="122"/>
      <c r="G397" s="123"/>
    </row>
    <row r="398" ht="14.25" customHeight="1">
      <c r="C398" s="35"/>
      <c r="D398" s="122"/>
      <c r="E398" s="122"/>
      <c r="F398" s="122"/>
      <c r="G398" s="123"/>
    </row>
    <row r="399" ht="14.25" customHeight="1">
      <c r="C399" s="35"/>
      <c r="D399" s="122"/>
      <c r="E399" s="122"/>
      <c r="F399" s="122"/>
      <c r="G399" s="123"/>
    </row>
    <row r="400" ht="14.25" customHeight="1">
      <c r="C400" s="35"/>
      <c r="D400" s="122"/>
      <c r="E400" s="122"/>
      <c r="F400" s="122"/>
      <c r="G400" s="123"/>
    </row>
    <row r="401" ht="14.25" customHeight="1">
      <c r="C401" s="35"/>
      <c r="D401" s="122"/>
      <c r="E401" s="122"/>
      <c r="F401" s="122"/>
      <c r="G401" s="123"/>
    </row>
    <row r="402" ht="14.25" customHeight="1">
      <c r="C402" s="35"/>
      <c r="D402" s="122"/>
      <c r="E402" s="122"/>
      <c r="F402" s="122"/>
      <c r="G402" s="123"/>
    </row>
    <row r="403" ht="14.25" customHeight="1">
      <c r="C403" s="35"/>
      <c r="D403" s="122"/>
      <c r="E403" s="122"/>
      <c r="F403" s="122"/>
      <c r="G403" s="123"/>
    </row>
    <row r="404" ht="14.25" customHeight="1">
      <c r="C404" s="35"/>
      <c r="D404" s="122"/>
      <c r="E404" s="122"/>
      <c r="F404" s="122"/>
      <c r="G404" s="123"/>
    </row>
    <row r="405" ht="14.25" customHeight="1">
      <c r="C405" s="35"/>
      <c r="D405" s="122"/>
      <c r="E405" s="122"/>
      <c r="F405" s="122"/>
      <c r="G405" s="123"/>
    </row>
    <row r="406" ht="14.25" customHeight="1">
      <c r="C406" s="35"/>
      <c r="D406" s="122"/>
      <c r="E406" s="122"/>
      <c r="F406" s="122"/>
      <c r="G406" s="123"/>
    </row>
    <row r="407" ht="14.25" customHeight="1">
      <c r="C407" s="35"/>
      <c r="D407" s="122"/>
      <c r="E407" s="122"/>
      <c r="F407" s="122"/>
      <c r="G407" s="123"/>
    </row>
    <row r="408" ht="14.25" customHeight="1">
      <c r="C408" s="35"/>
      <c r="D408" s="122"/>
      <c r="E408" s="122"/>
      <c r="F408" s="122"/>
      <c r="G408" s="123"/>
    </row>
    <row r="409" ht="14.25" customHeight="1">
      <c r="C409" s="35"/>
      <c r="D409" s="122"/>
      <c r="E409" s="122"/>
      <c r="F409" s="122"/>
      <c r="G409" s="123"/>
    </row>
    <row r="410" ht="14.25" customHeight="1">
      <c r="C410" s="35"/>
      <c r="D410" s="122"/>
      <c r="E410" s="122"/>
      <c r="F410" s="122"/>
      <c r="G410" s="123"/>
    </row>
    <row r="411" ht="14.25" customHeight="1">
      <c r="C411" s="35"/>
      <c r="D411" s="122"/>
      <c r="E411" s="122"/>
      <c r="F411" s="122"/>
      <c r="G411" s="123"/>
    </row>
    <row r="412" ht="14.25" customHeight="1">
      <c r="C412" s="35"/>
      <c r="D412" s="122"/>
      <c r="E412" s="122"/>
      <c r="F412" s="122"/>
      <c r="G412" s="123"/>
    </row>
    <row r="413" ht="14.25" customHeight="1">
      <c r="C413" s="35"/>
      <c r="D413" s="122"/>
      <c r="E413" s="122"/>
      <c r="F413" s="122"/>
      <c r="G413" s="123"/>
    </row>
    <row r="414" ht="14.25" customHeight="1">
      <c r="C414" s="35"/>
      <c r="D414" s="122"/>
      <c r="E414" s="122"/>
      <c r="F414" s="122"/>
      <c r="G414" s="123"/>
    </row>
    <row r="415" ht="14.25" customHeight="1">
      <c r="C415" s="35"/>
      <c r="D415" s="122"/>
      <c r="E415" s="122"/>
      <c r="F415" s="122"/>
      <c r="G415" s="123"/>
    </row>
    <row r="416" ht="14.25" customHeight="1">
      <c r="C416" s="35"/>
      <c r="D416" s="122"/>
      <c r="E416" s="122"/>
      <c r="F416" s="122"/>
      <c r="G416" s="123"/>
    </row>
    <row r="417" ht="14.25" customHeight="1">
      <c r="C417" s="35"/>
      <c r="D417" s="122"/>
      <c r="E417" s="122"/>
      <c r="F417" s="122"/>
      <c r="G417" s="123"/>
    </row>
    <row r="418" ht="14.25" customHeight="1">
      <c r="C418" s="35"/>
      <c r="D418" s="122"/>
      <c r="E418" s="122"/>
      <c r="F418" s="122"/>
      <c r="G418" s="123"/>
    </row>
    <row r="419" ht="14.25" customHeight="1">
      <c r="C419" s="35"/>
      <c r="D419" s="122"/>
      <c r="E419" s="122"/>
      <c r="F419" s="122"/>
      <c r="G419" s="123"/>
    </row>
    <row r="420" ht="14.25" customHeight="1">
      <c r="C420" s="35"/>
      <c r="D420" s="122"/>
      <c r="E420" s="122"/>
      <c r="F420" s="122"/>
      <c r="G420" s="123"/>
    </row>
    <row r="421" ht="14.25" customHeight="1">
      <c r="C421" s="35"/>
      <c r="D421" s="122"/>
      <c r="E421" s="122"/>
      <c r="F421" s="122"/>
      <c r="G421" s="123"/>
    </row>
    <row r="422" ht="14.25" customHeight="1">
      <c r="C422" s="35"/>
      <c r="D422" s="122"/>
      <c r="E422" s="122"/>
      <c r="F422" s="122"/>
      <c r="G422" s="123"/>
    </row>
    <row r="423" ht="14.25" customHeight="1">
      <c r="C423" s="35"/>
      <c r="D423" s="122"/>
      <c r="E423" s="122"/>
      <c r="F423" s="122"/>
      <c r="G423" s="123"/>
    </row>
    <row r="424" ht="14.25" customHeight="1">
      <c r="C424" s="35"/>
      <c r="D424" s="122"/>
      <c r="E424" s="122"/>
      <c r="F424" s="122"/>
      <c r="G424" s="123"/>
    </row>
    <row r="425" ht="14.25" customHeight="1">
      <c r="C425" s="35"/>
      <c r="D425" s="122"/>
      <c r="E425" s="122"/>
      <c r="F425" s="122"/>
      <c r="G425" s="123"/>
    </row>
    <row r="426" ht="14.25" customHeight="1">
      <c r="C426" s="35"/>
      <c r="D426" s="122"/>
      <c r="E426" s="122"/>
      <c r="F426" s="122"/>
      <c r="G426" s="123"/>
    </row>
    <row r="427" ht="14.25" customHeight="1">
      <c r="C427" s="35"/>
      <c r="D427" s="122"/>
      <c r="E427" s="122"/>
      <c r="F427" s="122"/>
      <c r="G427" s="123"/>
    </row>
    <row r="428" ht="14.25" customHeight="1">
      <c r="C428" s="35"/>
      <c r="D428" s="122"/>
      <c r="E428" s="122"/>
      <c r="F428" s="122"/>
      <c r="G428" s="123"/>
    </row>
    <row r="429" ht="14.25" customHeight="1">
      <c r="C429" s="35"/>
      <c r="D429" s="122"/>
      <c r="E429" s="122"/>
      <c r="F429" s="122"/>
      <c r="G429" s="123"/>
    </row>
    <row r="430" ht="14.25" customHeight="1">
      <c r="C430" s="35"/>
      <c r="D430" s="122"/>
      <c r="E430" s="122"/>
      <c r="F430" s="122"/>
      <c r="G430" s="123"/>
    </row>
    <row r="431" ht="14.25" customHeight="1">
      <c r="C431" s="35"/>
      <c r="D431" s="122"/>
      <c r="E431" s="122"/>
      <c r="F431" s="122"/>
      <c r="G431" s="123"/>
    </row>
    <row r="432" ht="14.25" customHeight="1">
      <c r="C432" s="35"/>
      <c r="D432" s="122"/>
      <c r="E432" s="122"/>
      <c r="F432" s="122"/>
      <c r="G432" s="123"/>
    </row>
    <row r="433" ht="14.25" customHeight="1">
      <c r="C433" s="35"/>
      <c r="D433" s="122"/>
      <c r="E433" s="122"/>
      <c r="F433" s="122"/>
      <c r="G433" s="123"/>
    </row>
    <row r="434" ht="14.25" customHeight="1">
      <c r="C434" s="35"/>
      <c r="D434" s="122"/>
      <c r="E434" s="122"/>
      <c r="F434" s="122"/>
      <c r="G434" s="123"/>
    </row>
    <row r="435" ht="14.25" customHeight="1">
      <c r="C435" s="35"/>
      <c r="D435" s="122"/>
      <c r="E435" s="122"/>
      <c r="F435" s="122"/>
      <c r="G435" s="123"/>
    </row>
    <row r="436" ht="14.25" customHeight="1">
      <c r="C436" s="35"/>
      <c r="D436" s="122"/>
      <c r="E436" s="122"/>
      <c r="F436" s="122"/>
      <c r="G436" s="123"/>
    </row>
    <row r="437" ht="14.25" customHeight="1">
      <c r="C437" s="35"/>
      <c r="D437" s="122"/>
      <c r="E437" s="122"/>
      <c r="F437" s="122"/>
      <c r="G437" s="123"/>
    </row>
    <row r="438" ht="14.25" customHeight="1">
      <c r="C438" s="35"/>
      <c r="D438" s="122"/>
      <c r="E438" s="122"/>
      <c r="F438" s="122"/>
      <c r="G438" s="123"/>
    </row>
    <row r="439" ht="14.25" customHeight="1">
      <c r="C439" s="35"/>
      <c r="D439" s="122"/>
      <c r="E439" s="122"/>
      <c r="F439" s="122"/>
      <c r="G439" s="123"/>
    </row>
    <row r="440" ht="14.25" customHeight="1">
      <c r="C440" s="35"/>
      <c r="D440" s="122"/>
      <c r="E440" s="122"/>
      <c r="F440" s="122"/>
      <c r="G440" s="123"/>
    </row>
    <row r="441" ht="14.25" customHeight="1">
      <c r="C441" s="35"/>
      <c r="D441" s="122"/>
      <c r="E441" s="122"/>
      <c r="F441" s="122"/>
      <c r="G441" s="123"/>
    </row>
    <row r="442" ht="14.25" customHeight="1">
      <c r="C442" s="35"/>
      <c r="D442" s="122"/>
      <c r="E442" s="122"/>
      <c r="F442" s="122"/>
      <c r="G442" s="123"/>
    </row>
    <row r="443" ht="14.25" customHeight="1">
      <c r="C443" s="35"/>
      <c r="D443" s="122"/>
      <c r="E443" s="122"/>
      <c r="F443" s="122"/>
      <c r="G443" s="123"/>
    </row>
    <row r="444" ht="14.25" customHeight="1">
      <c r="C444" s="35"/>
      <c r="D444" s="122"/>
      <c r="E444" s="122"/>
      <c r="F444" s="122"/>
      <c r="G444" s="123"/>
    </row>
    <row r="445" ht="14.25" customHeight="1">
      <c r="C445" s="35"/>
      <c r="D445" s="122"/>
      <c r="E445" s="122"/>
      <c r="F445" s="122"/>
      <c r="G445" s="123"/>
    </row>
    <row r="446" ht="14.25" customHeight="1">
      <c r="C446" s="35"/>
      <c r="D446" s="122"/>
      <c r="E446" s="122"/>
      <c r="F446" s="122"/>
      <c r="G446" s="123"/>
    </row>
    <row r="447" ht="14.25" customHeight="1">
      <c r="C447" s="35"/>
      <c r="D447" s="122"/>
      <c r="E447" s="122"/>
      <c r="F447" s="122"/>
      <c r="G447" s="123"/>
    </row>
    <row r="448" ht="14.25" customHeight="1">
      <c r="C448" s="35"/>
      <c r="D448" s="122"/>
      <c r="E448" s="122"/>
      <c r="F448" s="122"/>
      <c r="G448" s="123"/>
    </row>
    <row r="449" ht="14.25" customHeight="1">
      <c r="C449" s="35"/>
      <c r="D449" s="122"/>
      <c r="E449" s="122"/>
      <c r="F449" s="122"/>
      <c r="G449" s="123"/>
    </row>
    <row r="450" ht="14.25" customHeight="1">
      <c r="C450" s="35"/>
      <c r="D450" s="122"/>
      <c r="E450" s="122"/>
      <c r="F450" s="122"/>
      <c r="G450" s="123"/>
    </row>
    <row r="451" ht="14.25" customHeight="1">
      <c r="C451" s="35"/>
      <c r="D451" s="122"/>
      <c r="E451" s="122"/>
      <c r="F451" s="122"/>
      <c r="G451" s="123"/>
    </row>
    <row r="452" ht="14.25" customHeight="1">
      <c r="C452" s="35"/>
      <c r="D452" s="122"/>
      <c r="E452" s="122"/>
      <c r="F452" s="122"/>
      <c r="G452" s="123"/>
    </row>
    <row r="453" ht="14.25" customHeight="1">
      <c r="C453" s="35"/>
      <c r="D453" s="122"/>
      <c r="E453" s="122"/>
      <c r="F453" s="122"/>
      <c r="G453" s="123"/>
    </row>
    <row r="454" ht="14.25" customHeight="1">
      <c r="C454" s="35"/>
      <c r="D454" s="122"/>
      <c r="E454" s="122"/>
      <c r="F454" s="122"/>
      <c r="G454" s="123"/>
    </row>
    <row r="455" ht="14.25" customHeight="1">
      <c r="C455" s="35"/>
      <c r="D455" s="122"/>
      <c r="E455" s="122"/>
      <c r="F455" s="122"/>
      <c r="G455" s="123"/>
    </row>
    <row r="456" ht="14.25" customHeight="1">
      <c r="C456" s="35"/>
      <c r="D456" s="122"/>
      <c r="E456" s="122"/>
      <c r="F456" s="122"/>
      <c r="G456" s="123"/>
    </row>
    <row r="457" ht="14.25" customHeight="1">
      <c r="C457" s="35"/>
      <c r="D457" s="122"/>
      <c r="E457" s="122"/>
      <c r="F457" s="122"/>
      <c r="G457" s="123"/>
    </row>
    <row r="458" ht="14.25" customHeight="1">
      <c r="C458" s="35"/>
      <c r="D458" s="122"/>
      <c r="E458" s="122"/>
      <c r="F458" s="122"/>
      <c r="G458" s="123"/>
    </row>
    <row r="459" ht="14.25" customHeight="1">
      <c r="C459" s="35"/>
      <c r="D459" s="122"/>
      <c r="E459" s="122"/>
      <c r="F459" s="122"/>
      <c r="G459" s="123"/>
    </row>
    <row r="460" ht="14.25" customHeight="1">
      <c r="C460" s="35"/>
      <c r="D460" s="122"/>
      <c r="E460" s="122"/>
      <c r="F460" s="122"/>
      <c r="G460" s="123"/>
    </row>
    <row r="461" ht="14.25" customHeight="1">
      <c r="C461" s="35"/>
      <c r="D461" s="122"/>
      <c r="E461" s="122"/>
      <c r="F461" s="122"/>
      <c r="G461" s="123"/>
    </row>
    <row r="462" ht="14.25" customHeight="1">
      <c r="C462" s="35"/>
      <c r="D462" s="122"/>
      <c r="E462" s="122"/>
      <c r="F462" s="122"/>
      <c r="G462" s="123"/>
    </row>
    <row r="463" ht="14.25" customHeight="1">
      <c r="C463" s="35"/>
      <c r="D463" s="122"/>
      <c r="E463" s="122"/>
      <c r="F463" s="122"/>
      <c r="G463" s="123"/>
    </row>
    <row r="464" ht="14.25" customHeight="1">
      <c r="C464" s="35"/>
      <c r="D464" s="122"/>
      <c r="E464" s="122"/>
      <c r="F464" s="122"/>
      <c r="G464" s="123"/>
    </row>
    <row r="465" ht="14.25" customHeight="1">
      <c r="C465" s="35"/>
      <c r="D465" s="122"/>
      <c r="E465" s="122"/>
      <c r="F465" s="122"/>
      <c r="G465" s="123"/>
    </row>
    <row r="466" ht="14.25" customHeight="1">
      <c r="C466" s="35"/>
      <c r="D466" s="122"/>
      <c r="E466" s="122"/>
      <c r="F466" s="122"/>
      <c r="G466" s="123"/>
    </row>
    <row r="467" ht="14.25" customHeight="1">
      <c r="C467" s="35"/>
      <c r="D467" s="122"/>
      <c r="E467" s="122"/>
      <c r="F467" s="122"/>
      <c r="G467" s="123"/>
    </row>
    <row r="468" ht="14.25" customHeight="1">
      <c r="C468" s="35"/>
      <c r="D468" s="122"/>
      <c r="E468" s="122"/>
      <c r="F468" s="122"/>
      <c r="G468" s="123"/>
    </row>
    <row r="469" ht="14.25" customHeight="1">
      <c r="C469" s="35"/>
      <c r="D469" s="122"/>
      <c r="E469" s="122"/>
      <c r="F469" s="122"/>
      <c r="G469" s="123"/>
    </row>
    <row r="470" ht="14.25" customHeight="1">
      <c r="C470" s="35"/>
      <c r="D470" s="122"/>
      <c r="E470" s="122"/>
      <c r="F470" s="122"/>
      <c r="G470" s="123"/>
    </row>
    <row r="471" ht="14.25" customHeight="1">
      <c r="C471" s="35"/>
      <c r="D471" s="122"/>
      <c r="E471" s="122"/>
      <c r="F471" s="122"/>
      <c r="G471" s="123"/>
    </row>
    <row r="472" ht="14.25" customHeight="1">
      <c r="C472" s="35"/>
      <c r="D472" s="122"/>
      <c r="E472" s="122"/>
      <c r="F472" s="122"/>
      <c r="G472" s="123"/>
    </row>
    <row r="473" ht="14.25" customHeight="1">
      <c r="C473" s="35"/>
      <c r="D473" s="122"/>
      <c r="E473" s="122"/>
      <c r="F473" s="122"/>
      <c r="G473" s="123"/>
    </row>
    <row r="474" ht="14.25" customHeight="1">
      <c r="C474" s="35"/>
      <c r="D474" s="122"/>
      <c r="E474" s="122"/>
      <c r="F474" s="122"/>
      <c r="G474" s="123"/>
    </row>
    <row r="475" ht="14.25" customHeight="1">
      <c r="C475" s="35"/>
      <c r="D475" s="122"/>
      <c r="E475" s="122"/>
      <c r="F475" s="122"/>
      <c r="G475" s="123"/>
    </row>
    <row r="476" ht="14.25" customHeight="1">
      <c r="C476" s="35"/>
      <c r="D476" s="122"/>
      <c r="E476" s="122"/>
      <c r="F476" s="122"/>
      <c r="G476" s="123"/>
    </row>
    <row r="477" ht="14.25" customHeight="1">
      <c r="C477" s="35"/>
      <c r="D477" s="122"/>
      <c r="E477" s="122"/>
      <c r="F477" s="122"/>
      <c r="G477" s="123"/>
    </row>
    <row r="478" ht="14.25" customHeight="1">
      <c r="C478" s="35"/>
      <c r="D478" s="122"/>
      <c r="E478" s="122"/>
      <c r="F478" s="122"/>
      <c r="G478" s="123"/>
    </row>
    <row r="479" ht="14.25" customHeight="1">
      <c r="C479" s="35"/>
      <c r="D479" s="122"/>
      <c r="E479" s="122"/>
      <c r="F479" s="122"/>
      <c r="G479" s="123"/>
    </row>
    <row r="480" ht="14.25" customHeight="1">
      <c r="C480" s="35"/>
      <c r="D480" s="122"/>
      <c r="E480" s="122"/>
      <c r="F480" s="122"/>
      <c r="G480" s="123"/>
    </row>
    <row r="481" ht="14.25" customHeight="1">
      <c r="C481" s="35"/>
      <c r="D481" s="122"/>
      <c r="E481" s="122"/>
      <c r="F481" s="122"/>
      <c r="G481" s="123"/>
    </row>
    <row r="482" ht="14.25" customHeight="1">
      <c r="C482" s="35"/>
      <c r="D482" s="122"/>
      <c r="E482" s="122"/>
      <c r="F482" s="122"/>
      <c r="G482" s="123"/>
    </row>
    <row r="483" ht="14.25" customHeight="1">
      <c r="C483" s="35"/>
      <c r="D483" s="122"/>
      <c r="E483" s="122"/>
      <c r="F483" s="122"/>
      <c r="G483" s="123"/>
    </row>
    <row r="484" ht="14.25" customHeight="1">
      <c r="C484" s="35"/>
      <c r="D484" s="122"/>
      <c r="E484" s="122"/>
      <c r="F484" s="122"/>
      <c r="G484" s="123"/>
    </row>
    <row r="485" ht="14.25" customHeight="1">
      <c r="C485" s="35"/>
      <c r="D485" s="122"/>
      <c r="E485" s="122"/>
      <c r="F485" s="122"/>
      <c r="G485" s="123"/>
    </row>
    <row r="486" ht="14.25" customHeight="1">
      <c r="C486" s="35"/>
      <c r="D486" s="122"/>
      <c r="E486" s="122"/>
      <c r="F486" s="122"/>
      <c r="G486" s="123"/>
    </row>
    <row r="487" ht="14.25" customHeight="1">
      <c r="C487" s="35"/>
      <c r="D487" s="122"/>
      <c r="E487" s="122"/>
      <c r="F487" s="122"/>
      <c r="G487" s="123"/>
    </row>
    <row r="488" ht="14.25" customHeight="1">
      <c r="C488" s="35"/>
      <c r="D488" s="122"/>
      <c r="E488" s="122"/>
      <c r="F488" s="122"/>
      <c r="G488" s="123"/>
    </row>
    <row r="489" ht="14.25" customHeight="1">
      <c r="C489" s="35"/>
      <c r="D489" s="122"/>
      <c r="E489" s="122"/>
      <c r="F489" s="122"/>
      <c r="G489" s="123"/>
    </row>
    <row r="490" ht="14.25" customHeight="1">
      <c r="C490" s="35"/>
      <c r="D490" s="122"/>
      <c r="E490" s="122"/>
      <c r="F490" s="122"/>
      <c r="G490" s="123"/>
    </row>
    <row r="491" ht="14.25" customHeight="1">
      <c r="C491" s="35"/>
      <c r="D491" s="122"/>
      <c r="E491" s="122"/>
      <c r="F491" s="122"/>
      <c r="G491" s="123"/>
    </row>
    <row r="492" ht="14.25" customHeight="1">
      <c r="C492" s="35"/>
      <c r="D492" s="122"/>
      <c r="E492" s="122"/>
      <c r="F492" s="122"/>
      <c r="G492" s="123"/>
    </row>
    <row r="493" ht="14.25" customHeight="1">
      <c r="C493" s="35"/>
      <c r="D493" s="122"/>
      <c r="E493" s="122"/>
      <c r="F493" s="122"/>
      <c r="G493" s="123"/>
    </row>
    <row r="494" ht="14.25" customHeight="1">
      <c r="C494" s="35"/>
      <c r="D494" s="122"/>
      <c r="E494" s="122"/>
      <c r="F494" s="122"/>
      <c r="G494" s="123"/>
    </row>
    <row r="495" ht="14.25" customHeight="1">
      <c r="C495" s="35"/>
      <c r="D495" s="122"/>
      <c r="E495" s="122"/>
      <c r="F495" s="122"/>
      <c r="G495" s="123"/>
    </row>
    <row r="496" ht="14.25" customHeight="1">
      <c r="C496" s="35"/>
      <c r="D496" s="122"/>
      <c r="E496" s="122"/>
      <c r="F496" s="122"/>
      <c r="G496" s="123"/>
    </row>
    <row r="497" ht="14.25" customHeight="1">
      <c r="C497" s="35"/>
      <c r="D497" s="122"/>
      <c r="E497" s="122"/>
      <c r="F497" s="122"/>
      <c r="G497" s="123"/>
    </row>
    <row r="498" ht="14.25" customHeight="1">
      <c r="C498" s="35"/>
      <c r="D498" s="122"/>
      <c r="E498" s="122"/>
      <c r="F498" s="122"/>
      <c r="G498" s="123"/>
    </row>
    <row r="499" ht="14.25" customHeight="1">
      <c r="C499" s="35"/>
      <c r="D499" s="122"/>
      <c r="E499" s="122"/>
      <c r="F499" s="122"/>
      <c r="G499" s="123"/>
    </row>
    <row r="500" ht="14.25" customHeight="1">
      <c r="C500" s="35"/>
      <c r="D500" s="122"/>
      <c r="E500" s="122"/>
      <c r="F500" s="122"/>
      <c r="G500" s="123"/>
    </row>
    <row r="501" ht="14.25" customHeight="1">
      <c r="C501" s="35"/>
      <c r="D501" s="122"/>
      <c r="E501" s="122"/>
      <c r="F501" s="122"/>
      <c r="G501" s="123"/>
    </row>
    <row r="502" ht="14.25" customHeight="1">
      <c r="C502" s="35"/>
      <c r="D502" s="122"/>
      <c r="E502" s="122"/>
      <c r="F502" s="122"/>
      <c r="G502" s="123"/>
    </row>
    <row r="503" ht="14.25" customHeight="1">
      <c r="C503" s="35"/>
      <c r="D503" s="122"/>
      <c r="E503" s="122"/>
      <c r="F503" s="122"/>
      <c r="G503" s="123"/>
    </row>
    <row r="504" ht="14.25" customHeight="1">
      <c r="C504" s="35"/>
      <c r="D504" s="122"/>
      <c r="E504" s="122"/>
      <c r="F504" s="122"/>
      <c r="G504" s="123"/>
    </row>
    <row r="505" ht="14.25" customHeight="1">
      <c r="C505" s="35"/>
      <c r="D505" s="122"/>
      <c r="E505" s="122"/>
      <c r="F505" s="122"/>
      <c r="G505" s="123"/>
    </row>
    <row r="506" ht="14.25" customHeight="1">
      <c r="C506" s="35"/>
      <c r="D506" s="122"/>
      <c r="E506" s="122"/>
      <c r="F506" s="122"/>
      <c r="G506" s="123"/>
    </row>
    <row r="507" ht="14.25" customHeight="1">
      <c r="C507" s="35"/>
      <c r="D507" s="122"/>
      <c r="E507" s="122"/>
      <c r="F507" s="122"/>
      <c r="G507" s="123"/>
    </row>
    <row r="508" ht="14.25" customHeight="1">
      <c r="C508" s="35"/>
      <c r="D508" s="122"/>
      <c r="E508" s="122"/>
      <c r="F508" s="122"/>
      <c r="G508" s="123"/>
    </row>
    <row r="509" ht="14.25" customHeight="1">
      <c r="C509" s="35"/>
      <c r="D509" s="122"/>
      <c r="E509" s="122"/>
      <c r="F509" s="122"/>
      <c r="G509" s="123"/>
    </row>
    <row r="510" ht="14.25" customHeight="1">
      <c r="C510" s="35"/>
      <c r="D510" s="122"/>
      <c r="E510" s="122"/>
      <c r="F510" s="122"/>
      <c r="G510" s="123"/>
    </row>
    <row r="511" ht="14.25" customHeight="1">
      <c r="C511" s="35"/>
      <c r="D511" s="122"/>
      <c r="E511" s="122"/>
      <c r="F511" s="122"/>
      <c r="G511" s="123"/>
    </row>
    <row r="512" ht="14.25" customHeight="1">
      <c r="C512" s="35"/>
      <c r="D512" s="122"/>
      <c r="E512" s="122"/>
      <c r="F512" s="122"/>
      <c r="G512" s="123"/>
    </row>
    <row r="513" ht="14.25" customHeight="1">
      <c r="C513" s="35"/>
      <c r="D513" s="122"/>
      <c r="E513" s="122"/>
      <c r="F513" s="122"/>
      <c r="G513" s="123"/>
    </row>
    <row r="514" ht="14.25" customHeight="1">
      <c r="C514" s="35"/>
      <c r="D514" s="122"/>
      <c r="E514" s="122"/>
      <c r="F514" s="122"/>
      <c r="G514" s="123"/>
    </row>
    <row r="515" ht="14.25" customHeight="1">
      <c r="C515" s="35"/>
      <c r="D515" s="122"/>
      <c r="E515" s="122"/>
      <c r="F515" s="122"/>
      <c r="G515" s="123"/>
    </row>
    <row r="516" ht="14.25" customHeight="1">
      <c r="C516" s="35"/>
      <c r="D516" s="122"/>
      <c r="E516" s="122"/>
      <c r="F516" s="122"/>
      <c r="G516" s="123"/>
    </row>
    <row r="517" ht="14.25" customHeight="1">
      <c r="C517" s="35"/>
      <c r="D517" s="122"/>
      <c r="E517" s="122"/>
      <c r="F517" s="122"/>
      <c r="G517" s="123"/>
    </row>
    <row r="518" ht="14.25" customHeight="1">
      <c r="C518" s="35"/>
      <c r="D518" s="122"/>
      <c r="E518" s="122"/>
      <c r="F518" s="122"/>
      <c r="G518" s="123"/>
    </row>
    <row r="519" ht="14.25" customHeight="1">
      <c r="C519" s="35"/>
      <c r="D519" s="122"/>
      <c r="E519" s="122"/>
      <c r="F519" s="122"/>
      <c r="G519" s="123"/>
    </row>
    <row r="520" ht="14.25" customHeight="1">
      <c r="C520" s="35"/>
      <c r="D520" s="122"/>
      <c r="E520" s="122"/>
      <c r="F520" s="122"/>
      <c r="G520" s="123"/>
    </row>
    <row r="521" ht="14.25" customHeight="1">
      <c r="C521" s="35"/>
      <c r="D521" s="122"/>
      <c r="E521" s="122"/>
      <c r="F521" s="122"/>
      <c r="G521" s="123"/>
    </row>
    <row r="522" ht="14.25" customHeight="1">
      <c r="C522" s="35"/>
      <c r="D522" s="122"/>
      <c r="E522" s="122"/>
      <c r="F522" s="122"/>
      <c r="G522" s="123"/>
    </row>
    <row r="523" ht="14.25" customHeight="1">
      <c r="C523" s="35"/>
      <c r="D523" s="122"/>
      <c r="E523" s="122"/>
      <c r="F523" s="122"/>
      <c r="G523" s="123"/>
    </row>
    <row r="524" ht="14.25" customHeight="1">
      <c r="C524" s="35"/>
      <c r="D524" s="122"/>
      <c r="E524" s="122"/>
      <c r="F524" s="122"/>
      <c r="G524" s="123"/>
    </row>
    <row r="525" ht="14.25" customHeight="1">
      <c r="C525" s="35"/>
      <c r="D525" s="122"/>
      <c r="E525" s="122"/>
      <c r="F525" s="122"/>
      <c r="G525" s="123"/>
    </row>
    <row r="526" ht="14.25" customHeight="1">
      <c r="C526" s="35"/>
      <c r="D526" s="122"/>
      <c r="E526" s="122"/>
      <c r="F526" s="122"/>
      <c r="G526" s="123"/>
    </row>
    <row r="527" ht="14.25" customHeight="1">
      <c r="C527" s="35"/>
      <c r="D527" s="122"/>
      <c r="E527" s="122"/>
      <c r="F527" s="122"/>
      <c r="G527" s="123"/>
    </row>
    <row r="528" ht="14.25" customHeight="1">
      <c r="C528" s="35"/>
      <c r="D528" s="122"/>
      <c r="E528" s="122"/>
      <c r="F528" s="122"/>
      <c r="G528" s="123"/>
    </row>
    <row r="529" ht="14.25" customHeight="1">
      <c r="C529" s="35"/>
      <c r="D529" s="122"/>
      <c r="E529" s="122"/>
      <c r="F529" s="122"/>
      <c r="G529" s="123"/>
    </row>
    <row r="530" ht="14.25" customHeight="1">
      <c r="C530" s="35"/>
      <c r="D530" s="122"/>
      <c r="E530" s="122"/>
      <c r="F530" s="122"/>
      <c r="G530" s="123"/>
    </row>
    <row r="531" ht="14.25" customHeight="1">
      <c r="C531" s="35"/>
      <c r="D531" s="122"/>
      <c r="E531" s="122"/>
      <c r="F531" s="122"/>
      <c r="G531" s="123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94" width="13.71"/>
  </cols>
  <sheetData>
    <row r="1" ht="14.25" customHeight="1">
      <c r="A1" s="186" t="s">
        <v>2997</v>
      </c>
      <c r="B1" s="168" t="s">
        <v>1180</v>
      </c>
      <c r="C1" s="75" t="s">
        <v>2998</v>
      </c>
      <c r="D1" s="5"/>
      <c r="E1" s="14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ht="14.25" customHeight="1">
      <c r="A2" s="187"/>
      <c r="B2" s="169" t="s">
        <v>1181</v>
      </c>
      <c r="C2" s="75" t="s">
        <v>2999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ht="14.25" customHeight="1">
      <c r="A3" s="187"/>
      <c r="B3" s="169">
        <v>8.86</v>
      </c>
      <c r="C3" s="75" t="s">
        <v>3000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ht="14.25" customHeight="1">
      <c r="A4" s="188"/>
      <c r="B4" s="170">
        <v>1713.0</v>
      </c>
      <c r="C4" s="75" t="s">
        <v>3001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ht="14.25" customHeight="1">
      <c r="A5" s="189" t="s">
        <v>3002</v>
      </c>
      <c r="B5" s="168" t="s">
        <v>3003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ht="14.25" customHeight="1">
      <c r="A6" s="190"/>
      <c r="B6" s="169" t="s">
        <v>1182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ht="14.25" customHeight="1">
      <c r="A7" s="190"/>
      <c r="B7" s="169">
        <v>9.79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ht="14.25" customHeight="1">
      <c r="A8" s="191"/>
      <c r="B8" s="169">
        <v>1872.0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ht="14.25" customHeight="1">
      <c r="A9" s="192" t="s">
        <v>3004</v>
      </c>
      <c r="B9" s="193" t="s">
        <v>1183</v>
      </c>
      <c r="C9" s="194"/>
      <c r="D9" s="73" t="s">
        <v>1186</v>
      </c>
      <c r="E9" s="167" t="s">
        <v>1188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ht="14.25" customHeight="1">
      <c r="A10" s="187"/>
      <c r="B10" s="161" t="s">
        <v>1184</v>
      </c>
      <c r="C10" s="47" t="s">
        <v>1185</v>
      </c>
      <c r="D10" s="74" t="s">
        <v>1187</v>
      </c>
      <c r="E10" s="195" t="s">
        <v>1189</v>
      </c>
      <c r="F10" s="5" t="s">
        <v>85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ht="14.25" customHeight="1">
      <c r="A11" s="187"/>
      <c r="B11" s="161">
        <v>16.8</v>
      </c>
      <c r="C11" s="47">
        <v>17.65</v>
      </c>
      <c r="D11" s="74">
        <v>21.0</v>
      </c>
      <c r="E11" s="163">
        <v>19.35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ht="14.25" customHeight="1">
      <c r="A12" s="188"/>
      <c r="B12" s="161">
        <v>1240.0</v>
      </c>
      <c r="C12" s="47">
        <v>1090.0</v>
      </c>
      <c r="D12" s="165">
        <v>1832.0</v>
      </c>
      <c r="E12" s="163">
        <v>1713.0</v>
      </c>
      <c r="F12" s="3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ht="14.25" customHeight="1">
      <c r="A13" s="192" t="s">
        <v>3005</v>
      </c>
      <c r="B13" s="193" t="s">
        <v>1190</v>
      </c>
      <c r="C13" s="196"/>
      <c r="D13" s="196"/>
      <c r="E13" s="194"/>
      <c r="F13" s="197" t="s">
        <v>1195</v>
      </c>
      <c r="G13" s="196"/>
      <c r="H13" s="19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ht="14.25" customHeight="1">
      <c r="A14" s="187"/>
      <c r="B14" s="161" t="s">
        <v>1191</v>
      </c>
      <c r="C14" s="5" t="s">
        <v>1192</v>
      </c>
      <c r="D14" s="5" t="s">
        <v>1193</v>
      </c>
      <c r="E14" s="47" t="s">
        <v>1194</v>
      </c>
      <c r="F14" s="5" t="s">
        <v>1196</v>
      </c>
      <c r="G14" s="75" t="s">
        <v>1197</v>
      </c>
      <c r="H14" s="163" t="s">
        <v>1198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ht="14.25" customHeight="1">
      <c r="A15" s="187"/>
      <c r="B15" s="161">
        <v>15.26</v>
      </c>
      <c r="C15" s="5">
        <v>17.29</v>
      </c>
      <c r="D15" s="5">
        <v>17.37</v>
      </c>
      <c r="E15" s="47">
        <v>13.36</v>
      </c>
      <c r="F15" s="5">
        <v>16.44</v>
      </c>
      <c r="G15" s="5">
        <v>13.82</v>
      </c>
      <c r="H15" s="163">
        <v>11.88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ht="14.25" customHeight="1">
      <c r="A16" s="188"/>
      <c r="B16" s="162">
        <v>1171.0</v>
      </c>
      <c r="C16" s="1">
        <v>628.0</v>
      </c>
      <c r="D16" s="1">
        <v>556.0</v>
      </c>
      <c r="E16" s="43">
        <v>766.0</v>
      </c>
      <c r="F16" s="1">
        <v>538.0</v>
      </c>
      <c r="G16" s="1">
        <v>488.0</v>
      </c>
      <c r="H16" s="164">
        <v>614.0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ht="14.25" customHeight="1">
      <c r="A17" s="189" t="s">
        <v>3006</v>
      </c>
      <c r="B17" s="193" t="s">
        <v>1199</v>
      </c>
      <c r="C17" s="19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ht="14.25" customHeight="1">
      <c r="A18" s="190"/>
      <c r="B18" s="176" t="s">
        <v>1200</v>
      </c>
      <c r="C18" s="163" t="s">
        <v>1201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ht="14.25" customHeight="1">
      <c r="A19" s="190"/>
      <c r="B19" s="161">
        <v>17.0</v>
      </c>
      <c r="C19" s="163">
        <v>20.46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ht="14.25" customHeight="1">
      <c r="A20" s="191"/>
      <c r="B20" s="161">
        <v>550.0</v>
      </c>
      <c r="C20" s="163">
        <v>729.87</v>
      </c>
      <c r="D20" s="3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ht="14.25" customHeight="1">
      <c r="A21" s="192" t="s">
        <v>3007</v>
      </c>
      <c r="B21" s="171" t="s">
        <v>1190</v>
      </c>
      <c r="C21" s="197" t="s">
        <v>1195</v>
      </c>
      <c r="D21" s="194"/>
      <c r="E21" s="197" t="s">
        <v>1205</v>
      </c>
      <c r="F21" s="196"/>
      <c r="G21" s="196"/>
      <c r="H21" s="194"/>
      <c r="I21" s="197" t="s">
        <v>1210</v>
      </c>
      <c r="J21" s="194"/>
      <c r="K21" s="197" t="s">
        <v>1213</v>
      </c>
      <c r="L21" s="19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ht="14.25" customHeight="1">
      <c r="A22" s="187"/>
      <c r="B22" s="172" t="s">
        <v>1202</v>
      </c>
      <c r="C22" s="75" t="s">
        <v>1203</v>
      </c>
      <c r="D22" s="156" t="s">
        <v>1204</v>
      </c>
      <c r="E22" s="5" t="s">
        <v>1206</v>
      </c>
      <c r="F22" s="75" t="s">
        <v>1207</v>
      </c>
      <c r="G22" s="5" t="s">
        <v>1208</v>
      </c>
      <c r="H22" s="47" t="s">
        <v>1209</v>
      </c>
      <c r="I22" s="5" t="s">
        <v>1211</v>
      </c>
      <c r="J22" s="47" t="s">
        <v>1212</v>
      </c>
      <c r="K22" s="5" t="s">
        <v>1214</v>
      </c>
      <c r="L22" s="163" t="s">
        <v>1215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ht="14.25" customHeight="1">
      <c r="A23" s="187"/>
      <c r="B23" s="172">
        <v>13.72</v>
      </c>
      <c r="C23" s="5">
        <v>11.73</v>
      </c>
      <c r="D23" s="47">
        <v>12.88</v>
      </c>
      <c r="E23" s="5">
        <v>13.71</v>
      </c>
      <c r="F23" s="5">
        <v>12.69</v>
      </c>
      <c r="G23" s="5">
        <v>11.5</v>
      </c>
      <c r="H23" s="47">
        <v>11.25</v>
      </c>
      <c r="I23" s="5">
        <v>10.86</v>
      </c>
      <c r="J23" s="47">
        <v>10.48</v>
      </c>
      <c r="K23" s="5">
        <v>9.65</v>
      </c>
      <c r="L23" s="163">
        <v>9.74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ht="14.25" customHeight="1">
      <c r="A24" s="188"/>
      <c r="B24" s="172">
        <v>1422.0</v>
      </c>
      <c r="C24" s="5">
        <v>997.0</v>
      </c>
      <c r="D24" s="47">
        <v>814.0</v>
      </c>
      <c r="E24" s="5">
        <v>986.0</v>
      </c>
      <c r="F24" s="5">
        <v>789.0</v>
      </c>
      <c r="G24" s="5">
        <v>775.0</v>
      </c>
      <c r="H24" s="47">
        <v>708.0</v>
      </c>
      <c r="I24" s="5">
        <v>797.0</v>
      </c>
      <c r="J24" s="47">
        <v>827.0</v>
      </c>
      <c r="K24" s="5">
        <v>706.0</v>
      </c>
      <c r="L24" s="163">
        <v>740.0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ht="14.25" customHeight="1">
      <c r="A25" s="192" t="s">
        <v>3008</v>
      </c>
      <c r="B25" s="199" t="s">
        <v>1216</v>
      </c>
      <c r="C25" s="200" t="s">
        <v>1218</v>
      </c>
      <c r="D25" s="196"/>
      <c r="E25" s="200" t="s">
        <v>1221</v>
      </c>
      <c r="F25" s="196"/>
      <c r="G25" s="196"/>
      <c r="H25" s="200" t="s">
        <v>1225</v>
      </c>
      <c r="I25" s="200" t="s">
        <v>1227</v>
      </c>
      <c r="J25" s="196"/>
      <c r="K25" s="196"/>
      <c r="L25" s="200" t="s">
        <v>1231</v>
      </c>
      <c r="M25" s="200" t="s">
        <v>1233</v>
      </c>
      <c r="N25" s="201" t="s">
        <v>1235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ht="14.25" customHeight="1">
      <c r="A26" s="187"/>
      <c r="B26" s="161" t="s">
        <v>1217</v>
      </c>
      <c r="C26" s="37" t="s">
        <v>1219</v>
      </c>
      <c r="D26" s="5" t="s">
        <v>1220</v>
      </c>
      <c r="E26" s="37" t="s">
        <v>1222</v>
      </c>
      <c r="F26" s="5" t="s">
        <v>1223</v>
      </c>
      <c r="G26" s="5" t="s">
        <v>1224</v>
      </c>
      <c r="H26" s="37" t="s">
        <v>1226</v>
      </c>
      <c r="I26" s="37" t="s">
        <v>1228</v>
      </c>
      <c r="J26" s="5" t="s">
        <v>1229</v>
      </c>
      <c r="K26" s="5" t="s">
        <v>1230</v>
      </c>
      <c r="L26" s="37" t="s">
        <v>1232</v>
      </c>
      <c r="M26" s="37" t="s">
        <v>1234</v>
      </c>
      <c r="N26" s="202" t="s">
        <v>1228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ht="14.25" customHeight="1">
      <c r="A27" s="187"/>
      <c r="B27" s="161">
        <v>25.16</v>
      </c>
      <c r="C27" s="37">
        <v>26.29</v>
      </c>
      <c r="D27" s="5">
        <v>25.09</v>
      </c>
      <c r="E27" s="37">
        <v>24.23</v>
      </c>
      <c r="F27" s="5">
        <v>24.85</v>
      </c>
      <c r="G27" s="5">
        <v>23.65</v>
      </c>
      <c r="H27" s="37">
        <v>27.01</v>
      </c>
      <c r="I27" s="37">
        <v>27.01</v>
      </c>
      <c r="J27" s="5">
        <v>26.82</v>
      </c>
      <c r="K27" s="5">
        <v>27.06</v>
      </c>
      <c r="L27" s="37">
        <v>27.05</v>
      </c>
      <c r="M27" s="37">
        <v>25.44</v>
      </c>
      <c r="N27" s="202">
        <v>25.96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ht="14.25" customHeight="1">
      <c r="A28" s="188"/>
      <c r="B28" s="161">
        <v>1407.0</v>
      </c>
      <c r="C28" s="37">
        <v>2002.0</v>
      </c>
      <c r="D28" s="5">
        <v>1673.0</v>
      </c>
      <c r="E28" s="37">
        <v>1573.0</v>
      </c>
      <c r="F28" s="5">
        <v>1637.0</v>
      </c>
      <c r="G28" s="5">
        <v>2588.0</v>
      </c>
      <c r="H28" s="37">
        <v>1729.0</v>
      </c>
      <c r="I28" s="37">
        <v>1237.0</v>
      </c>
      <c r="J28" s="5">
        <v>1230.0</v>
      </c>
      <c r="K28" s="5">
        <v>1436.0</v>
      </c>
      <c r="L28" s="37">
        <v>1127.0</v>
      </c>
      <c r="M28" s="37">
        <v>2012.0</v>
      </c>
      <c r="N28" s="202">
        <v>2485.0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ht="14.25" customHeight="1">
      <c r="A29" s="192" t="s">
        <v>3009</v>
      </c>
      <c r="B29" s="193" t="s">
        <v>1236</v>
      </c>
      <c r="C29" s="194"/>
      <c r="D29" s="200" t="s">
        <v>1239</v>
      </c>
      <c r="E29" s="196"/>
      <c r="F29" s="194"/>
      <c r="G29" s="200" t="s">
        <v>1243</v>
      </c>
      <c r="H29" s="196"/>
      <c r="I29" s="196"/>
      <c r="J29" s="196"/>
      <c r="K29" s="194"/>
      <c r="L29" s="200" t="s">
        <v>1249</v>
      </c>
      <c r="M29" s="196"/>
      <c r="N29" s="196"/>
      <c r="O29" s="194"/>
      <c r="P29" s="200" t="s">
        <v>1254</v>
      </c>
      <c r="Q29" s="194"/>
      <c r="R29" s="200" t="s">
        <v>1257</v>
      </c>
      <c r="S29" s="196"/>
      <c r="T29" s="196"/>
      <c r="U29" s="196"/>
      <c r="V29" s="196"/>
      <c r="W29" s="194"/>
      <c r="X29" s="200" t="s">
        <v>1264</v>
      </c>
      <c r="Y29" s="198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ht="14.25" customHeight="1">
      <c r="A30" s="187"/>
      <c r="B30" s="161" t="s">
        <v>1237</v>
      </c>
      <c r="C30" s="47" t="s">
        <v>1238</v>
      </c>
      <c r="D30" s="37" t="s">
        <v>1240</v>
      </c>
      <c r="E30" s="5" t="s">
        <v>1241</v>
      </c>
      <c r="F30" s="156" t="s">
        <v>1242</v>
      </c>
      <c r="G30" s="37" t="s">
        <v>1244</v>
      </c>
      <c r="H30" s="5" t="s">
        <v>1245</v>
      </c>
      <c r="I30" s="5" t="s">
        <v>1246</v>
      </c>
      <c r="J30" s="5" t="s">
        <v>1247</v>
      </c>
      <c r="K30" s="47" t="s">
        <v>1248</v>
      </c>
      <c r="L30" s="37" t="s">
        <v>1250</v>
      </c>
      <c r="M30" s="5" t="s">
        <v>1251</v>
      </c>
      <c r="N30" s="5" t="s">
        <v>1252</v>
      </c>
      <c r="O30" s="47" t="s">
        <v>1253</v>
      </c>
      <c r="P30" s="37" t="s">
        <v>1255</v>
      </c>
      <c r="Q30" s="47" t="s">
        <v>3010</v>
      </c>
      <c r="R30" s="37" t="s">
        <v>2242</v>
      </c>
      <c r="S30" s="5" t="s">
        <v>1259</v>
      </c>
      <c r="T30" s="5" t="s">
        <v>1260</v>
      </c>
      <c r="U30" s="5" t="s">
        <v>1261</v>
      </c>
      <c r="V30" s="5" t="s">
        <v>1262</v>
      </c>
      <c r="W30" s="47" t="s">
        <v>1263</v>
      </c>
      <c r="X30" s="5" t="s">
        <v>1265</v>
      </c>
      <c r="Y30" s="163" t="s">
        <v>1266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ht="14.25" customHeight="1">
      <c r="A31" s="187"/>
      <c r="B31" s="161">
        <v>18.59</v>
      </c>
      <c r="C31" s="47">
        <v>21.0</v>
      </c>
      <c r="D31" s="37">
        <v>20.55</v>
      </c>
      <c r="E31" s="5">
        <v>19.55</v>
      </c>
      <c r="F31" s="47">
        <v>22.52</v>
      </c>
      <c r="G31" s="37">
        <v>24.15</v>
      </c>
      <c r="H31" s="5">
        <v>23.71</v>
      </c>
      <c r="I31" s="5">
        <v>25.04</v>
      </c>
      <c r="J31" s="5">
        <v>25.06</v>
      </c>
      <c r="K31" s="47">
        <v>24.4</v>
      </c>
      <c r="L31" s="37">
        <v>23.41</v>
      </c>
      <c r="M31" s="5">
        <v>21.06</v>
      </c>
      <c r="N31" s="5">
        <v>21.74</v>
      </c>
      <c r="O31" s="47">
        <v>22.15</v>
      </c>
      <c r="P31" s="37">
        <v>21.83</v>
      </c>
      <c r="Q31" s="47">
        <v>24.83</v>
      </c>
      <c r="R31" s="37">
        <v>23.2</v>
      </c>
      <c r="S31" s="5">
        <v>25.28</v>
      </c>
      <c r="T31" s="5">
        <v>24.74</v>
      </c>
      <c r="U31" s="5">
        <v>26.28</v>
      </c>
      <c r="V31" s="5">
        <v>26.55</v>
      </c>
      <c r="W31" s="47">
        <v>21.53</v>
      </c>
      <c r="X31" s="5">
        <v>25.9</v>
      </c>
      <c r="Y31" s="163">
        <v>26.56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ht="14.25" customHeight="1">
      <c r="A32" s="188"/>
      <c r="B32" s="162">
        <v>867.0</v>
      </c>
      <c r="C32" s="43">
        <v>516.0</v>
      </c>
      <c r="D32" s="42">
        <v>930.0</v>
      </c>
      <c r="E32" s="1">
        <v>833.0</v>
      </c>
      <c r="F32" s="43">
        <v>800.0</v>
      </c>
      <c r="G32" s="42">
        <v>736.0</v>
      </c>
      <c r="H32" s="1">
        <v>989.0</v>
      </c>
      <c r="I32" s="1">
        <v>1023.0</v>
      </c>
      <c r="J32" s="1">
        <v>1106.0</v>
      </c>
      <c r="K32" s="43">
        <v>868.0</v>
      </c>
      <c r="L32" s="42">
        <v>767.0</v>
      </c>
      <c r="M32" s="1">
        <v>1153.0</v>
      </c>
      <c r="N32" s="1">
        <v>989.0</v>
      </c>
      <c r="O32" s="43">
        <v>1241.0</v>
      </c>
      <c r="P32" s="42">
        <v>1080.0</v>
      </c>
      <c r="Q32" s="43">
        <v>1454.0</v>
      </c>
      <c r="R32" s="42">
        <v>1092.0</v>
      </c>
      <c r="S32" s="1">
        <v>991.0</v>
      </c>
      <c r="T32" s="1">
        <v>1155.0</v>
      </c>
      <c r="U32" s="1">
        <v>1058.0</v>
      </c>
      <c r="V32" s="1">
        <v>1449.0</v>
      </c>
      <c r="W32" s="43">
        <v>875.0</v>
      </c>
      <c r="X32" s="1">
        <v>870.0</v>
      </c>
      <c r="Y32" s="164">
        <v>880.0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ht="14.25" customHeight="1">
      <c r="A33" s="189" t="s">
        <v>3011</v>
      </c>
      <c r="B33" s="193" t="s">
        <v>1236</v>
      </c>
      <c r="C33" s="196"/>
      <c r="D33" s="194"/>
      <c r="E33" s="73" t="s">
        <v>1268</v>
      </c>
      <c r="F33" s="200" t="s">
        <v>1243</v>
      </c>
      <c r="G33" s="196"/>
      <c r="H33" s="194"/>
      <c r="I33" s="200" t="s">
        <v>1239</v>
      </c>
      <c r="J33" s="19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ht="14.25" customHeight="1">
      <c r="A34" s="190"/>
      <c r="B34" s="161" t="s">
        <v>1237</v>
      </c>
      <c r="C34" s="5" t="s">
        <v>1267</v>
      </c>
      <c r="D34" s="47" t="s">
        <v>1238</v>
      </c>
      <c r="E34" s="74" t="s">
        <v>1269</v>
      </c>
      <c r="F34" s="37" t="s">
        <v>1270</v>
      </c>
      <c r="G34" s="5" t="s">
        <v>1246</v>
      </c>
      <c r="H34" s="47" t="s">
        <v>1271</v>
      </c>
      <c r="I34" s="5" t="s">
        <v>1272</v>
      </c>
      <c r="J34" s="163" t="s">
        <v>1240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ht="14.25" customHeight="1">
      <c r="A35" s="190"/>
      <c r="B35" s="161">
        <v>18.59</v>
      </c>
      <c r="C35" s="5">
        <v>18.04</v>
      </c>
      <c r="D35" s="47">
        <v>21.0</v>
      </c>
      <c r="E35" s="74">
        <v>22.37</v>
      </c>
      <c r="F35" s="37">
        <v>23.62</v>
      </c>
      <c r="G35" s="5">
        <v>25.04</v>
      </c>
      <c r="H35" s="203">
        <v>25.5</v>
      </c>
      <c r="I35" s="5">
        <v>22.34</v>
      </c>
      <c r="J35" s="163">
        <v>20.55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ht="14.25" customHeight="1">
      <c r="A36" s="191"/>
      <c r="B36" s="162">
        <v>867.0</v>
      </c>
      <c r="C36" s="1">
        <v>736.0</v>
      </c>
      <c r="D36" s="43">
        <v>516.0</v>
      </c>
      <c r="E36" s="165">
        <v>667.0</v>
      </c>
      <c r="F36" s="42">
        <v>735.0</v>
      </c>
      <c r="G36" s="1">
        <v>1023.0</v>
      </c>
      <c r="H36" s="43">
        <v>1022.0</v>
      </c>
      <c r="I36" s="1">
        <v>566.0</v>
      </c>
      <c r="J36" s="164">
        <v>930.0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ht="14.25" customHeight="1">
      <c r="A37" s="189" t="s">
        <v>3012</v>
      </c>
      <c r="B37" s="161" t="s">
        <v>1236</v>
      </c>
      <c r="C37" s="38"/>
      <c r="D37" s="163" t="s">
        <v>1243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ht="14.25" customHeight="1">
      <c r="A38" s="190"/>
      <c r="B38" s="161" t="s">
        <v>1273</v>
      </c>
      <c r="C38" s="47" t="s">
        <v>1237</v>
      </c>
      <c r="D38" s="163" t="s">
        <v>1270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ht="14.25" customHeight="1">
      <c r="A39" s="190"/>
      <c r="B39" s="161">
        <v>16.58</v>
      </c>
      <c r="C39" s="47">
        <v>18.59</v>
      </c>
      <c r="D39" s="163">
        <v>23.62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ht="14.25" customHeight="1">
      <c r="A40" s="191"/>
      <c r="B40" s="162">
        <v>568.0</v>
      </c>
      <c r="C40" s="43">
        <v>867.0</v>
      </c>
      <c r="D40" s="164">
        <v>735.0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ht="14.25" customHeight="1">
      <c r="A41" s="189" t="s">
        <v>3013</v>
      </c>
      <c r="B41" s="193" t="s">
        <v>1218</v>
      </c>
      <c r="C41" s="194"/>
      <c r="D41" s="197" t="s">
        <v>1221</v>
      </c>
      <c r="E41" s="196"/>
      <c r="F41" s="19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ht="14.25" customHeight="1">
      <c r="A42" s="190"/>
      <c r="B42" s="161" t="s">
        <v>1274</v>
      </c>
      <c r="C42" s="47" t="s">
        <v>1275</v>
      </c>
      <c r="D42" s="5" t="s">
        <v>1276</v>
      </c>
      <c r="E42" s="5" t="s">
        <v>1277</v>
      </c>
      <c r="F42" s="163" t="s">
        <v>1224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ht="14.25" customHeight="1">
      <c r="A43" s="190"/>
      <c r="B43" s="161">
        <v>24.94</v>
      </c>
      <c r="C43" s="47">
        <v>25.15</v>
      </c>
      <c r="D43" s="5">
        <v>24.95</v>
      </c>
      <c r="E43" s="5">
        <v>26.22</v>
      </c>
      <c r="F43" s="163">
        <v>23.65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ht="14.25" customHeight="1">
      <c r="A44" s="191"/>
      <c r="B44" s="161">
        <v>1711.0</v>
      </c>
      <c r="C44" s="47">
        <v>1796.0</v>
      </c>
      <c r="D44" s="5">
        <v>1919.0</v>
      </c>
      <c r="E44" s="5">
        <v>2585.0</v>
      </c>
      <c r="F44" s="163">
        <v>2588.0</v>
      </c>
      <c r="G44" s="3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ht="14.25" customHeight="1">
      <c r="A45" s="189" t="s">
        <v>3014</v>
      </c>
      <c r="B45" s="193" t="s">
        <v>1278</v>
      </c>
      <c r="C45" s="196"/>
      <c r="D45" s="196"/>
      <c r="E45" s="196"/>
      <c r="F45" s="196"/>
      <c r="G45" s="194"/>
      <c r="H45" s="197" t="s">
        <v>1285</v>
      </c>
      <c r="I45" s="196"/>
      <c r="J45" s="196"/>
      <c r="K45" s="194"/>
      <c r="L45" s="197" t="s">
        <v>1290</v>
      </c>
      <c r="M45" s="194"/>
      <c r="N45" s="197" t="s">
        <v>1293</v>
      </c>
      <c r="O45" s="196"/>
      <c r="P45" s="196"/>
      <c r="Q45" s="196"/>
      <c r="R45" s="196"/>
      <c r="S45" s="198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ht="14.25" customHeight="1">
      <c r="A46" s="190"/>
      <c r="B46" s="161" t="s">
        <v>1279</v>
      </c>
      <c r="C46" s="5" t="s">
        <v>1280</v>
      </c>
      <c r="D46" s="5" t="s">
        <v>1281</v>
      </c>
      <c r="E46" s="5" t="s">
        <v>1282</v>
      </c>
      <c r="F46" s="5" t="s">
        <v>1283</v>
      </c>
      <c r="G46" s="47" t="s">
        <v>1284</v>
      </c>
      <c r="H46" s="5" t="s">
        <v>1286</v>
      </c>
      <c r="I46" s="5" t="s">
        <v>1287</v>
      </c>
      <c r="J46" s="5" t="s">
        <v>1288</v>
      </c>
      <c r="K46" s="47" t="s">
        <v>1289</v>
      </c>
      <c r="L46" s="5" t="s">
        <v>1291</v>
      </c>
      <c r="M46" s="47" t="s">
        <v>1292</v>
      </c>
      <c r="N46" s="5" t="s">
        <v>1294</v>
      </c>
      <c r="O46" s="5" t="s">
        <v>1295</v>
      </c>
      <c r="P46" s="5" t="s">
        <v>1296</v>
      </c>
      <c r="Q46" s="5" t="s">
        <v>1297</v>
      </c>
      <c r="R46" s="5" t="s">
        <v>1298</v>
      </c>
      <c r="S46" s="163" t="s">
        <v>1299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ht="14.25" customHeight="1">
      <c r="A47" s="190"/>
      <c r="B47" s="161">
        <v>13.1</v>
      </c>
      <c r="C47" s="5">
        <v>12.56</v>
      </c>
      <c r="D47" s="5">
        <v>11.67</v>
      </c>
      <c r="E47" s="5">
        <v>11.33</v>
      </c>
      <c r="F47" s="5">
        <v>10.5</v>
      </c>
      <c r="G47" s="47">
        <v>9.22</v>
      </c>
      <c r="H47" s="5">
        <v>12.72</v>
      </c>
      <c r="I47" s="5">
        <v>11.89</v>
      </c>
      <c r="J47" s="5">
        <v>10.23</v>
      </c>
      <c r="K47" s="47">
        <v>9.67</v>
      </c>
      <c r="L47" s="5">
        <v>10.22</v>
      </c>
      <c r="M47" s="47">
        <v>10.0</v>
      </c>
      <c r="N47" s="5">
        <v>10.28</v>
      </c>
      <c r="O47" s="5">
        <v>11.0</v>
      </c>
      <c r="P47" s="5">
        <v>9.4</v>
      </c>
      <c r="Q47" s="5">
        <v>9.8</v>
      </c>
      <c r="R47" s="5">
        <v>8.6</v>
      </c>
      <c r="S47" s="163">
        <v>7.8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ht="14.25" customHeight="1">
      <c r="A48" s="191"/>
      <c r="B48" s="162">
        <v>1136.0</v>
      </c>
      <c r="C48" s="1">
        <v>1685.0</v>
      </c>
      <c r="D48" s="1">
        <v>1181.0</v>
      </c>
      <c r="E48" s="1">
        <v>528.0</v>
      </c>
      <c r="F48" s="1">
        <v>1473.0</v>
      </c>
      <c r="G48" s="43">
        <v>1992.0</v>
      </c>
      <c r="H48" s="1">
        <v>1554.0</v>
      </c>
      <c r="I48" s="1">
        <v>1819.0</v>
      </c>
      <c r="J48" s="1">
        <v>2334.0</v>
      </c>
      <c r="K48" s="43">
        <v>1220.0</v>
      </c>
      <c r="L48" s="1">
        <v>3046.0</v>
      </c>
      <c r="M48" s="43">
        <v>866.0</v>
      </c>
      <c r="N48" s="1">
        <v>902.0</v>
      </c>
      <c r="O48" s="1">
        <v>1460.0</v>
      </c>
      <c r="P48" s="1">
        <v>1428.0</v>
      </c>
      <c r="Q48" s="1">
        <v>893.0</v>
      </c>
      <c r="R48" s="1">
        <v>1044.0</v>
      </c>
      <c r="S48" s="164">
        <v>1927.0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ht="14.25" customHeight="1">
      <c r="A49" s="189" t="s">
        <v>3015</v>
      </c>
      <c r="B49" s="168" t="s">
        <v>1186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ht="14.25" customHeight="1">
      <c r="A50" s="190"/>
      <c r="B50" s="169" t="s">
        <v>1300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ht="14.25" customHeight="1">
      <c r="A51" s="190"/>
      <c r="B51" s="169">
        <v>10.83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ht="14.25" customHeight="1">
      <c r="A52" s="191"/>
      <c r="B52" s="169">
        <v>581.0</v>
      </c>
      <c r="C52" s="3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ht="14.25" customHeight="1">
      <c r="A53" s="189" t="s">
        <v>3016</v>
      </c>
      <c r="B53" s="193" t="s">
        <v>1180</v>
      </c>
      <c r="C53" s="196"/>
      <c r="D53" s="196"/>
      <c r="E53" s="19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ht="14.25" customHeight="1">
      <c r="A54" s="190"/>
      <c r="B54" s="176" t="s">
        <v>3017</v>
      </c>
      <c r="C54" s="5" t="s">
        <v>1181</v>
      </c>
      <c r="D54" s="5" t="s">
        <v>1182</v>
      </c>
      <c r="E54" s="163" t="s">
        <v>1302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ht="14.25" customHeight="1">
      <c r="A55" s="190"/>
      <c r="B55" s="161">
        <v>6.42</v>
      </c>
      <c r="C55" s="5">
        <v>8.86</v>
      </c>
      <c r="D55" s="5">
        <v>9.79</v>
      </c>
      <c r="E55" s="163">
        <v>12.23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ht="14.25" customHeight="1">
      <c r="A56" s="191"/>
      <c r="B56" s="162">
        <v>1765.0</v>
      </c>
      <c r="C56" s="1">
        <v>1713.0</v>
      </c>
      <c r="D56" s="1">
        <v>1877.0</v>
      </c>
      <c r="E56" s="164">
        <v>1338.0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ht="14.25" customHeight="1">
      <c r="A57" s="192" t="s">
        <v>3018</v>
      </c>
      <c r="B57" s="197" t="s">
        <v>1205</v>
      </c>
      <c r="C57" s="196"/>
      <c r="D57" s="196"/>
      <c r="E57" s="196"/>
      <c r="F57" s="194"/>
      <c r="G57" s="73" t="s">
        <v>1210</v>
      </c>
      <c r="H57" s="200" t="s">
        <v>1213</v>
      </c>
      <c r="I57" s="196"/>
      <c r="J57" s="196"/>
      <c r="K57" s="194"/>
      <c r="L57" s="73" t="s">
        <v>1308</v>
      </c>
      <c r="M57" s="73" t="s">
        <v>1310</v>
      </c>
      <c r="N57" s="200" t="s">
        <v>1312</v>
      </c>
      <c r="O57" s="194"/>
      <c r="P57" s="200" t="s">
        <v>1315</v>
      </c>
      <c r="Q57" s="194"/>
      <c r="R57" s="200" t="s">
        <v>1318</v>
      </c>
      <c r="S57" s="194"/>
      <c r="T57" s="200" t="s">
        <v>1321</v>
      </c>
      <c r="U57" s="194"/>
      <c r="V57" s="73" t="s">
        <v>1324</v>
      </c>
      <c r="W57" s="200" t="s">
        <v>1326</v>
      </c>
      <c r="X57" s="194"/>
      <c r="Y57" s="200" t="s">
        <v>1329</v>
      </c>
      <c r="Z57" s="196"/>
      <c r="AA57" s="194"/>
      <c r="AB57" s="197" t="s">
        <v>1333</v>
      </c>
      <c r="AC57" s="198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</row>
    <row r="58" ht="14.25" customHeight="1">
      <c r="A58" s="187"/>
      <c r="B58" s="5" t="s">
        <v>1206</v>
      </c>
      <c r="C58" s="5" t="s">
        <v>1303</v>
      </c>
      <c r="D58" s="5" t="s">
        <v>1208</v>
      </c>
      <c r="E58" s="5" t="s">
        <v>1209</v>
      </c>
      <c r="F58" s="47" t="s">
        <v>1304</v>
      </c>
      <c r="G58" s="74" t="s">
        <v>1211</v>
      </c>
      <c r="H58" s="178" t="s">
        <v>1305</v>
      </c>
      <c r="I58" s="5" t="s">
        <v>1214</v>
      </c>
      <c r="J58" s="75" t="s">
        <v>1306</v>
      </c>
      <c r="K58" s="47" t="s">
        <v>1307</v>
      </c>
      <c r="L58" s="74" t="s">
        <v>1309</v>
      </c>
      <c r="M58" s="74" t="s">
        <v>1311</v>
      </c>
      <c r="N58" s="37" t="s">
        <v>1313</v>
      </c>
      <c r="O58" s="156" t="s">
        <v>1314</v>
      </c>
      <c r="P58" s="37" t="s">
        <v>1316</v>
      </c>
      <c r="Q58" s="47" t="s">
        <v>1317</v>
      </c>
      <c r="R58" s="37" t="s">
        <v>1319</v>
      </c>
      <c r="S58" s="47" t="s">
        <v>1320</v>
      </c>
      <c r="T58" s="178" t="s">
        <v>1322</v>
      </c>
      <c r="U58" s="156" t="s">
        <v>1323</v>
      </c>
      <c r="V58" s="74" t="s">
        <v>1325</v>
      </c>
      <c r="W58" s="37" t="s">
        <v>1327</v>
      </c>
      <c r="X58" s="47" t="s">
        <v>1328</v>
      </c>
      <c r="Y58" s="178" t="s">
        <v>1330</v>
      </c>
      <c r="Z58" s="75" t="s">
        <v>1331</v>
      </c>
      <c r="AA58" s="156" t="s">
        <v>1332</v>
      </c>
      <c r="AB58" s="5" t="s">
        <v>1334</v>
      </c>
      <c r="AC58" s="163" t="s">
        <v>1335</v>
      </c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</row>
    <row r="59" ht="14.25" customHeight="1">
      <c r="A59" s="187"/>
      <c r="B59" s="5">
        <v>13.71</v>
      </c>
      <c r="C59" s="5">
        <v>10.11</v>
      </c>
      <c r="D59" s="5">
        <v>11.5</v>
      </c>
      <c r="E59" s="5">
        <v>11.25</v>
      </c>
      <c r="F59" s="47">
        <v>10.39</v>
      </c>
      <c r="G59" s="74">
        <v>10.86</v>
      </c>
      <c r="H59" s="37">
        <v>10.23</v>
      </c>
      <c r="I59" s="5">
        <v>9.65</v>
      </c>
      <c r="J59" s="5">
        <v>9.61</v>
      </c>
      <c r="K59" s="47">
        <v>8.93</v>
      </c>
      <c r="L59" s="74">
        <v>8.53</v>
      </c>
      <c r="M59" s="74">
        <v>11.89</v>
      </c>
      <c r="N59" s="37">
        <v>9.5</v>
      </c>
      <c r="O59" s="47">
        <v>9.26</v>
      </c>
      <c r="P59" s="37">
        <v>8.36</v>
      </c>
      <c r="Q59" s="47">
        <v>8.89</v>
      </c>
      <c r="R59" s="37">
        <v>7.9</v>
      </c>
      <c r="S59" s="47">
        <v>10.34</v>
      </c>
      <c r="T59" s="37">
        <v>11.23</v>
      </c>
      <c r="U59" s="47">
        <v>14.44</v>
      </c>
      <c r="V59" s="74">
        <v>11.63</v>
      </c>
      <c r="W59" s="37">
        <v>11.54</v>
      </c>
      <c r="X59" s="47">
        <v>10.42</v>
      </c>
      <c r="Y59" s="37">
        <v>11.29</v>
      </c>
      <c r="Z59" s="5">
        <v>13.76</v>
      </c>
      <c r="AA59" s="47">
        <v>12.97</v>
      </c>
      <c r="AB59" s="5">
        <v>9.54</v>
      </c>
      <c r="AC59" s="163">
        <v>12.31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ht="14.25" customHeight="1">
      <c r="A60" s="188"/>
      <c r="B60" s="1">
        <v>986.0</v>
      </c>
      <c r="C60" s="1">
        <v>1008.0</v>
      </c>
      <c r="D60" s="1">
        <v>775.0</v>
      </c>
      <c r="E60" s="1">
        <v>708.0</v>
      </c>
      <c r="F60" s="43">
        <v>871.0</v>
      </c>
      <c r="G60" s="165">
        <v>797.0</v>
      </c>
      <c r="H60" s="42">
        <v>802.0</v>
      </c>
      <c r="I60" s="1">
        <v>706.0</v>
      </c>
      <c r="J60" s="1">
        <v>830.0</v>
      </c>
      <c r="K60" s="43">
        <v>805.0</v>
      </c>
      <c r="L60" s="165">
        <v>1170.0</v>
      </c>
      <c r="M60" s="165">
        <v>947.0</v>
      </c>
      <c r="N60" s="42">
        <v>1781.0</v>
      </c>
      <c r="O60" s="43">
        <v>1698.0</v>
      </c>
      <c r="P60" s="42">
        <v>775.0</v>
      </c>
      <c r="Q60" s="43">
        <v>724.0</v>
      </c>
      <c r="R60" s="42">
        <v>749.0</v>
      </c>
      <c r="S60" s="43">
        <v>798.0</v>
      </c>
      <c r="T60" s="42">
        <v>1529.0</v>
      </c>
      <c r="U60" s="43">
        <v>1127.0</v>
      </c>
      <c r="V60" s="165">
        <v>857.0</v>
      </c>
      <c r="W60" s="42">
        <v>1406.0</v>
      </c>
      <c r="X60" s="43">
        <v>887.0</v>
      </c>
      <c r="Y60" s="42">
        <v>706.0</v>
      </c>
      <c r="Z60" s="1">
        <v>539.0</v>
      </c>
      <c r="AA60" s="43">
        <v>652.0</v>
      </c>
      <c r="AB60" s="1">
        <v>679.0</v>
      </c>
      <c r="AC60" s="164">
        <v>688.0</v>
      </c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ht="14.25" customHeight="1">
      <c r="A61" s="189" t="s">
        <v>3019</v>
      </c>
      <c r="B61" s="168" t="s">
        <v>1188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ht="14.25" customHeight="1">
      <c r="A62" s="190"/>
      <c r="B62" s="204" t="s">
        <v>1336</v>
      </c>
      <c r="C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ht="14.25" customHeight="1">
      <c r="A63" s="190"/>
      <c r="B63" s="169">
        <v>22.15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ht="14.25" customHeight="1">
      <c r="A64" s="191"/>
      <c r="B64" s="169">
        <v>1362.0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ht="14.25" customHeight="1">
      <c r="A65" s="189" t="s">
        <v>3020</v>
      </c>
      <c r="B65" s="193" t="s">
        <v>1188</v>
      </c>
      <c r="C65" s="19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ht="14.25" customHeight="1">
      <c r="A66" s="190"/>
      <c r="B66" s="161" t="s">
        <v>1336</v>
      </c>
      <c r="C66" s="163" t="s">
        <v>1337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ht="14.25" customHeight="1">
      <c r="A67" s="190"/>
      <c r="B67" s="161">
        <v>22.15</v>
      </c>
      <c r="C67" s="163">
        <v>22.25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ht="14.25" customHeight="1">
      <c r="A68" s="191"/>
      <c r="B68" s="162">
        <v>1362.0</v>
      </c>
      <c r="C68" s="164">
        <v>1359.0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ht="14.25" customHeight="1">
      <c r="A69" s="189" t="s">
        <v>3021</v>
      </c>
      <c r="B69" s="167" t="s">
        <v>1188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ht="14.25" customHeight="1">
      <c r="A70" s="190"/>
      <c r="B70" s="163" t="s">
        <v>1337</v>
      </c>
      <c r="C70" s="3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ht="14.25" customHeight="1">
      <c r="A71" s="190"/>
      <c r="B71" s="163">
        <v>22.25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ht="14.25" customHeight="1">
      <c r="A72" s="191"/>
      <c r="B72" s="164">
        <v>1359.0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ht="14.25" customHeight="1">
      <c r="A73" s="205" t="s">
        <v>3022</v>
      </c>
      <c r="B73" s="168" t="s">
        <v>1236</v>
      </c>
      <c r="C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ht="14.25" customHeight="1">
      <c r="A74" s="206"/>
      <c r="B74" s="169" t="s">
        <v>1237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ht="14.25" customHeight="1">
      <c r="A75" s="206"/>
      <c r="B75" s="169">
        <v>18.59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ht="14.25" customHeight="1">
      <c r="A76" s="206"/>
      <c r="B76" s="169">
        <v>867.0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ht="14.25" customHeight="1">
      <c r="A77" s="189" t="s">
        <v>3023</v>
      </c>
      <c r="B77" s="197" t="s">
        <v>1236</v>
      </c>
      <c r="C77" s="19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ht="14.25" customHeight="1">
      <c r="A78" s="190"/>
      <c r="B78" s="5" t="s">
        <v>1338</v>
      </c>
      <c r="C78" s="8" t="s">
        <v>1273</v>
      </c>
      <c r="D78" s="20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ht="14.25" customHeight="1">
      <c r="A79" s="190"/>
      <c r="B79" s="5">
        <v>17.06</v>
      </c>
      <c r="C79" s="163">
        <v>16.58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ht="14.25" customHeight="1">
      <c r="A80" s="191"/>
      <c r="B80" s="1">
        <v>360.0</v>
      </c>
      <c r="C80" s="164">
        <v>568.0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ht="14.25" customHeight="1">
      <c r="A81" s="189" t="s">
        <v>3024</v>
      </c>
      <c r="B81" s="167" t="s">
        <v>1236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ht="14.25" customHeight="1">
      <c r="A82" s="190"/>
      <c r="B82" s="163" t="s">
        <v>1338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ht="14.25" customHeight="1">
      <c r="A83" s="190"/>
      <c r="B83" s="163">
        <v>17.06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ht="14.25" customHeight="1">
      <c r="A84" s="191"/>
      <c r="B84" s="164">
        <v>360.0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ht="14.25" customHeight="1">
      <c r="A85" s="189" t="s">
        <v>3025</v>
      </c>
      <c r="B85" s="167" t="s">
        <v>1236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ht="14.25" customHeight="1">
      <c r="A86" s="190"/>
      <c r="B86" s="163" t="s">
        <v>1238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ht="14.25" customHeight="1">
      <c r="A87" s="190"/>
      <c r="B87" s="208">
        <v>21.0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ht="14.25" customHeight="1">
      <c r="A88" s="191"/>
      <c r="B88" s="164">
        <v>516.0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ht="14.25" customHeight="1">
      <c r="A89" s="189" t="s">
        <v>3026</v>
      </c>
      <c r="B89" s="168" t="s">
        <v>1339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ht="14.25" customHeight="1">
      <c r="A90" s="190"/>
      <c r="B90" s="169" t="s">
        <v>1340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ht="14.25" customHeight="1">
      <c r="A91" s="190"/>
      <c r="B91" s="169">
        <v>17.88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ht="14.25" customHeight="1">
      <c r="A92" s="191"/>
      <c r="B92" s="170">
        <v>1351.0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ht="14.25" customHeight="1">
      <c r="A93" s="189" t="s">
        <v>3027</v>
      </c>
      <c r="B93" s="168" t="s">
        <v>1339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ht="14.25" customHeight="1">
      <c r="A94" s="190"/>
      <c r="B94" s="169" t="s">
        <v>1341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ht="14.25" customHeight="1">
      <c r="A95" s="190"/>
      <c r="B95" s="209">
        <v>22.1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ht="14.25" customHeight="1">
      <c r="A96" s="191"/>
      <c r="B96" s="169">
        <v>1151.0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ht="14.25" customHeight="1">
      <c r="A97" s="189" t="s">
        <v>3028</v>
      </c>
      <c r="B97" s="193" t="s">
        <v>1188</v>
      </c>
      <c r="C97" s="19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ht="14.25" customHeight="1">
      <c r="A98" s="190"/>
      <c r="B98" s="161" t="s">
        <v>1342</v>
      </c>
      <c r="C98" s="163" t="s">
        <v>1343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ht="14.25" customHeight="1">
      <c r="A99" s="190"/>
      <c r="B99" s="161">
        <v>26.79</v>
      </c>
      <c r="C99" s="163">
        <v>26.55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ht="14.25" customHeight="1">
      <c r="A100" s="190"/>
      <c r="B100" s="161">
        <v>2466.0</v>
      </c>
      <c r="C100" s="163">
        <v>2537.0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ht="14.25" customHeight="1">
      <c r="A101" s="189" t="s">
        <v>3029</v>
      </c>
      <c r="B101" s="197" t="s">
        <v>1344</v>
      </c>
      <c r="C101" s="196"/>
      <c r="D101" s="196"/>
      <c r="E101" s="196"/>
      <c r="F101" s="196"/>
      <c r="G101" s="196"/>
      <c r="H101" s="194"/>
      <c r="I101" s="200" t="s">
        <v>1278</v>
      </c>
      <c r="J101" s="194"/>
      <c r="K101" s="200" t="s">
        <v>1354</v>
      </c>
      <c r="L101" s="196"/>
      <c r="M101" s="196"/>
      <c r="N101" s="196"/>
      <c r="O101" s="196"/>
      <c r="P101" s="196"/>
      <c r="Q101" s="196"/>
      <c r="R101" s="194"/>
      <c r="S101" s="200" t="s">
        <v>1363</v>
      </c>
      <c r="T101" s="196"/>
      <c r="U101" s="196"/>
      <c r="V101" s="196"/>
      <c r="W101" s="196"/>
      <c r="X101" s="196"/>
      <c r="Y101" s="194"/>
      <c r="Z101" s="200" t="s">
        <v>1371</v>
      </c>
      <c r="AA101" s="196"/>
      <c r="AB101" s="196"/>
      <c r="AC101" s="196"/>
      <c r="AD101" s="196"/>
      <c r="AE101" s="196"/>
      <c r="AF101" s="194"/>
      <c r="AG101" s="200" t="s">
        <v>1379</v>
      </c>
      <c r="AH101" s="196"/>
      <c r="AI101" s="194"/>
      <c r="AJ101" s="200" t="s">
        <v>1383</v>
      </c>
      <c r="AK101" s="196"/>
      <c r="AL101" s="196"/>
      <c r="AM101" s="196"/>
      <c r="AN101" s="194"/>
      <c r="AO101" s="200" t="s">
        <v>1389</v>
      </c>
      <c r="AP101" s="196"/>
      <c r="AQ101" s="196"/>
      <c r="AR101" s="194"/>
      <c r="AS101" s="200" t="s">
        <v>1394</v>
      </c>
      <c r="AT101" s="196"/>
      <c r="AU101" s="194"/>
      <c r="AV101" s="200" t="s">
        <v>1398</v>
      </c>
      <c r="AW101" s="194"/>
      <c r="AX101" s="200" t="s">
        <v>1401</v>
      </c>
      <c r="AY101" s="196"/>
      <c r="AZ101" s="196"/>
      <c r="BA101" s="196"/>
      <c r="BB101" s="194"/>
      <c r="BC101" s="200" t="s">
        <v>1407</v>
      </c>
      <c r="BD101" s="196"/>
      <c r="BE101" s="196"/>
      <c r="BF101" s="196"/>
      <c r="BG101" s="194"/>
      <c r="BH101" s="200" t="s">
        <v>1413</v>
      </c>
      <c r="BI101" s="196"/>
      <c r="BJ101" s="194"/>
      <c r="BK101" s="179" t="s">
        <v>1416</v>
      </c>
      <c r="BL101" s="179" t="s">
        <v>1418</v>
      </c>
      <c r="BM101" s="200" t="s">
        <v>1420</v>
      </c>
      <c r="BN101" s="196"/>
      <c r="BO101" s="198"/>
    </row>
    <row r="102" ht="14.25" customHeight="1">
      <c r="A102" s="190"/>
      <c r="B102" s="5" t="s">
        <v>1345</v>
      </c>
      <c r="C102" s="5" t="s">
        <v>1346</v>
      </c>
      <c r="D102" s="6" t="s">
        <v>1347</v>
      </c>
      <c r="E102" s="5" t="s">
        <v>1348</v>
      </c>
      <c r="F102" s="5" t="s">
        <v>1349</v>
      </c>
      <c r="G102" s="5" t="s">
        <v>1350</v>
      </c>
      <c r="H102" s="47" t="s">
        <v>1351</v>
      </c>
      <c r="I102" s="5" t="s">
        <v>1352</v>
      </c>
      <c r="J102" s="47" t="s">
        <v>1353</v>
      </c>
      <c r="K102" s="178" t="s">
        <v>1355</v>
      </c>
      <c r="L102" s="5" t="s">
        <v>1356</v>
      </c>
      <c r="M102" s="5" t="s">
        <v>1357</v>
      </c>
      <c r="N102" s="5" t="s">
        <v>1358</v>
      </c>
      <c r="O102" s="5" t="s">
        <v>1359</v>
      </c>
      <c r="P102" s="5" t="s">
        <v>1360</v>
      </c>
      <c r="Q102" s="5" t="s">
        <v>1361</v>
      </c>
      <c r="R102" s="47" t="s">
        <v>1362</v>
      </c>
      <c r="S102" s="37" t="s">
        <v>1364</v>
      </c>
      <c r="T102" s="5" t="s">
        <v>1365</v>
      </c>
      <c r="U102" s="5" t="s">
        <v>1366</v>
      </c>
      <c r="V102" s="5" t="s">
        <v>1367</v>
      </c>
      <c r="W102" s="5" t="s">
        <v>1368</v>
      </c>
      <c r="X102" s="5" t="s">
        <v>1369</v>
      </c>
      <c r="Y102" s="47" t="s">
        <v>1370</v>
      </c>
      <c r="Z102" s="37" t="s">
        <v>1372</v>
      </c>
      <c r="AA102" s="5" t="s">
        <v>1373</v>
      </c>
      <c r="AB102" s="5" t="s">
        <v>1374</v>
      </c>
      <c r="AC102" s="5" t="s">
        <v>1375</v>
      </c>
      <c r="AD102" s="5" t="s">
        <v>1376</v>
      </c>
      <c r="AE102" s="5" t="s">
        <v>1377</v>
      </c>
      <c r="AF102" s="47" t="s">
        <v>1378</v>
      </c>
      <c r="AG102" s="37" t="s">
        <v>1380</v>
      </c>
      <c r="AH102" s="5" t="s">
        <v>1381</v>
      </c>
      <c r="AI102" s="47" t="s">
        <v>1382</v>
      </c>
      <c r="AJ102" s="37" t="s">
        <v>1384</v>
      </c>
      <c r="AK102" s="5" t="s">
        <v>1385</v>
      </c>
      <c r="AL102" s="5" t="s">
        <v>1386</v>
      </c>
      <c r="AM102" s="5" t="s">
        <v>1387</v>
      </c>
      <c r="AN102" s="47" t="s">
        <v>1388</v>
      </c>
      <c r="AO102" s="37" t="s">
        <v>1390</v>
      </c>
      <c r="AP102" s="5" t="s">
        <v>1391</v>
      </c>
      <c r="AQ102" s="5" t="s">
        <v>1392</v>
      </c>
      <c r="AR102" s="47" t="s">
        <v>1393</v>
      </c>
      <c r="AS102" s="37" t="s">
        <v>1395</v>
      </c>
      <c r="AT102" s="5" t="s">
        <v>1396</v>
      </c>
      <c r="AU102" s="47" t="s">
        <v>1397</v>
      </c>
      <c r="AV102" s="37" t="s">
        <v>1399</v>
      </c>
      <c r="AW102" s="47" t="s">
        <v>1400</v>
      </c>
      <c r="AX102" s="37" t="s">
        <v>1402</v>
      </c>
      <c r="AY102" s="5" t="s">
        <v>1403</v>
      </c>
      <c r="AZ102" s="5" t="s">
        <v>1404</v>
      </c>
      <c r="BA102" s="5" t="s">
        <v>1405</v>
      </c>
      <c r="BB102" s="47" t="s">
        <v>1406</v>
      </c>
      <c r="BC102" s="37" t="s">
        <v>1408</v>
      </c>
      <c r="BD102" s="5" t="s">
        <v>1409</v>
      </c>
      <c r="BE102" s="5" t="s">
        <v>1410</v>
      </c>
      <c r="BF102" s="5" t="s">
        <v>1411</v>
      </c>
      <c r="BG102" s="47" t="s">
        <v>1412</v>
      </c>
      <c r="BH102" s="5" t="s">
        <v>1414</v>
      </c>
      <c r="BI102" s="5" t="s">
        <v>1415</v>
      </c>
      <c r="BJ102" s="47" t="s">
        <v>1372</v>
      </c>
      <c r="BK102" s="74" t="s">
        <v>1417</v>
      </c>
      <c r="BL102" s="74" t="s">
        <v>1419</v>
      </c>
      <c r="BM102" s="5" t="s">
        <v>1421</v>
      </c>
      <c r="BN102" s="5" t="s">
        <v>1422</v>
      </c>
      <c r="BO102" s="163" t="s">
        <v>1423</v>
      </c>
    </row>
    <row r="103" ht="14.25" customHeight="1">
      <c r="A103" s="190"/>
      <c r="B103" s="5">
        <v>22.51</v>
      </c>
      <c r="C103" s="5">
        <v>17.84</v>
      </c>
      <c r="D103" s="5">
        <v>20.62</v>
      </c>
      <c r="E103" s="5">
        <v>17.89</v>
      </c>
      <c r="F103" s="5">
        <v>17.64</v>
      </c>
      <c r="G103" s="5">
        <v>21.66</v>
      </c>
      <c r="H103" s="47">
        <v>20.19</v>
      </c>
      <c r="I103" s="5">
        <v>23.98</v>
      </c>
      <c r="J103" s="47">
        <v>23.02</v>
      </c>
      <c r="K103" s="37">
        <v>23.42</v>
      </c>
      <c r="L103" s="5">
        <v>12.99</v>
      </c>
      <c r="M103" s="5">
        <v>13.0</v>
      </c>
      <c r="N103" s="5">
        <v>24.21</v>
      </c>
      <c r="O103" s="5">
        <v>23.07</v>
      </c>
      <c r="P103" s="5">
        <v>20.97</v>
      </c>
      <c r="Q103" s="5">
        <v>16.82</v>
      </c>
      <c r="R103" s="47">
        <v>13.67</v>
      </c>
      <c r="S103" s="37">
        <v>16.77</v>
      </c>
      <c r="T103" s="5">
        <v>14.8</v>
      </c>
      <c r="U103" s="5">
        <v>15.15</v>
      </c>
      <c r="V103" s="5">
        <v>17.28</v>
      </c>
      <c r="W103" s="5">
        <v>17.32</v>
      </c>
      <c r="X103" s="182">
        <v>15.6</v>
      </c>
      <c r="Y103" s="47">
        <v>14.39</v>
      </c>
      <c r="Z103" s="37">
        <v>16.68</v>
      </c>
      <c r="AA103" s="5">
        <v>18.99</v>
      </c>
      <c r="AB103" s="5">
        <v>18.28</v>
      </c>
      <c r="AC103" s="5">
        <v>16.31</v>
      </c>
      <c r="AD103" s="5">
        <v>16.61</v>
      </c>
      <c r="AE103" s="5">
        <v>14.84</v>
      </c>
      <c r="AF103" s="47">
        <v>17.59</v>
      </c>
      <c r="AG103" s="37">
        <v>13.99</v>
      </c>
      <c r="AH103" s="5">
        <v>16.35</v>
      </c>
      <c r="AI103" s="203">
        <v>15.3</v>
      </c>
      <c r="AJ103" s="37">
        <v>13.89</v>
      </c>
      <c r="AK103" s="5">
        <v>13.66</v>
      </c>
      <c r="AL103" s="5">
        <v>14.19</v>
      </c>
      <c r="AM103" s="5">
        <v>12.39</v>
      </c>
      <c r="AN103" s="47">
        <v>11.78</v>
      </c>
      <c r="AO103" s="37">
        <v>5.9</v>
      </c>
      <c r="AP103" s="5">
        <v>12.06</v>
      </c>
      <c r="AQ103" s="5">
        <v>10.93</v>
      </c>
      <c r="AR103" s="47">
        <v>8.74</v>
      </c>
      <c r="AS103" s="37">
        <v>9.92</v>
      </c>
      <c r="AT103" s="5">
        <v>11.35</v>
      </c>
      <c r="AU103" s="47">
        <v>9.83</v>
      </c>
      <c r="AV103" s="37">
        <v>6.98</v>
      </c>
      <c r="AW103" s="47">
        <v>8.24</v>
      </c>
      <c r="AX103" s="37">
        <v>10.24</v>
      </c>
      <c r="AY103" s="182">
        <v>9.0</v>
      </c>
      <c r="AZ103" s="5">
        <v>9.25</v>
      </c>
      <c r="BA103" s="5">
        <v>7.71</v>
      </c>
      <c r="BB103" s="47">
        <v>6.69</v>
      </c>
      <c r="BC103" s="37">
        <v>6.19</v>
      </c>
      <c r="BD103" s="5">
        <v>5.62</v>
      </c>
      <c r="BE103" s="5">
        <v>4.79</v>
      </c>
      <c r="BF103" s="5">
        <v>4.72</v>
      </c>
      <c r="BG103" s="47">
        <v>5.67</v>
      </c>
      <c r="BH103" s="5">
        <v>8.99</v>
      </c>
      <c r="BI103" s="5">
        <v>6.76</v>
      </c>
      <c r="BJ103" s="47">
        <v>6.63</v>
      </c>
      <c r="BK103" s="210">
        <v>4.8</v>
      </c>
      <c r="BL103" s="210">
        <v>5.7</v>
      </c>
      <c r="BM103" s="5">
        <v>7.4</v>
      </c>
      <c r="BN103" s="5">
        <v>6.3</v>
      </c>
      <c r="BO103" s="163">
        <v>7.2</v>
      </c>
    </row>
    <row r="104" ht="14.25" customHeight="1">
      <c r="A104" s="191"/>
      <c r="B104" s="1">
        <v>351.0</v>
      </c>
      <c r="C104" s="1">
        <v>408.0</v>
      </c>
      <c r="D104" s="1">
        <v>333.0</v>
      </c>
      <c r="E104" s="1">
        <v>564.0</v>
      </c>
      <c r="F104" s="1">
        <v>458.0</v>
      </c>
      <c r="G104" s="1">
        <v>500.0</v>
      </c>
      <c r="H104" s="43">
        <v>645.0</v>
      </c>
      <c r="I104" s="1">
        <v>132.0</v>
      </c>
      <c r="J104" s="43">
        <v>96.0</v>
      </c>
      <c r="K104" s="42">
        <v>106.0</v>
      </c>
      <c r="L104" s="1">
        <v>306.0</v>
      </c>
      <c r="M104" s="1">
        <v>418.0</v>
      </c>
      <c r="N104" s="1">
        <v>183.0</v>
      </c>
      <c r="O104" s="1">
        <v>177.0</v>
      </c>
      <c r="P104" s="1">
        <v>283.0</v>
      </c>
      <c r="Q104" s="1">
        <v>315.0</v>
      </c>
      <c r="R104" s="43">
        <v>207.0</v>
      </c>
      <c r="S104" s="42">
        <v>263.0</v>
      </c>
      <c r="T104" s="1">
        <v>327.0</v>
      </c>
      <c r="U104" s="1">
        <v>261.0</v>
      </c>
      <c r="V104" s="1">
        <v>270.0</v>
      </c>
      <c r="W104" s="1">
        <v>295.0</v>
      </c>
      <c r="X104" s="1">
        <v>409.0</v>
      </c>
      <c r="Y104" s="43">
        <v>225.0</v>
      </c>
      <c r="Z104" s="42">
        <v>308.0</v>
      </c>
      <c r="AA104" s="1">
        <v>223.0</v>
      </c>
      <c r="AB104" s="1">
        <v>355.0</v>
      </c>
      <c r="AC104" s="1">
        <v>466.0</v>
      </c>
      <c r="AD104" s="1">
        <v>636.0</v>
      </c>
      <c r="AE104" s="1">
        <v>499.0</v>
      </c>
      <c r="AF104" s="43">
        <v>708.0</v>
      </c>
      <c r="AG104" s="42">
        <v>485.0</v>
      </c>
      <c r="AH104" s="1">
        <v>778.0</v>
      </c>
      <c r="AI104" s="43">
        <v>851.0</v>
      </c>
      <c r="AJ104" s="42">
        <v>828.0</v>
      </c>
      <c r="AK104" s="1">
        <v>836.0</v>
      </c>
      <c r="AL104" s="1">
        <v>871.0</v>
      </c>
      <c r="AM104" s="1">
        <v>693.0</v>
      </c>
      <c r="AN104" s="43">
        <v>489.0</v>
      </c>
      <c r="AO104" s="42">
        <v>184.0</v>
      </c>
      <c r="AP104" s="1">
        <v>346.0</v>
      </c>
      <c r="AQ104" s="1">
        <v>489.0</v>
      </c>
      <c r="AR104" s="43">
        <v>341.0</v>
      </c>
      <c r="AS104" s="42">
        <v>649.0</v>
      </c>
      <c r="AT104" s="1">
        <v>809.0</v>
      </c>
      <c r="AU104" s="43">
        <v>446.0</v>
      </c>
      <c r="AV104" s="42">
        <v>354.0</v>
      </c>
      <c r="AW104" s="43">
        <v>447.0</v>
      </c>
      <c r="AX104" s="42">
        <v>498.0</v>
      </c>
      <c r="AY104" s="1">
        <v>517.0</v>
      </c>
      <c r="AZ104" s="1">
        <v>728.0</v>
      </c>
      <c r="BA104" s="1">
        <v>592.0</v>
      </c>
      <c r="BB104" s="43">
        <v>554.0</v>
      </c>
      <c r="BC104" s="42">
        <v>401.0</v>
      </c>
      <c r="BD104" s="1">
        <v>398.0</v>
      </c>
      <c r="BE104" s="1">
        <v>528.0</v>
      </c>
      <c r="BF104" s="1">
        <v>545.0</v>
      </c>
      <c r="BG104" s="43">
        <v>608.0</v>
      </c>
      <c r="BH104" s="1">
        <v>363.0</v>
      </c>
      <c r="BI104" s="1">
        <v>384.0</v>
      </c>
      <c r="BJ104" s="43">
        <v>371.0</v>
      </c>
      <c r="BK104" s="165">
        <v>282.0</v>
      </c>
      <c r="BL104" s="165">
        <v>244.0</v>
      </c>
      <c r="BM104" s="1">
        <v>89.0</v>
      </c>
      <c r="BN104" s="1">
        <v>242.0</v>
      </c>
      <c r="BO104" s="164">
        <v>233.0</v>
      </c>
    </row>
    <row r="105" ht="14.25" customHeight="1">
      <c r="A105" s="189" t="s">
        <v>3030</v>
      </c>
      <c r="B105" s="193" t="s">
        <v>1344</v>
      </c>
      <c r="C105" s="196"/>
      <c r="D105" s="196"/>
      <c r="E105" s="196"/>
      <c r="F105" s="196"/>
      <c r="G105" s="194"/>
      <c r="H105" s="200" t="s">
        <v>1354</v>
      </c>
      <c r="I105" s="196"/>
      <c r="J105" s="196"/>
      <c r="K105" s="194"/>
      <c r="L105" s="200" t="s">
        <v>1363</v>
      </c>
      <c r="M105" s="196"/>
      <c r="N105" s="196"/>
      <c r="O105" s="196"/>
      <c r="P105" s="196"/>
      <c r="Q105" s="194"/>
      <c r="R105" s="200" t="s">
        <v>1371</v>
      </c>
      <c r="S105" s="196"/>
      <c r="T105" s="196"/>
      <c r="U105" s="196"/>
      <c r="V105" s="196"/>
      <c r="W105" s="196"/>
      <c r="X105" s="196"/>
      <c r="Y105" s="196"/>
      <c r="Z105" s="196"/>
      <c r="AA105" s="196"/>
      <c r="AB105" s="194"/>
      <c r="AC105" s="73" t="s">
        <v>1383</v>
      </c>
      <c r="AD105" s="200" t="s">
        <v>1389</v>
      </c>
      <c r="AE105" s="198"/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 ht="14.25" customHeight="1">
      <c r="A106" s="190"/>
      <c r="B106" s="161" t="s">
        <v>1345</v>
      </c>
      <c r="C106" s="5" t="s">
        <v>1346</v>
      </c>
      <c r="D106" s="5" t="s">
        <v>1348</v>
      </c>
      <c r="E106" s="5" t="s">
        <v>1349</v>
      </c>
      <c r="F106" s="5" t="s">
        <v>1350</v>
      </c>
      <c r="G106" s="47" t="s">
        <v>1424</v>
      </c>
      <c r="H106" s="37" t="s">
        <v>1361</v>
      </c>
      <c r="I106" s="5" t="s">
        <v>1425</v>
      </c>
      <c r="J106" s="5" t="s">
        <v>1426</v>
      </c>
      <c r="K106" s="47" t="s">
        <v>1427</v>
      </c>
      <c r="L106" s="37" t="s">
        <v>1364</v>
      </c>
      <c r="M106" s="5" t="s">
        <v>1428</v>
      </c>
      <c r="N106" s="5" t="s">
        <v>1366</v>
      </c>
      <c r="O106" s="5" t="s">
        <v>1429</v>
      </c>
      <c r="P106" s="5" t="s">
        <v>1368</v>
      </c>
      <c r="Q106" s="47" t="s">
        <v>1369</v>
      </c>
      <c r="R106" s="37" t="s">
        <v>1430</v>
      </c>
      <c r="S106" s="5" t="s">
        <v>1431</v>
      </c>
      <c r="T106" s="5" t="s">
        <v>1432</v>
      </c>
      <c r="U106" s="5" t="s">
        <v>1433</v>
      </c>
      <c r="V106" s="5" t="s">
        <v>1434</v>
      </c>
      <c r="W106" s="5" t="s">
        <v>1372</v>
      </c>
      <c r="X106" s="5" t="s">
        <v>1435</v>
      </c>
      <c r="Y106" s="5" t="s">
        <v>1375</v>
      </c>
      <c r="Z106" s="5" t="s">
        <v>1377</v>
      </c>
      <c r="AA106" s="5" t="s">
        <v>1436</v>
      </c>
      <c r="AB106" s="47" t="s">
        <v>1378</v>
      </c>
      <c r="AC106" s="74" t="s">
        <v>1437</v>
      </c>
      <c r="AD106" s="5" t="s">
        <v>1391</v>
      </c>
      <c r="AE106" s="163" t="s">
        <v>1438</v>
      </c>
      <c r="AF106" s="5"/>
      <c r="AG106" s="5"/>
      <c r="AH106" s="5"/>
      <c r="AI106" s="5"/>
      <c r="AJ106" s="5"/>
      <c r="AK106" s="5"/>
      <c r="AL106" s="5"/>
      <c r="AM106" s="5"/>
      <c r="AN106" s="5"/>
      <c r="AO106" s="5"/>
    </row>
    <row r="107" ht="14.25" customHeight="1">
      <c r="A107" s="190"/>
      <c r="B107" s="161">
        <v>22.51</v>
      </c>
      <c r="C107" s="5">
        <v>17.84</v>
      </c>
      <c r="D107" s="5">
        <v>17.89</v>
      </c>
      <c r="E107" s="5">
        <v>17.64</v>
      </c>
      <c r="F107" s="5">
        <v>21.66</v>
      </c>
      <c r="G107" s="47">
        <v>23.65</v>
      </c>
      <c r="H107" s="37">
        <v>16.82</v>
      </c>
      <c r="I107" s="5">
        <v>19.11</v>
      </c>
      <c r="J107" s="5">
        <v>17.86</v>
      </c>
      <c r="K107" s="47">
        <v>13.62</v>
      </c>
      <c r="L107" s="37">
        <v>16.77</v>
      </c>
      <c r="M107" s="5">
        <v>16.61</v>
      </c>
      <c r="N107" s="5">
        <v>15.15</v>
      </c>
      <c r="O107" s="5">
        <v>17.98</v>
      </c>
      <c r="P107" s="5">
        <v>17.32</v>
      </c>
      <c r="Q107" s="203">
        <v>15.6</v>
      </c>
      <c r="R107" s="37">
        <v>23.54</v>
      </c>
      <c r="S107" s="5">
        <v>21.71</v>
      </c>
      <c r="T107" s="5">
        <v>22.63</v>
      </c>
      <c r="U107" s="5">
        <v>21.33</v>
      </c>
      <c r="V107" s="5">
        <v>16.41</v>
      </c>
      <c r="W107" s="5">
        <v>16.68</v>
      </c>
      <c r="X107" s="5">
        <v>18.55</v>
      </c>
      <c r="Y107" s="5">
        <v>16.31</v>
      </c>
      <c r="Z107" s="5">
        <v>14.84</v>
      </c>
      <c r="AA107" s="5">
        <v>16.87</v>
      </c>
      <c r="AB107" s="47">
        <v>17.59</v>
      </c>
      <c r="AC107" s="74">
        <v>11.59</v>
      </c>
      <c r="AD107" s="5">
        <v>12.06</v>
      </c>
      <c r="AE107" s="163">
        <v>12.41</v>
      </c>
      <c r="AF107" s="5"/>
      <c r="AG107" s="5"/>
      <c r="AH107" s="5"/>
      <c r="AI107" s="5"/>
      <c r="AJ107" s="5"/>
      <c r="AK107" s="5"/>
      <c r="AL107" s="5"/>
      <c r="AM107" s="5"/>
      <c r="AN107" s="5"/>
      <c r="AO107" s="5"/>
    </row>
    <row r="108" ht="14.25" customHeight="1">
      <c r="A108" s="191"/>
      <c r="B108" s="162">
        <v>351.0</v>
      </c>
      <c r="C108" s="1">
        <v>408.0</v>
      </c>
      <c r="D108" s="1">
        <v>564.0</v>
      </c>
      <c r="E108" s="1">
        <v>458.0</v>
      </c>
      <c r="F108" s="1">
        <v>500.0</v>
      </c>
      <c r="G108" s="43">
        <v>664.0</v>
      </c>
      <c r="H108" s="42">
        <v>315.0</v>
      </c>
      <c r="I108" s="1">
        <v>203.0</v>
      </c>
      <c r="J108" s="1">
        <v>278.0</v>
      </c>
      <c r="K108" s="43">
        <v>498.0</v>
      </c>
      <c r="L108" s="42">
        <v>263.0</v>
      </c>
      <c r="M108" s="1">
        <v>223.0</v>
      </c>
      <c r="N108" s="1">
        <v>261.0</v>
      </c>
      <c r="O108" s="1">
        <v>319.0</v>
      </c>
      <c r="P108" s="1">
        <v>295.0</v>
      </c>
      <c r="Q108" s="43">
        <v>409.0</v>
      </c>
      <c r="R108" s="42">
        <v>571.0</v>
      </c>
      <c r="S108" s="1">
        <v>699.0</v>
      </c>
      <c r="T108" s="1">
        <v>494.0</v>
      </c>
      <c r="U108" s="1">
        <v>529.0</v>
      </c>
      <c r="V108" s="1">
        <v>320.0</v>
      </c>
      <c r="W108" s="1">
        <v>308.0</v>
      </c>
      <c r="X108" s="1">
        <v>532.0</v>
      </c>
      <c r="Y108" s="1">
        <v>466.0</v>
      </c>
      <c r="Z108" s="1">
        <v>499.0</v>
      </c>
      <c r="AA108" s="1">
        <v>607.0</v>
      </c>
      <c r="AB108" s="43">
        <v>708.0</v>
      </c>
      <c r="AC108" s="165">
        <v>504.0</v>
      </c>
      <c r="AD108" s="1">
        <v>346.0</v>
      </c>
      <c r="AE108" s="164">
        <v>422.0</v>
      </c>
      <c r="AF108" s="5"/>
      <c r="AG108" s="5"/>
      <c r="AH108" s="5"/>
      <c r="AI108" s="5"/>
      <c r="AJ108" s="5"/>
      <c r="AK108" s="5"/>
      <c r="AL108" s="5"/>
      <c r="AM108" s="5"/>
      <c r="AN108" s="5"/>
      <c r="AO108" s="5"/>
    </row>
    <row r="109" ht="14.25" customHeight="1">
      <c r="A109" s="189" t="s">
        <v>3031</v>
      </c>
      <c r="B109" s="193" t="s">
        <v>1371</v>
      </c>
      <c r="C109" s="19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</row>
    <row r="110" ht="14.25" customHeight="1">
      <c r="A110" s="190"/>
      <c r="B110" s="161" t="s">
        <v>1439</v>
      </c>
      <c r="C110" s="163" t="s">
        <v>1440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</row>
    <row r="111" ht="14.25" customHeight="1">
      <c r="A111" s="190"/>
      <c r="B111" s="161">
        <v>20.02</v>
      </c>
      <c r="C111" s="163">
        <v>20.29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</row>
    <row r="112" ht="14.25" customHeight="1">
      <c r="A112" s="191"/>
      <c r="B112" s="161">
        <v>917.0</v>
      </c>
      <c r="C112" s="163">
        <v>943.0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</row>
    <row r="113" ht="14.25" customHeight="1">
      <c r="A113" s="189" t="s">
        <v>3032</v>
      </c>
      <c r="B113" s="171" t="s">
        <v>1344</v>
      </c>
      <c r="C113" s="200" t="s">
        <v>1354</v>
      </c>
      <c r="D113" s="19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 ht="14.25" customHeight="1">
      <c r="A114" s="190"/>
      <c r="B114" s="172" t="s">
        <v>1345</v>
      </c>
      <c r="C114" s="5" t="s">
        <v>1359</v>
      </c>
      <c r="D114" s="163" t="s">
        <v>1441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</row>
    <row r="115" ht="14.25" customHeight="1">
      <c r="A115" s="190"/>
      <c r="B115" s="172">
        <v>22.51</v>
      </c>
      <c r="C115" s="5">
        <v>23.07</v>
      </c>
      <c r="D115" s="163">
        <v>23.74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</row>
    <row r="116" ht="14.25" customHeight="1">
      <c r="A116" s="191"/>
      <c r="B116" s="172">
        <v>351.0</v>
      </c>
      <c r="C116" s="5">
        <v>177.0</v>
      </c>
      <c r="D116" s="163">
        <v>161.0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 ht="14.25" customHeight="1">
      <c r="A117" s="189" t="s">
        <v>3033</v>
      </c>
      <c r="B117" s="193" t="s">
        <v>1442</v>
      </c>
      <c r="C117" s="196"/>
      <c r="D117" s="196"/>
      <c r="E117" s="19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</row>
    <row r="118" ht="14.25" customHeight="1">
      <c r="A118" s="190"/>
      <c r="B118" s="161" t="s">
        <v>1443</v>
      </c>
      <c r="C118" s="5" t="s">
        <v>1444</v>
      </c>
      <c r="D118" s="5" t="s">
        <v>1280</v>
      </c>
      <c r="E118" s="163" t="s">
        <v>1445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 ht="14.25" customHeight="1">
      <c r="A119" s="190"/>
      <c r="B119" s="161">
        <v>24.7</v>
      </c>
      <c r="C119" s="5">
        <v>24.73</v>
      </c>
      <c r="D119" s="5">
        <v>25.44</v>
      </c>
      <c r="E119" s="163">
        <v>23.54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 ht="14.25" customHeight="1">
      <c r="A120" s="191"/>
      <c r="B120" s="162">
        <v>1203.0</v>
      </c>
      <c r="C120" s="1">
        <v>1150.0</v>
      </c>
      <c r="D120" s="1">
        <v>1353.0</v>
      </c>
      <c r="E120" s="164">
        <v>972.0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 ht="14.25" customHeight="1">
      <c r="A121" s="189" t="s">
        <v>3034</v>
      </c>
      <c r="B121" s="167" t="s">
        <v>1442</v>
      </c>
      <c r="C121" s="16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 ht="14.25" customHeight="1">
      <c r="A122" s="190"/>
      <c r="B122" s="163" t="s">
        <v>1446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ht="14.25" customHeight="1">
      <c r="A123" s="190"/>
      <c r="B123" s="163">
        <v>19.54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ht="14.25" customHeight="1">
      <c r="A124" s="190"/>
      <c r="B124" s="163">
        <v>993.0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ht="14.25" customHeight="1">
      <c r="A125" s="189" t="s">
        <v>3035</v>
      </c>
      <c r="B125" s="197" t="s">
        <v>1447</v>
      </c>
      <c r="C125" s="194"/>
      <c r="D125" s="200" t="s">
        <v>1449</v>
      </c>
      <c r="E125" s="196"/>
      <c r="F125" s="194"/>
      <c r="G125" s="73" t="s">
        <v>1453</v>
      </c>
      <c r="H125" s="73" t="s">
        <v>1188</v>
      </c>
      <c r="I125" s="167" t="s">
        <v>1455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ht="14.25" customHeight="1">
      <c r="A126" s="190"/>
      <c r="B126" s="5" t="s">
        <v>1342</v>
      </c>
      <c r="C126" s="47" t="s">
        <v>1448</v>
      </c>
      <c r="D126" s="178" t="s">
        <v>1450</v>
      </c>
      <c r="E126" s="5" t="s">
        <v>1451</v>
      </c>
      <c r="F126" s="47" t="s">
        <v>1452</v>
      </c>
      <c r="G126" s="74" t="s">
        <v>1454</v>
      </c>
      <c r="H126" s="74" t="s">
        <v>1343</v>
      </c>
      <c r="I126" s="163" t="s">
        <v>1456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 ht="14.25" customHeight="1">
      <c r="A127" s="190"/>
      <c r="B127" s="5">
        <v>20.96</v>
      </c>
      <c r="C127" s="47">
        <v>26.69</v>
      </c>
      <c r="D127" s="37">
        <v>20.72</v>
      </c>
      <c r="E127" s="5">
        <v>24.98</v>
      </c>
      <c r="F127" s="47">
        <v>23.25</v>
      </c>
      <c r="G127" s="74">
        <v>27.05</v>
      </c>
      <c r="H127" s="74">
        <v>26.55</v>
      </c>
      <c r="I127" s="163">
        <v>28.98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ht="14.25" customHeight="1">
      <c r="A128" s="191"/>
      <c r="B128" s="1">
        <v>1722.0</v>
      </c>
      <c r="C128" s="43">
        <v>2646.0</v>
      </c>
      <c r="D128" s="42">
        <v>2431.0</v>
      </c>
      <c r="E128" s="1">
        <v>3725.0</v>
      </c>
      <c r="F128" s="43">
        <v>3045.0</v>
      </c>
      <c r="G128" s="165">
        <v>2301.0</v>
      </c>
      <c r="H128" s="165">
        <v>2537.0</v>
      </c>
      <c r="I128" s="164">
        <v>960.0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ht="14.25" customHeight="1">
      <c r="A129" s="189" t="s">
        <v>3036</v>
      </c>
      <c r="B129" s="168" t="s">
        <v>1457</v>
      </c>
      <c r="C129" s="160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</row>
    <row r="130" ht="14.25" customHeight="1">
      <c r="A130" s="190"/>
      <c r="B130" s="169" t="s">
        <v>3037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  <row r="131" ht="14.25" customHeight="1">
      <c r="A131" s="190"/>
      <c r="B131" s="169">
        <v>26.1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</row>
    <row r="132" ht="14.25" customHeight="1">
      <c r="A132" s="191"/>
      <c r="B132" s="170">
        <v>1851.0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ht="14.25" customHeight="1">
      <c r="A133" s="189" t="s">
        <v>3038</v>
      </c>
      <c r="B133" s="167" t="s">
        <v>1460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ht="14.25" customHeight="1">
      <c r="A134" s="190"/>
      <c r="B134" s="163" t="s">
        <v>1461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ht="14.25" customHeight="1">
      <c r="A135" s="190"/>
      <c r="B135" s="163">
        <v>23.3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ht="14.25" customHeight="1">
      <c r="A136" s="191"/>
      <c r="B136" s="164">
        <v>1468.0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</row>
    <row r="137" ht="14.25" customHeight="1">
      <c r="A137" s="189" t="s">
        <v>3039</v>
      </c>
      <c r="B137" s="167" t="s">
        <v>1236</v>
      </c>
      <c r="C137" s="20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ht="14.25" customHeight="1">
      <c r="A138" s="190"/>
      <c r="B138" s="163" t="s">
        <v>1338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ht="14.25" customHeight="1">
      <c r="A139" s="190"/>
      <c r="B139" s="163">
        <v>17.06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</row>
    <row r="140" ht="14.25" customHeight="1">
      <c r="A140" s="190"/>
      <c r="B140" s="163">
        <v>360.0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 ht="14.25" customHeight="1">
      <c r="A141" s="189" t="s">
        <v>3040</v>
      </c>
      <c r="B141" s="197" t="s">
        <v>1460</v>
      </c>
      <c r="C141" s="194"/>
      <c r="D141" s="200" t="s">
        <v>1464</v>
      </c>
      <c r="E141" s="194"/>
      <c r="F141" s="200" t="s">
        <v>1467</v>
      </c>
      <c r="G141" s="196"/>
      <c r="H141" s="196"/>
      <c r="I141" s="196"/>
      <c r="J141" s="196"/>
      <c r="K141" s="198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 ht="14.25" customHeight="1">
      <c r="A142" s="190"/>
      <c r="B142" s="5" t="s">
        <v>1462</v>
      </c>
      <c r="C142" s="5" t="s">
        <v>1463</v>
      </c>
      <c r="D142" s="37" t="s">
        <v>1465</v>
      </c>
      <c r="E142" s="47" t="s">
        <v>1466</v>
      </c>
      <c r="F142" s="37" t="s">
        <v>1468</v>
      </c>
      <c r="G142" s="5" t="s">
        <v>1469</v>
      </c>
      <c r="H142" s="75" t="s">
        <v>1470</v>
      </c>
      <c r="I142" s="5" t="s">
        <v>1471</v>
      </c>
      <c r="J142" s="5" t="s">
        <v>1472</v>
      </c>
      <c r="K142" s="163" t="s">
        <v>1473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 ht="14.25" customHeight="1">
      <c r="A143" s="190"/>
      <c r="B143" s="5">
        <v>23.67</v>
      </c>
      <c r="C143" s="5">
        <v>14.48</v>
      </c>
      <c r="D143" s="37">
        <v>16.23</v>
      </c>
      <c r="E143" s="47">
        <v>14.76</v>
      </c>
      <c r="F143" s="37">
        <v>4.55</v>
      </c>
      <c r="G143" s="5">
        <v>6.1</v>
      </c>
      <c r="H143" s="5">
        <v>7.18</v>
      </c>
      <c r="I143" s="5">
        <v>9.49</v>
      </c>
      <c r="J143" s="5">
        <v>15.99</v>
      </c>
      <c r="K143" s="163">
        <v>7.3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</row>
    <row r="144" ht="14.25" customHeight="1">
      <c r="A144" s="191"/>
      <c r="B144" s="1">
        <v>1200.0</v>
      </c>
      <c r="C144" s="1">
        <v>1371.0</v>
      </c>
      <c r="D144" s="42">
        <v>1692.0</v>
      </c>
      <c r="E144" s="43">
        <v>1606.0</v>
      </c>
      <c r="F144" s="42">
        <v>1290.0</v>
      </c>
      <c r="G144" s="1">
        <v>1365.0</v>
      </c>
      <c r="H144" s="1">
        <v>1774.0</v>
      </c>
      <c r="I144" s="1">
        <v>2090.0</v>
      </c>
      <c r="J144" s="1">
        <v>2909.0</v>
      </c>
      <c r="K144" s="164">
        <v>1214.0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ht="14.25" customHeight="1">
      <c r="A145" s="189" t="s">
        <v>3041</v>
      </c>
      <c r="B145" s="193" t="s">
        <v>1474</v>
      </c>
      <c r="C145" s="194"/>
      <c r="D145" s="167" t="s">
        <v>1457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ht="14.25" customHeight="1">
      <c r="A146" s="190"/>
      <c r="B146" s="161" t="s">
        <v>1475</v>
      </c>
      <c r="C146" s="47" t="s">
        <v>1476</v>
      </c>
      <c r="D146" s="163" t="s">
        <v>1477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 ht="14.25" customHeight="1">
      <c r="A147" s="190"/>
      <c r="B147" s="161">
        <v>24.12</v>
      </c>
      <c r="C147" s="47">
        <v>24.62</v>
      </c>
      <c r="D147" s="163">
        <v>22.69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ht="14.25" customHeight="1">
      <c r="A148" s="191"/>
      <c r="B148" s="161">
        <v>3673.0</v>
      </c>
      <c r="C148" s="47">
        <v>3088.0</v>
      </c>
      <c r="D148" s="163">
        <v>3113.0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ht="14.25" customHeight="1">
      <c r="A149" s="189" t="s">
        <v>3042</v>
      </c>
      <c r="B149" s="193" t="s">
        <v>1478</v>
      </c>
      <c r="C149" s="196"/>
      <c r="D149" s="196"/>
      <c r="E149" s="196"/>
      <c r="F149" s="194"/>
      <c r="G149" s="200" t="s">
        <v>1484</v>
      </c>
      <c r="H149" s="198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</row>
    <row r="150" ht="14.25" customHeight="1">
      <c r="A150" s="190"/>
      <c r="B150" s="161" t="s">
        <v>1479</v>
      </c>
      <c r="C150" s="75" t="s">
        <v>1480</v>
      </c>
      <c r="D150" s="75" t="s">
        <v>1481</v>
      </c>
      <c r="E150" s="75" t="s">
        <v>1482</v>
      </c>
      <c r="F150" s="47" t="s">
        <v>1483</v>
      </c>
      <c r="G150" s="5" t="s">
        <v>1485</v>
      </c>
      <c r="H150" s="163" t="s">
        <v>1486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</row>
    <row r="151" ht="14.25" customHeight="1">
      <c r="A151" s="190"/>
      <c r="B151" s="161">
        <v>26.6</v>
      </c>
      <c r="C151" s="5">
        <v>26.75</v>
      </c>
      <c r="D151" s="5">
        <v>26.56</v>
      </c>
      <c r="E151" s="5">
        <v>26.32</v>
      </c>
      <c r="F151" s="47">
        <v>27.65</v>
      </c>
      <c r="G151" s="5">
        <v>26.02</v>
      </c>
      <c r="H151" s="163">
        <v>25.8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</row>
    <row r="152" ht="14.25" customHeight="1">
      <c r="A152" s="191"/>
      <c r="B152" s="162">
        <v>2719.0</v>
      </c>
      <c r="C152" s="1">
        <v>3359.0</v>
      </c>
      <c r="D152" s="1">
        <v>2884.0</v>
      </c>
      <c r="E152" s="1">
        <v>2699.0</v>
      </c>
      <c r="F152" s="43">
        <v>2676.0</v>
      </c>
      <c r="G152" s="1">
        <v>3542.0</v>
      </c>
      <c r="H152" s="164">
        <v>2642.0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</row>
    <row r="153" ht="14.25" customHeight="1">
      <c r="A153" s="189" t="s">
        <v>3043</v>
      </c>
      <c r="B153" s="168" t="s">
        <v>1257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</row>
    <row r="154" ht="14.25" customHeight="1">
      <c r="A154" s="190"/>
      <c r="B154" s="169" t="s">
        <v>1260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</row>
    <row r="155" ht="14.25" customHeight="1">
      <c r="A155" s="190"/>
      <c r="B155" s="169">
        <v>24.74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</row>
    <row r="156" ht="14.25" customHeight="1">
      <c r="A156" s="191"/>
      <c r="B156" s="170">
        <v>1155.0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</row>
    <row r="157" ht="14.25" customHeight="1">
      <c r="A157" s="189" t="s">
        <v>3044</v>
      </c>
      <c r="B157" s="168" t="s">
        <v>1257</v>
      </c>
      <c r="C157" s="207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</row>
    <row r="158" ht="14.25" customHeight="1">
      <c r="A158" s="190"/>
      <c r="B158" s="169" t="s">
        <v>1260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</row>
    <row r="159" ht="14.25" customHeight="1">
      <c r="A159" s="190"/>
      <c r="B159" s="169">
        <v>24.74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 ht="14.25" customHeight="1">
      <c r="A160" s="191"/>
      <c r="B160" s="169">
        <v>1155.0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 ht="14.25" customHeight="1">
      <c r="A161" s="189" t="s">
        <v>3045</v>
      </c>
      <c r="B161" s="193" t="s">
        <v>1460</v>
      </c>
      <c r="C161" s="19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 ht="14.25" customHeight="1">
      <c r="A162" s="190"/>
      <c r="B162" s="161" t="s">
        <v>1487</v>
      </c>
      <c r="C162" s="163" t="s">
        <v>1488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 ht="14.25" customHeight="1">
      <c r="A163" s="190"/>
      <c r="B163" s="161">
        <v>28.95</v>
      </c>
      <c r="C163" s="163">
        <v>28.03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</row>
    <row r="164" ht="14.25" customHeight="1">
      <c r="A164" s="190"/>
      <c r="B164" s="161">
        <v>770.0</v>
      </c>
      <c r="C164" s="163">
        <v>547.0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ht="14.25" customHeight="1">
      <c r="A165" s="189" t="s">
        <v>3046</v>
      </c>
      <c r="B165" s="193" t="s">
        <v>1489</v>
      </c>
      <c r="C165" s="196"/>
      <c r="D165" s="196"/>
      <c r="E165" s="196"/>
      <c r="F165" s="196"/>
      <c r="G165" s="196"/>
      <c r="H165" s="196"/>
      <c r="I165" s="196"/>
      <c r="J165" s="196"/>
      <c r="K165" s="196"/>
      <c r="L165" s="196"/>
      <c r="M165" s="196"/>
      <c r="N165" s="196"/>
      <c r="O165" s="194"/>
      <c r="P165" s="200" t="s">
        <v>1484</v>
      </c>
      <c r="Q165" s="196"/>
      <c r="R165" s="196"/>
      <c r="S165" s="196"/>
      <c r="T165" s="194"/>
      <c r="U165" s="200" t="s">
        <v>1478</v>
      </c>
      <c r="V165" s="196"/>
      <c r="W165" s="196"/>
      <c r="X165" s="196"/>
      <c r="Y165" s="196"/>
      <c r="Z165" s="196"/>
      <c r="AA165" s="198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ht="14.25" customHeight="1">
      <c r="A166" s="190"/>
      <c r="B166" s="161" t="s">
        <v>1490</v>
      </c>
      <c r="C166" s="5" t="s">
        <v>1491</v>
      </c>
      <c r="D166" s="5" t="s">
        <v>1492</v>
      </c>
      <c r="E166" s="75" t="s">
        <v>1493</v>
      </c>
      <c r="F166" s="5" t="s">
        <v>1494</v>
      </c>
      <c r="G166" s="5" t="s">
        <v>1495</v>
      </c>
      <c r="H166" s="5" t="s">
        <v>1496</v>
      </c>
      <c r="I166" s="5" t="s">
        <v>1497</v>
      </c>
      <c r="J166" s="75" t="s">
        <v>1498</v>
      </c>
      <c r="K166" s="5" t="s">
        <v>1499</v>
      </c>
      <c r="L166" s="5" t="s">
        <v>1500</v>
      </c>
      <c r="M166" s="5" t="s">
        <v>1501</v>
      </c>
      <c r="N166" s="5" t="s">
        <v>1502</v>
      </c>
      <c r="O166" s="47" t="s">
        <v>1503</v>
      </c>
      <c r="P166" s="37" t="s">
        <v>1504</v>
      </c>
      <c r="Q166" s="5" t="s">
        <v>1505</v>
      </c>
      <c r="R166" s="5" t="s">
        <v>1506</v>
      </c>
      <c r="S166" s="5" t="s">
        <v>1485</v>
      </c>
      <c r="T166" s="47" t="s">
        <v>1486</v>
      </c>
      <c r="U166" s="75" t="s">
        <v>1482</v>
      </c>
      <c r="V166" s="75" t="s">
        <v>1480</v>
      </c>
      <c r="W166" s="75" t="s">
        <v>1481</v>
      </c>
      <c r="X166" s="75" t="s">
        <v>1507</v>
      </c>
      <c r="Y166" s="5" t="s">
        <v>1508</v>
      </c>
      <c r="Z166" s="5" t="s">
        <v>1479</v>
      </c>
      <c r="AA166" s="163" t="s">
        <v>1509</v>
      </c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</row>
    <row r="167" ht="14.25" customHeight="1">
      <c r="A167" s="190"/>
      <c r="B167" s="161">
        <v>24.05</v>
      </c>
      <c r="C167" s="5">
        <v>26.15</v>
      </c>
      <c r="D167" s="5">
        <v>27.53</v>
      </c>
      <c r="E167" s="5">
        <v>26.99</v>
      </c>
      <c r="F167" s="5">
        <v>27.26</v>
      </c>
      <c r="G167" s="5">
        <v>26.99</v>
      </c>
      <c r="H167" s="5">
        <v>27.36</v>
      </c>
      <c r="I167" s="5">
        <v>27.93</v>
      </c>
      <c r="J167" s="5">
        <v>27.77</v>
      </c>
      <c r="K167" s="5">
        <v>27.92</v>
      </c>
      <c r="L167" s="5">
        <v>28.18</v>
      </c>
      <c r="M167" s="5">
        <v>28.0</v>
      </c>
      <c r="N167" s="5">
        <v>26.87</v>
      </c>
      <c r="O167" s="47">
        <v>27.37</v>
      </c>
      <c r="P167" s="37">
        <v>27.59</v>
      </c>
      <c r="Q167" s="5">
        <v>27.41</v>
      </c>
      <c r="R167" s="5">
        <v>26.98</v>
      </c>
      <c r="S167" s="5">
        <v>26.02</v>
      </c>
      <c r="T167" s="47">
        <v>25.8</v>
      </c>
      <c r="U167" s="5">
        <v>26.32</v>
      </c>
      <c r="V167" s="5">
        <v>26.75</v>
      </c>
      <c r="W167" s="5">
        <v>26.56</v>
      </c>
      <c r="X167" s="5">
        <v>25.52</v>
      </c>
      <c r="Y167" s="5">
        <v>26.33</v>
      </c>
      <c r="Z167" s="5">
        <v>26.6</v>
      </c>
      <c r="AA167" s="163">
        <v>27.84</v>
      </c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ht="14.25" customHeight="1">
      <c r="A168" s="191"/>
      <c r="B168" s="162">
        <v>1419.0</v>
      </c>
      <c r="C168" s="1">
        <v>2441.0</v>
      </c>
      <c r="D168" s="1">
        <v>1726.0</v>
      </c>
      <c r="E168" s="1">
        <v>1678.0</v>
      </c>
      <c r="F168" s="1">
        <v>2831.0</v>
      </c>
      <c r="G168" s="1">
        <v>3408.0</v>
      </c>
      <c r="H168" s="1">
        <v>2488.0</v>
      </c>
      <c r="I168" s="1">
        <v>2418.0</v>
      </c>
      <c r="J168" s="1">
        <v>1942.0</v>
      </c>
      <c r="K168" s="1">
        <v>2337.0</v>
      </c>
      <c r="L168" s="1">
        <v>2155.0</v>
      </c>
      <c r="M168" s="1">
        <v>2052.0</v>
      </c>
      <c r="N168" s="1">
        <v>2354.0</v>
      </c>
      <c r="O168" s="43">
        <v>2559.0</v>
      </c>
      <c r="P168" s="42">
        <v>2410.0</v>
      </c>
      <c r="Q168" s="1">
        <v>2495.0</v>
      </c>
      <c r="R168" s="1">
        <v>2603.0</v>
      </c>
      <c r="S168" s="1">
        <v>3542.0</v>
      </c>
      <c r="T168" s="43">
        <v>2642.0</v>
      </c>
      <c r="U168" s="1">
        <v>2699.0</v>
      </c>
      <c r="V168" s="1">
        <v>3359.0</v>
      </c>
      <c r="W168" s="1">
        <v>2884.0</v>
      </c>
      <c r="X168" s="1">
        <v>2518.0</v>
      </c>
      <c r="Y168" s="1">
        <v>2807.0</v>
      </c>
      <c r="Z168" s="1">
        <v>2719.0</v>
      </c>
      <c r="AA168" s="164">
        <v>2502.0</v>
      </c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ht="14.25" customHeight="1">
      <c r="A169" s="189" t="s">
        <v>3047</v>
      </c>
      <c r="B169" s="171" t="s">
        <v>1510</v>
      </c>
      <c r="C169" s="73" t="s">
        <v>1453</v>
      </c>
      <c r="D169" s="73" t="s">
        <v>1455</v>
      </c>
      <c r="E169" s="200" t="s">
        <v>1188</v>
      </c>
      <c r="F169" s="196"/>
      <c r="G169" s="196"/>
      <c r="H169" s="196"/>
      <c r="I169" s="196"/>
      <c r="J169" s="196"/>
      <c r="K169" s="196"/>
      <c r="L169" s="198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ht="14.25" customHeight="1">
      <c r="A170" s="190"/>
      <c r="B170" s="172" t="s">
        <v>1511</v>
      </c>
      <c r="C170" s="74" t="s">
        <v>1512</v>
      </c>
      <c r="D170" s="74" t="s">
        <v>1456</v>
      </c>
      <c r="E170" s="5" t="s">
        <v>1513</v>
      </c>
      <c r="F170" s="75" t="s">
        <v>1514</v>
      </c>
      <c r="G170" s="5" t="s">
        <v>1515</v>
      </c>
      <c r="H170" s="5" t="s">
        <v>1516</v>
      </c>
      <c r="I170" s="5" t="s">
        <v>1517</v>
      </c>
      <c r="J170" s="5" t="s">
        <v>1518</v>
      </c>
      <c r="K170" s="5" t="s">
        <v>1519</v>
      </c>
      <c r="L170" s="163" t="s">
        <v>1520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ht="14.25" customHeight="1">
      <c r="A171" s="190"/>
      <c r="B171" s="172">
        <v>26.69</v>
      </c>
      <c r="C171" s="74">
        <v>26.41</v>
      </c>
      <c r="D171" s="74">
        <v>28.98</v>
      </c>
      <c r="E171" s="5">
        <v>26.75</v>
      </c>
      <c r="F171" s="5">
        <v>26.93</v>
      </c>
      <c r="G171" s="5">
        <v>25.37</v>
      </c>
      <c r="H171" s="5">
        <v>25.11</v>
      </c>
      <c r="I171" s="5">
        <v>25.11</v>
      </c>
      <c r="J171" s="5">
        <v>24.82</v>
      </c>
      <c r="K171" s="5">
        <v>22.67</v>
      </c>
      <c r="L171" s="163">
        <v>23.62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</row>
    <row r="172" ht="14.25" customHeight="1">
      <c r="A172" s="190"/>
      <c r="B172" s="173">
        <v>2444.0</v>
      </c>
      <c r="C172" s="165">
        <v>2315.0</v>
      </c>
      <c r="D172" s="165">
        <v>960.0</v>
      </c>
      <c r="E172" s="1">
        <v>735.0</v>
      </c>
      <c r="F172" s="1">
        <v>614.0</v>
      </c>
      <c r="G172" s="1">
        <v>655.0</v>
      </c>
      <c r="H172" s="1">
        <v>645.0</v>
      </c>
      <c r="I172" s="1">
        <v>946.0</v>
      </c>
      <c r="J172" s="1">
        <v>791.0</v>
      </c>
      <c r="K172" s="1">
        <v>1260.0</v>
      </c>
      <c r="L172" s="164">
        <v>1238.0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</row>
    <row r="173" ht="14.25" customHeight="1">
      <c r="A173" s="189" t="s">
        <v>3048</v>
      </c>
      <c r="B173" s="193" t="s">
        <v>1180</v>
      </c>
      <c r="C173" s="196"/>
      <c r="D173" s="196"/>
      <c r="E173" s="196"/>
      <c r="F173" s="196"/>
      <c r="G173" s="196"/>
      <c r="H173" s="196"/>
      <c r="I173" s="196"/>
      <c r="J173" s="198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</row>
    <row r="174" ht="14.25" customHeight="1">
      <c r="A174" s="190"/>
      <c r="B174" s="161" t="s">
        <v>1521</v>
      </c>
      <c r="C174" s="5" t="s">
        <v>1522</v>
      </c>
      <c r="D174" s="5" t="s">
        <v>1523</v>
      </c>
      <c r="E174" s="75" t="s">
        <v>1524</v>
      </c>
      <c r="F174" s="5" t="s">
        <v>1525</v>
      </c>
      <c r="G174" s="5" t="s">
        <v>1302</v>
      </c>
      <c r="H174" s="5" t="s">
        <v>1526</v>
      </c>
      <c r="I174" s="5" t="s">
        <v>1182</v>
      </c>
      <c r="J174" s="163" t="s">
        <v>1181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ht="14.25" customHeight="1">
      <c r="A175" s="190"/>
      <c r="B175" s="161">
        <v>10.87</v>
      </c>
      <c r="C175" s="5">
        <v>11.8</v>
      </c>
      <c r="D175" s="5">
        <v>10.33</v>
      </c>
      <c r="E175" s="5">
        <v>11.71</v>
      </c>
      <c r="F175" s="5">
        <v>12.05</v>
      </c>
      <c r="G175" s="5">
        <v>12.33</v>
      </c>
      <c r="H175" s="5">
        <v>10.8</v>
      </c>
      <c r="I175" s="5">
        <v>9.79</v>
      </c>
      <c r="J175" s="163">
        <v>8.86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ht="14.25" customHeight="1">
      <c r="A176" s="191"/>
      <c r="B176" s="162">
        <v>190.0</v>
      </c>
      <c r="C176" s="1">
        <v>365.0</v>
      </c>
      <c r="D176" s="1">
        <v>505.0</v>
      </c>
      <c r="E176" s="1">
        <v>632.0</v>
      </c>
      <c r="F176" s="1">
        <v>795.0</v>
      </c>
      <c r="G176" s="1">
        <v>1338.0</v>
      </c>
      <c r="H176" s="1">
        <v>1736.0</v>
      </c>
      <c r="I176" s="1">
        <v>1872.0</v>
      </c>
      <c r="J176" s="164">
        <v>1713.0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</row>
    <row r="177" ht="14.25" customHeight="1">
      <c r="A177" s="189" t="s">
        <v>3049</v>
      </c>
      <c r="B177" s="171" t="s">
        <v>1510</v>
      </c>
      <c r="C177" s="167" t="s">
        <v>1449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ht="14.25" customHeight="1">
      <c r="A178" s="190"/>
      <c r="B178" s="172" t="s">
        <v>1527</v>
      </c>
      <c r="C178" s="163" t="s">
        <v>1528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ht="14.25" customHeight="1">
      <c r="A179" s="190"/>
      <c r="B179" s="172">
        <v>20.62</v>
      </c>
      <c r="C179" s="163">
        <v>15.89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ht="14.25" customHeight="1">
      <c r="A180" s="191"/>
      <c r="B180" s="173">
        <v>2663.0</v>
      </c>
      <c r="C180" s="164">
        <v>1849.0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ht="14.25" customHeight="1">
      <c r="A181" s="189" t="s">
        <v>3050</v>
      </c>
      <c r="B181" s="193" t="s">
        <v>1449</v>
      </c>
      <c r="C181" s="19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</row>
    <row r="182" ht="14.25" customHeight="1">
      <c r="A182" s="190"/>
      <c r="B182" s="161" t="s">
        <v>1529</v>
      </c>
      <c r="C182" s="163" t="s">
        <v>1530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</row>
    <row r="183" ht="14.25" customHeight="1">
      <c r="A183" s="190"/>
      <c r="B183" s="161">
        <v>24.71</v>
      </c>
      <c r="C183" s="163">
        <v>24.41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</row>
    <row r="184" ht="14.25" customHeight="1">
      <c r="A184" s="191"/>
      <c r="B184" s="161">
        <v>1422.0</v>
      </c>
      <c r="C184" s="163">
        <v>2561.0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ht="14.25" customHeight="1">
      <c r="A185" s="189" t="s">
        <v>3051</v>
      </c>
      <c r="B185" s="193" t="s">
        <v>1449</v>
      </c>
      <c r="C185" s="196"/>
      <c r="D185" s="196"/>
      <c r="E185" s="196"/>
      <c r="F185" s="196"/>
      <c r="G185" s="196"/>
      <c r="H185" s="196"/>
      <c r="I185" s="194"/>
      <c r="J185" s="200" t="s">
        <v>1510</v>
      </c>
      <c r="K185" s="196"/>
      <c r="L185" s="196"/>
      <c r="M185" s="196"/>
      <c r="N185" s="196"/>
      <c r="O185" s="194"/>
      <c r="P185" s="200" t="s">
        <v>1457</v>
      </c>
      <c r="Q185" s="196"/>
      <c r="R185" s="196"/>
      <c r="S185" s="194"/>
      <c r="T185" s="200" t="s">
        <v>1474</v>
      </c>
      <c r="U185" s="196"/>
      <c r="V185" s="196"/>
      <c r="W185" s="196"/>
      <c r="X185" s="196"/>
      <c r="Y185" s="198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ht="14.25" customHeight="1">
      <c r="A186" s="190"/>
      <c r="B186" s="161" t="s">
        <v>1531</v>
      </c>
      <c r="C186" s="5" t="s">
        <v>1529</v>
      </c>
      <c r="D186" s="5" t="s">
        <v>1530</v>
      </c>
      <c r="E186" s="5" t="s">
        <v>1528</v>
      </c>
      <c r="F186" s="75" t="s">
        <v>1532</v>
      </c>
      <c r="G186" s="5" t="s">
        <v>1533</v>
      </c>
      <c r="H186" s="5" t="s">
        <v>1534</v>
      </c>
      <c r="I186" s="47" t="s">
        <v>1535</v>
      </c>
      <c r="J186" s="37" t="s">
        <v>1536</v>
      </c>
      <c r="K186" s="5" t="s">
        <v>1537</v>
      </c>
      <c r="L186" s="5" t="s">
        <v>1527</v>
      </c>
      <c r="M186" s="5" t="s">
        <v>1538</v>
      </c>
      <c r="N186" s="5" t="s">
        <v>1539</v>
      </c>
      <c r="O186" s="47" t="s">
        <v>3052</v>
      </c>
      <c r="P186" s="5" t="s">
        <v>3053</v>
      </c>
      <c r="Q186" s="5" t="s">
        <v>3054</v>
      </c>
      <c r="R186" s="5" t="s">
        <v>3055</v>
      </c>
      <c r="S186" s="47" t="s">
        <v>3056</v>
      </c>
      <c r="T186" s="5" t="s">
        <v>1476</v>
      </c>
      <c r="U186" s="5" t="s">
        <v>1475</v>
      </c>
      <c r="V186" s="5" t="s">
        <v>1545</v>
      </c>
      <c r="W186" s="5" t="s">
        <v>1546</v>
      </c>
      <c r="X186" s="5" t="s">
        <v>1547</v>
      </c>
      <c r="Y186" s="163" t="s">
        <v>1548</v>
      </c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</row>
    <row r="187" ht="14.25" customHeight="1">
      <c r="A187" s="190"/>
      <c r="B187" s="161">
        <v>22.44</v>
      </c>
      <c r="C187" s="5">
        <v>24.71</v>
      </c>
      <c r="D187" s="5">
        <v>24.41</v>
      </c>
      <c r="E187" s="5">
        <v>15.89</v>
      </c>
      <c r="F187" s="5">
        <v>21.53</v>
      </c>
      <c r="G187" s="5">
        <v>16.21</v>
      </c>
      <c r="H187" s="5">
        <v>15.75</v>
      </c>
      <c r="I187" s="47">
        <v>25.32</v>
      </c>
      <c r="J187" s="37">
        <v>18.08</v>
      </c>
      <c r="K187" s="5">
        <v>20.25</v>
      </c>
      <c r="L187" s="5">
        <v>20.62</v>
      </c>
      <c r="M187" s="5">
        <v>19.96</v>
      </c>
      <c r="N187" s="5">
        <v>23.37</v>
      </c>
      <c r="O187" s="47">
        <v>25.37</v>
      </c>
      <c r="P187" s="5">
        <v>26.31</v>
      </c>
      <c r="Q187" s="5">
        <v>26.34</v>
      </c>
      <c r="R187" s="5">
        <v>26.46</v>
      </c>
      <c r="S187" s="47">
        <v>24.28</v>
      </c>
      <c r="T187" s="5">
        <v>24.62</v>
      </c>
      <c r="U187" s="5">
        <v>24.12</v>
      </c>
      <c r="V187" s="5">
        <v>23.0</v>
      </c>
      <c r="W187" s="5">
        <v>19.63</v>
      </c>
      <c r="X187" s="5">
        <v>25.02</v>
      </c>
      <c r="Y187" s="163">
        <v>25.7</v>
      </c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ht="14.25" customHeight="1">
      <c r="A188" s="191"/>
      <c r="B188" s="162">
        <v>795.0</v>
      </c>
      <c r="C188" s="1">
        <v>1422.0</v>
      </c>
      <c r="D188" s="1">
        <v>2561.0</v>
      </c>
      <c r="E188" s="1">
        <v>1846.0</v>
      </c>
      <c r="F188" s="1">
        <v>2900.0</v>
      </c>
      <c r="G188" s="1">
        <v>1766.0</v>
      </c>
      <c r="H188" s="1">
        <v>2040.0</v>
      </c>
      <c r="I188" s="43">
        <v>3404.0</v>
      </c>
      <c r="J188" s="42">
        <v>1999.0</v>
      </c>
      <c r="K188" s="1">
        <v>1850.0</v>
      </c>
      <c r="L188" s="1">
        <v>2663.0</v>
      </c>
      <c r="M188" s="1">
        <v>2357.0</v>
      </c>
      <c r="N188" s="1">
        <v>2688.0</v>
      </c>
      <c r="O188" s="43">
        <v>4892.0</v>
      </c>
      <c r="P188" s="1">
        <v>2516.0</v>
      </c>
      <c r="Q188" s="1">
        <v>2433.0</v>
      </c>
      <c r="R188" s="1">
        <v>2006.0</v>
      </c>
      <c r="S188" s="43">
        <v>2923.0</v>
      </c>
      <c r="T188" s="1">
        <v>3088.0</v>
      </c>
      <c r="U188" s="1">
        <v>3673.0</v>
      </c>
      <c r="V188" s="1">
        <v>2790.0</v>
      </c>
      <c r="W188" s="1">
        <v>3553.0</v>
      </c>
      <c r="X188" s="1">
        <v>3721.0</v>
      </c>
      <c r="Y188" s="164">
        <v>2888.0</v>
      </c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ht="14.25" customHeight="1">
      <c r="A189" s="189" t="s">
        <v>3057</v>
      </c>
      <c r="B189" s="171" t="s">
        <v>1455</v>
      </c>
      <c r="C189" s="200" t="s">
        <v>1510</v>
      </c>
      <c r="D189" s="194"/>
      <c r="E189" s="200" t="s">
        <v>1449</v>
      </c>
      <c r="F189" s="196"/>
      <c r="G189" s="196"/>
      <c r="H189" s="194"/>
      <c r="I189" s="167" t="s">
        <v>1188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ht="14.25" customHeight="1">
      <c r="A190" s="190"/>
      <c r="B190" s="172" t="s">
        <v>1456</v>
      </c>
      <c r="C190" s="37" t="s">
        <v>3058</v>
      </c>
      <c r="D190" s="47" t="s">
        <v>1550</v>
      </c>
      <c r="E190" s="37" t="s">
        <v>1451</v>
      </c>
      <c r="F190" s="5" t="s">
        <v>1551</v>
      </c>
      <c r="G190" s="5" t="s">
        <v>1535</v>
      </c>
      <c r="H190" s="47" t="s">
        <v>1452</v>
      </c>
      <c r="I190" s="163" t="s">
        <v>1552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ht="14.25" customHeight="1">
      <c r="A191" s="190"/>
      <c r="B191" s="172">
        <v>28.98</v>
      </c>
      <c r="C191" s="37">
        <v>25.46</v>
      </c>
      <c r="D191" s="47">
        <v>24.24</v>
      </c>
      <c r="E191" s="37">
        <v>24.98</v>
      </c>
      <c r="F191" s="5">
        <v>17.01</v>
      </c>
      <c r="G191" s="5">
        <v>25.32</v>
      </c>
      <c r="H191" s="47">
        <v>23.25</v>
      </c>
      <c r="I191" s="163">
        <v>25.79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</row>
    <row r="192" ht="14.25" customHeight="1">
      <c r="A192" s="191"/>
      <c r="B192" s="173">
        <v>960.0</v>
      </c>
      <c r="C192" s="42">
        <v>2659.0</v>
      </c>
      <c r="D192" s="43">
        <v>3127.0</v>
      </c>
      <c r="E192" s="42">
        <v>3725.0</v>
      </c>
      <c r="F192" s="1">
        <v>2213.0</v>
      </c>
      <c r="G192" s="1">
        <v>3404.0</v>
      </c>
      <c r="H192" s="43">
        <v>3045.0</v>
      </c>
      <c r="I192" s="164">
        <v>2102.0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ht="14.25" customHeight="1">
      <c r="A193" s="189" t="s">
        <v>3059</v>
      </c>
      <c r="B193" s="168" t="s">
        <v>1188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ht="14.25" customHeight="1">
      <c r="A194" s="190"/>
      <c r="B194" s="169" t="s">
        <v>1518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ht="14.25" customHeight="1">
      <c r="A195" s="190"/>
      <c r="B195" s="169">
        <v>24.82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</row>
    <row r="196" ht="14.25" customHeight="1">
      <c r="A196" s="191"/>
      <c r="B196" s="169">
        <v>791.0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</row>
    <row r="197" ht="14.25" customHeight="1">
      <c r="A197" s="189" t="s">
        <v>3060</v>
      </c>
      <c r="B197" s="193" t="s">
        <v>1188</v>
      </c>
      <c r="C197" s="196"/>
      <c r="D197" s="19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ht="14.25" customHeight="1">
      <c r="A198" s="190"/>
      <c r="B198" s="161" t="s">
        <v>1519</v>
      </c>
      <c r="C198" s="5" t="s">
        <v>1336</v>
      </c>
      <c r="D198" s="163" t="s">
        <v>1520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ht="14.25" customHeight="1">
      <c r="A199" s="190"/>
      <c r="B199" s="161">
        <v>22.67</v>
      </c>
      <c r="C199" s="5">
        <v>22.15</v>
      </c>
      <c r="D199" s="163">
        <v>23.62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</row>
    <row r="200" ht="14.25" customHeight="1">
      <c r="A200" s="191"/>
      <c r="B200" s="162">
        <v>1260.0</v>
      </c>
      <c r="C200" s="1">
        <v>1362.0</v>
      </c>
      <c r="D200" s="164">
        <v>1238.0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</row>
    <row r="201" ht="14.25" customHeight="1">
      <c r="A201" s="189" t="s">
        <v>3061</v>
      </c>
      <c r="B201" s="171" t="s">
        <v>1455</v>
      </c>
      <c r="C201" s="73" t="s">
        <v>1453</v>
      </c>
      <c r="D201" s="167" t="s">
        <v>1188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</row>
    <row r="202" ht="14.25" customHeight="1">
      <c r="A202" s="190"/>
      <c r="B202" s="172" t="s">
        <v>1456</v>
      </c>
      <c r="C202" s="74" t="s">
        <v>1512</v>
      </c>
      <c r="D202" s="163" t="s">
        <v>1553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ht="14.25" customHeight="1">
      <c r="A203" s="190"/>
      <c r="B203" s="172">
        <v>28.98</v>
      </c>
      <c r="C203" s="74">
        <v>26.41</v>
      </c>
      <c r="D203" s="163">
        <v>25.86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ht="14.25" customHeight="1">
      <c r="A204" s="191"/>
      <c r="B204" s="173">
        <v>960.0</v>
      </c>
      <c r="C204" s="165">
        <v>2315.0</v>
      </c>
      <c r="D204" s="164">
        <v>1918.0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ht="14.25" customHeight="1">
      <c r="A205" s="189" t="s">
        <v>3062</v>
      </c>
      <c r="B205" s="193" t="s">
        <v>1474</v>
      </c>
      <c r="C205" s="19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ht="14.25" customHeight="1">
      <c r="A206" s="190"/>
      <c r="B206" s="161" t="s">
        <v>1554</v>
      </c>
      <c r="C206" s="163" t="s">
        <v>1475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</row>
    <row r="207" ht="14.25" customHeight="1">
      <c r="A207" s="190"/>
      <c r="B207" s="161">
        <v>27.76</v>
      </c>
      <c r="C207" s="163">
        <v>24.12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ht="14.25" customHeight="1">
      <c r="A208" s="191"/>
      <c r="B208" s="162">
        <v>1955.0</v>
      </c>
      <c r="C208" s="164">
        <v>3673.0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ht="14.25" customHeight="1">
      <c r="A209" s="189" t="s">
        <v>3063</v>
      </c>
      <c r="B209" s="168" t="s">
        <v>1555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</row>
    <row r="210" ht="14.25" customHeight="1">
      <c r="A210" s="190"/>
      <c r="B210" s="169" t="s">
        <v>1555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</row>
    <row r="211" ht="14.25" customHeight="1">
      <c r="A211" s="190"/>
      <c r="B211" s="169">
        <v>27.9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</row>
    <row r="212" ht="14.25" customHeight="1">
      <c r="A212" s="191"/>
      <c r="B212" s="169">
        <v>3411.0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ht="14.25" customHeight="1">
      <c r="A213" s="189" t="s">
        <v>3064</v>
      </c>
      <c r="B213" s="193" t="s">
        <v>1556</v>
      </c>
      <c r="C213" s="19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ht="14.25" customHeight="1">
      <c r="A214" s="190"/>
      <c r="B214" s="161" t="s">
        <v>1557</v>
      </c>
      <c r="C214" s="163" t="s">
        <v>1229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ht="14.25" customHeight="1">
      <c r="A215" s="190"/>
      <c r="B215" s="161">
        <v>25.64</v>
      </c>
      <c r="C215" s="163">
        <v>24.33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ht="14.25" customHeight="1">
      <c r="A216" s="191"/>
      <c r="B216" s="162">
        <v>2594.0</v>
      </c>
      <c r="C216" s="164">
        <v>2588.0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</row>
    <row r="217" ht="14.25" customHeight="1">
      <c r="A217" s="189" t="s">
        <v>3065</v>
      </c>
      <c r="B217" s="193" t="s">
        <v>1558</v>
      </c>
      <c r="C217" s="19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ht="14.25" customHeight="1">
      <c r="A218" s="190"/>
      <c r="B218" s="161" t="s">
        <v>1559</v>
      </c>
      <c r="C218" s="163" t="s">
        <v>1560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ht="14.25" customHeight="1">
      <c r="A219" s="190"/>
      <c r="B219" s="161">
        <v>27.05</v>
      </c>
      <c r="C219" s="163">
        <v>27.18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ht="14.25" customHeight="1">
      <c r="A220" s="191"/>
      <c r="B220" s="161">
        <v>2072.0</v>
      </c>
      <c r="C220" s="163">
        <v>2867.0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</row>
    <row r="221" ht="14.25" customHeight="1">
      <c r="A221" s="189" t="s">
        <v>3066</v>
      </c>
      <c r="B221" s="193" t="s">
        <v>1186</v>
      </c>
      <c r="C221" s="196"/>
      <c r="D221" s="196"/>
      <c r="E221" s="196"/>
      <c r="F221" s="196"/>
      <c r="G221" s="196"/>
      <c r="H221" s="196"/>
      <c r="I221" s="194"/>
      <c r="J221" s="73" t="s">
        <v>1569</v>
      </c>
      <c r="K221" s="167" t="s">
        <v>1188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</row>
    <row r="222" ht="14.25" customHeight="1">
      <c r="A222" s="190"/>
      <c r="B222" s="161" t="s">
        <v>1561</v>
      </c>
      <c r="C222" s="5" t="s">
        <v>1562</v>
      </c>
      <c r="D222" s="5" t="s">
        <v>1563</v>
      </c>
      <c r="E222" s="5" t="s">
        <v>1564</v>
      </c>
      <c r="F222" s="5" t="s">
        <v>1565</v>
      </c>
      <c r="G222" s="75" t="s">
        <v>1566</v>
      </c>
      <c r="H222" s="5" t="s">
        <v>1567</v>
      </c>
      <c r="I222" s="47" t="s">
        <v>1568</v>
      </c>
      <c r="J222" s="74" t="s">
        <v>1570</v>
      </c>
      <c r="K222" s="195" t="s">
        <v>1571</v>
      </c>
      <c r="L222" s="5" t="s">
        <v>85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</row>
    <row r="223" ht="14.25" customHeight="1">
      <c r="A223" s="190"/>
      <c r="B223" s="161">
        <v>13.08</v>
      </c>
      <c r="C223" s="5">
        <v>17.34</v>
      </c>
      <c r="D223" s="5">
        <v>16.38</v>
      </c>
      <c r="E223" s="5">
        <v>17.93</v>
      </c>
      <c r="F223" s="5">
        <v>19.43</v>
      </c>
      <c r="G223" s="5">
        <v>21.31</v>
      </c>
      <c r="H223" s="5">
        <v>22.32</v>
      </c>
      <c r="I223" s="47">
        <v>17.03</v>
      </c>
      <c r="J223" s="74">
        <v>24.93</v>
      </c>
      <c r="K223" s="163">
        <v>24.87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ht="14.25" customHeight="1">
      <c r="A224" s="191"/>
      <c r="B224" s="162">
        <v>350.0</v>
      </c>
      <c r="C224" s="1">
        <v>545.0</v>
      </c>
      <c r="D224" s="1">
        <v>343.0</v>
      </c>
      <c r="E224" s="1">
        <v>764.0</v>
      </c>
      <c r="F224" s="1">
        <v>1010.0</v>
      </c>
      <c r="G224" s="1">
        <v>748.0</v>
      </c>
      <c r="H224" s="1">
        <v>996.0</v>
      </c>
      <c r="I224" s="43">
        <v>614.0</v>
      </c>
      <c r="J224" s="165">
        <v>1068.0</v>
      </c>
      <c r="K224" s="164">
        <v>1437.0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ht="14.25" customHeight="1">
      <c r="A225" s="189" t="s">
        <v>3067</v>
      </c>
      <c r="B225" s="193" t="s">
        <v>1186</v>
      </c>
      <c r="C225" s="19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ht="14.25" customHeight="1">
      <c r="A226" s="190"/>
      <c r="B226" s="161" t="s">
        <v>1572</v>
      </c>
      <c r="C226" s="163" t="s">
        <v>1573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</row>
    <row r="227" ht="14.25" customHeight="1">
      <c r="A227" s="190"/>
      <c r="B227" s="161">
        <v>15.57</v>
      </c>
      <c r="C227" s="163">
        <v>15.99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ht="14.25" customHeight="1">
      <c r="A228" s="191"/>
      <c r="B228" s="162">
        <v>894.0</v>
      </c>
      <c r="C228" s="164">
        <v>457.0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ht="14.25" customHeight="1">
      <c r="A229" s="189" t="s">
        <v>3068</v>
      </c>
      <c r="B229" s="193" t="s">
        <v>1221</v>
      </c>
      <c r="C229" s="19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ht="14.25" customHeight="1">
      <c r="A230" s="190"/>
      <c r="B230" s="161" t="s">
        <v>1277</v>
      </c>
      <c r="C230" s="163" t="s">
        <v>1223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</row>
    <row r="231" ht="14.25" customHeight="1">
      <c r="A231" s="190"/>
      <c r="B231" s="161">
        <v>26.22</v>
      </c>
      <c r="C231" s="163">
        <v>24.85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</row>
    <row r="232" ht="14.25" customHeight="1">
      <c r="A232" s="191"/>
      <c r="B232" s="161">
        <v>2585.0</v>
      </c>
      <c r="C232" s="163">
        <v>1637.0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</row>
    <row r="233" ht="14.25" customHeight="1">
      <c r="A233" s="189" t="s">
        <v>3069</v>
      </c>
      <c r="B233" s="193" t="s">
        <v>1344</v>
      </c>
      <c r="C233" s="196"/>
      <c r="D233" s="196"/>
      <c r="E233" s="196"/>
      <c r="F233" s="196"/>
      <c r="G233" s="196"/>
      <c r="H233" s="196"/>
      <c r="I233" s="196"/>
      <c r="J233" s="196"/>
      <c r="K233" s="196"/>
      <c r="L233" s="196"/>
      <c r="M233" s="196"/>
      <c r="N233" s="196"/>
      <c r="O233" s="196"/>
      <c r="P233" s="194"/>
      <c r="Q233" s="200" t="s">
        <v>1363</v>
      </c>
      <c r="R233" s="196"/>
      <c r="S233" s="196"/>
      <c r="T233" s="194"/>
      <c r="U233" s="200" t="s">
        <v>1371</v>
      </c>
      <c r="V233" s="196"/>
      <c r="W233" s="196"/>
      <c r="X233" s="196"/>
      <c r="Y233" s="196"/>
      <c r="Z233" s="198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ht="14.25" customHeight="1">
      <c r="A234" s="190"/>
      <c r="B234" s="161" t="s">
        <v>1345</v>
      </c>
      <c r="C234" s="5" t="s">
        <v>1574</v>
      </c>
      <c r="D234" s="75" t="s">
        <v>1347</v>
      </c>
      <c r="E234" s="5" t="s">
        <v>3070</v>
      </c>
      <c r="F234" s="5" t="s">
        <v>1424</v>
      </c>
      <c r="G234" s="5" t="s">
        <v>1351</v>
      </c>
      <c r="H234" s="5" t="s">
        <v>1576</v>
      </c>
      <c r="I234" s="5" t="s">
        <v>1577</v>
      </c>
      <c r="J234" s="5" t="s">
        <v>1578</v>
      </c>
      <c r="K234" s="5" t="s">
        <v>1579</v>
      </c>
      <c r="L234" s="75" t="s">
        <v>1580</v>
      </c>
      <c r="M234" s="5" t="s">
        <v>1344</v>
      </c>
      <c r="N234" s="5" t="s">
        <v>1581</v>
      </c>
      <c r="O234" s="5" t="s">
        <v>1582</v>
      </c>
      <c r="P234" s="47" t="s">
        <v>1583</v>
      </c>
      <c r="Q234" s="37" t="s">
        <v>1368</v>
      </c>
      <c r="R234" s="5" t="s">
        <v>1429</v>
      </c>
      <c r="S234" s="5" t="s">
        <v>1584</v>
      </c>
      <c r="T234" s="47" t="s">
        <v>1585</v>
      </c>
      <c r="U234" s="5" t="s">
        <v>1434</v>
      </c>
      <c r="V234" s="5" t="s">
        <v>1586</v>
      </c>
      <c r="W234" s="5" t="s">
        <v>1587</v>
      </c>
      <c r="X234" s="5" t="s">
        <v>1588</v>
      </c>
      <c r="Y234" s="5" t="s">
        <v>1589</v>
      </c>
      <c r="Z234" s="163" t="s">
        <v>1590</v>
      </c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</row>
    <row r="235" ht="14.25" customHeight="1">
      <c r="A235" s="190"/>
      <c r="B235" s="161">
        <v>22.51</v>
      </c>
      <c r="C235" s="5">
        <v>24.5</v>
      </c>
      <c r="D235" s="5">
        <v>20.62</v>
      </c>
      <c r="E235" s="5">
        <v>21.66</v>
      </c>
      <c r="F235" s="5">
        <v>23.65</v>
      </c>
      <c r="G235" s="5">
        <v>20.19</v>
      </c>
      <c r="H235" s="5">
        <v>17.98</v>
      </c>
      <c r="I235" s="5">
        <v>22.76</v>
      </c>
      <c r="J235" s="5">
        <v>20.75</v>
      </c>
      <c r="K235" s="5">
        <v>18.47</v>
      </c>
      <c r="L235" s="5">
        <v>22.07</v>
      </c>
      <c r="M235" s="5">
        <v>16.6</v>
      </c>
      <c r="N235" s="5">
        <v>24.58</v>
      </c>
      <c r="O235" s="5">
        <v>19.41</v>
      </c>
      <c r="P235" s="47">
        <v>22.22</v>
      </c>
      <c r="Q235" s="37">
        <v>15.22</v>
      </c>
      <c r="R235" s="5">
        <v>17.98</v>
      </c>
      <c r="S235" s="5">
        <v>15.9</v>
      </c>
      <c r="T235" s="47">
        <v>15.82</v>
      </c>
      <c r="U235" s="5">
        <v>16.41</v>
      </c>
      <c r="V235" s="5">
        <v>19.48</v>
      </c>
      <c r="W235" s="5">
        <v>18.33</v>
      </c>
      <c r="X235" s="5">
        <v>19.38</v>
      </c>
      <c r="Y235" s="5">
        <v>19.22</v>
      </c>
      <c r="Z235" s="163">
        <v>18.12</v>
      </c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ht="14.25" customHeight="1">
      <c r="A236" s="191"/>
      <c r="B236" s="162">
        <v>351.0</v>
      </c>
      <c r="C236" s="1">
        <v>703.0</v>
      </c>
      <c r="D236" s="1">
        <v>333.0</v>
      </c>
      <c r="E236" s="1">
        <v>500.0</v>
      </c>
      <c r="F236" s="1">
        <v>664.0</v>
      </c>
      <c r="G236" s="1">
        <v>645.0</v>
      </c>
      <c r="H236" s="1">
        <v>505.0</v>
      </c>
      <c r="I236" s="1">
        <v>1103.0</v>
      </c>
      <c r="J236" s="1">
        <v>878.0</v>
      </c>
      <c r="K236" s="1">
        <v>610.0</v>
      </c>
      <c r="L236" s="1">
        <v>977.0</v>
      </c>
      <c r="M236" s="1">
        <v>1016.0</v>
      </c>
      <c r="N236" s="1">
        <v>1143.0</v>
      </c>
      <c r="O236" s="1">
        <v>1042.0</v>
      </c>
      <c r="P236" s="43">
        <v>1350.0</v>
      </c>
      <c r="Q236" s="42">
        <v>295.0</v>
      </c>
      <c r="R236" s="1">
        <v>319.0</v>
      </c>
      <c r="S236" s="1">
        <v>307.0</v>
      </c>
      <c r="T236" s="43">
        <v>249.0</v>
      </c>
      <c r="U236" s="1">
        <v>320.0</v>
      </c>
      <c r="V236" s="1">
        <v>687.0</v>
      </c>
      <c r="W236" s="1">
        <v>661.0</v>
      </c>
      <c r="X236" s="1">
        <v>703.0</v>
      </c>
      <c r="Y236" s="1">
        <v>921.0</v>
      </c>
      <c r="Z236" s="164">
        <v>776.0</v>
      </c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</row>
    <row r="237" ht="14.25" customHeight="1">
      <c r="A237" s="189" t="s">
        <v>3071</v>
      </c>
      <c r="B237" s="193" t="s">
        <v>1591</v>
      </c>
      <c r="C237" s="196"/>
      <c r="D237" s="194"/>
      <c r="E237" s="200" t="s">
        <v>1595</v>
      </c>
      <c r="F237" s="196"/>
      <c r="G237" s="196"/>
      <c r="H237" s="196"/>
      <c r="I237" s="194"/>
      <c r="J237" s="200" t="s">
        <v>1474</v>
      </c>
      <c r="K237" s="196"/>
      <c r="L237" s="196"/>
      <c r="M237" s="196"/>
      <c r="N237" s="196"/>
      <c r="O237" s="196"/>
      <c r="P237" s="194"/>
      <c r="Q237" s="200" t="s">
        <v>1457</v>
      </c>
      <c r="R237" s="196"/>
      <c r="S237" s="196"/>
      <c r="T237" s="196"/>
      <c r="U237" s="196"/>
      <c r="V237" s="196"/>
      <c r="W237" s="196"/>
      <c r="X237" s="194"/>
      <c r="Y237" s="167" t="s">
        <v>1510</v>
      </c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ht="14.25" customHeight="1">
      <c r="A238" s="190"/>
      <c r="B238" s="161" t="s">
        <v>1592</v>
      </c>
      <c r="C238" s="5" t="s">
        <v>1593</v>
      </c>
      <c r="D238" s="47" t="s">
        <v>1594</v>
      </c>
      <c r="E238" s="5" t="s">
        <v>1596</v>
      </c>
      <c r="F238" s="5" t="s">
        <v>1597</v>
      </c>
      <c r="G238" s="5" t="s">
        <v>1598</v>
      </c>
      <c r="H238" s="75" t="s">
        <v>3072</v>
      </c>
      <c r="I238" s="47" t="s">
        <v>1600</v>
      </c>
      <c r="J238" s="5" t="s">
        <v>1554</v>
      </c>
      <c r="K238" s="5" t="s">
        <v>1548</v>
      </c>
      <c r="L238" s="5" t="s">
        <v>1476</v>
      </c>
      <c r="M238" s="5" t="s">
        <v>1547</v>
      </c>
      <c r="N238" s="5" t="s">
        <v>1475</v>
      </c>
      <c r="O238" s="5" t="s">
        <v>1546</v>
      </c>
      <c r="P238" s="47" t="s">
        <v>1545</v>
      </c>
      <c r="Q238" s="37" t="s">
        <v>3073</v>
      </c>
      <c r="R238" s="5" t="s">
        <v>3074</v>
      </c>
      <c r="S238" s="5" t="s">
        <v>1603</v>
      </c>
      <c r="T238" s="5" t="s">
        <v>1604</v>
      </c>
      <c r="U238" s="5" t="s">
        <v>3075</v>
      </c>
      <c r="V238" s="5" t="s">
        <v>3076</v>
      </c>
      <c r="W238" s="5" t="s">
        <v>3077</v>
      </c>
      <c r="X238" s="47" t="s">
        <v>3078</v>
      </c>
      <c r="Y238" s="163" t="s">
        <v>3079</v>
      </c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ht="14.25" customHeight="1">
      <c r="A239" s="190"/>
      <c r="B239" s="161">
        <v>26.14</v>
      </c>
      <c r="C239" s="5">
        <v>24.52</v>
      </c>
      <c r="D239" s="47">
        <v>27.14</v>
      </c>
      <c r="E239" s="5">
        <v>24.23</v>
      </c>
      <c r="F239" s="5">
        <v>26.66</v>
      </c>
      <c r="G239" s="5">
        <v>26.96</v>
      </c>
      <c r="H239" s="5">
        <v>26.05</v>
      </c>
      <c r="I239" s="47">
        <v>26.68</v>
      </c>
      <c r="J239" s="5">
        <v>27.26</v>
      </c>
      <c r="K239" s="5">
        <v>25.7</v>
      </c>
      <c r="L239" s="5">
        <v>24.64</v>
      </c>
      <c r="M239" s="5">
        <v>25.02</v>
      </c>
      <c r="N239" s="5">
        <v>24.12</v>
      </c>
      <c r="O239" s="5">
        <v>19.63</v>
      </c>
      <c r="P239" s="47">
        <v>23.0</v>
      </c>
      <c r="Q239" s="37">
        <v>24.28</v>
      </c>
      <c r="R239" s="5">
        <v>24.0</v>
      </c>
      <c r="S239" s="5">
        <v>25.81</v>
      </c>
      <c r="T239" s="5">
        <v>26.25</v>
      </c>
      <c r="U239" s="5">
        <v>26.1</v>
      </c>
      <c r="V239" s="5">
        <v>26.31</v>
      </c>
      <c r="W239" s="5">
        <v>26.34</v>
      </c>
      <c r="X239" s="47">
        <v>26.18</v>
      </c>
      <c r="Y239" s="163">
        <v>25.37</v>
      </c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ht="14.25" customHeight="1">
      <c r="A240" s="191"/>
      <c r="B240" s="162">
        <v>2080.0</v>
      </c>
      <c r="C240" s="1">
        <v>1570.0</v>
      </c>
      <c r="D240" s="43">
        <v>2827.0</v>
      </c>
      <c r="E240" s="1">
        <v>1893.0</v>
      </c>
      <c r="F240" s="1">
        <v>1383.0</v>
      </c>
      <c r="G240" s="1">
        <v>1633.0</v>
      </c>
      <c r="H240" s="1">
        <v>2492.0</v>
      </c>
      <c r="I240" s="43">
        <v>3181.0</v>
      </c>
      <c r="J240" s="1">
        <v>1955.0</v>
      </c>
      <c r="K240" s="1">
        <v>2888.0</v>
      </c>
      <c r="L240" s="1">
        <v>3088.0</v>
      </c>
      <c r="M240" s="1">
        <v>3721.0</v>
      </c>
      <c r="N240" s="1">
        <v>3673.0</v>
      </c>
      <c r="O240" s="1">
        <v>3553.0</v>
      </c>
      <c r="P240" s="43">
        <v>2790.0</v>
      </c>
      <c r="Q240" s="42">
        <v>2923.0</v>
      </c>
      <c r="R240" s="1">
        <v>2672.0</v>
      </c>
      <c r="S240" s="1">
        <v>2145.0</v>
      </c>
      <c r="T240" s="1">
        <v>1953.0</v>
      </c>
      <c r="U240" s="1">
        <v>1851.0</v>
      </c>
      <c r="V240" s="1">
        <v>2516.0</v>
      </c>
      <c r="W240" s="1">
        <v>2433.0</v>
      </c>
      <c r="X240" s="43">
        <v>2576.0</v>
      </c>
      <c r="Y240" s="164">
        <v>4892.0</v>
      </c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</row>
    <row r="241" ht="14.25" customHeight="1">
      <c r="A241" s="189" t="s">
        <v>3080</v>
      </c>
      <c r="B241" s="193" t="s">
        <v>1510</v>
      </c>
      <c r="C241" s="196"/>
      <c r="D241" s="196"/>
      <c r="E241" s="194"/>
      <c r="F241" s="73" t="s">
        <v>1449</v>
      </c>
      <c r="G241" s="200" t="s">
        <v>1612</v>
      </c>
      <c r="H241" s="194"/>
      <c r="I241" s="73" t="s">
        <v>1453</v>
      </c>
      <c r="J241" s="200" t="s">
        <v>1188</v>
      </c>
      <c r="K241" s="196"/>
      <c r="L241" s="198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</row>
    <row r="242" ht="14.25" customHeight="1">
      <c r="A242" s="190"/>
      <c r="B242" s="161" t="s">
        <v>1550</v>
      </c>
      <c r="C242" s="5" t="s">
        <v>1342</v>
      </c>
      <c r="D242" s="5" t="s">
        <v>1610</v>
      </c>
      <c r="E242" s="47" t="s">
        <v>1611</v>
      </c>
      <c r="F242" s="74" t="s">
        <v>1452</v>
      </c>
      <c r="G242" s="37" t="s">
        <v>1280</v>
      </c>
      <c r="H242" s="47" t="s">
        <v>1342</v>
      </c>
      <c r="I242" s="74" t="s">
        <v>1512</v>
      </c>
      <c r="J242" s="5" t="s">
        <v>1613</v>
      </c>
      <c r="K242" s="5" t="s">
        <v>1336</v>
      </c>
      <c r="L242" s="163" t="s">
        <v>1614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ht="14.25" customHeight="1">
      <c r="A243" s="190"/>
      <c r="B243" s="161">
        <v>24.24</v>
      </c>
      <c r="C243" s="5">
        <v>26.59</v>
      </c>
      <c r="D243" s="5">
        <v>28.05</v>
      </c>
      <c r="E243" s="47">
        <v>25.46</v>
      </c>
      <c r="F243" s="74">
        <v>23.25</v>
      </c>
      <c r="G243" s="37">
        <v>25.44</v>
      </c>
      <c r="H243" s="47">
        <v>24.46</v>
      </c>
      <c r="I243" s="74">
        <v>26.41</v>
      </c>
      <c r="J243" s="5">
        <v>27.21</v>
      </c>
      <c r="K243" s="5">
        <v>22.15</v>
      </c>
      <c r="L243" s="163">
        <v>19.98</v>
      </c>
      <c r="M243" s="5"/>
      <c r="N243" s="5"/>
      <c r="O243" s="5"/>
      <c r="P243" s="5"/>
      <c r="Q243" s="5"/>
      <c r="R243" s="5"/>
      <c r="S243" s="5" t="s">
        <v>85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ht="14.25" customHeight="1">
      <c r="A244" s="191"/>
      <c r="B244" s="162">
        <v>3127.0</v>
      </c>
      <c r="C244" s="1">
        <v>2953.0</v>
      </c>
      <c r="D244" s="1">
        <v>2514.0</v>
      </c>
      <c r="E244" s="43">
        <v>2603.0</v>
      </c>
      <c r="F244" s="165">
        <v>3045.0</v>
      </c>
      <c r="G244" s="42">
        <v>1353.0</v>
      </c>
      <c r="H244" s="43">
        <v>3051.0</v>
      </c>
      <c r="I244" s="165">
        <v>2315.0</v>
      </c>
      <c r="J244" s="1">
        <v>897.0</v>
      </c>
      <c r="K244" s="1">
        <v>1362.0</v>
      </c>
      <c r="L244" s="164">
        <v>1638.0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ht="14.25" customHeight="1">
      <c r="A245" s="189" t="s">
        <v>3081</v>
      </c>
      <c r="B245" s="168" t="s">
        <v>1510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ht="14.25" customHeight="1">
      <c r="A246" s="190"/>
      <c r="B246" s="169" t="s">
        <v>1342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ht="14.25" customHeight="1">
      <c r="A247" s="190"/>
      <c r="B247" s="169">
        <v>24.46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ht="14.25" customHeight="1">
      <c r="A248" s="191"/>
      <c r="B248" s="170">
        <v>3051.0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ht="14.25" customHeight="1">
      <c r="A249" s="189" t="s">
        <v>3082</v>
      </c>
      <c r="B249" s="168" t="s">
        <v>1188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ht="14.25" customHeight="1">
      <c r="A250" s="190"/>
      <c r="B250" s="169" t="s">
        <v>1342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ht="14.25" customHeight="1">
      <c r="A251" s="190"/>
      <c r="B251" s="169">
        <v>26.79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ht="14.25" customHeight="1">
      <c r="A252" s="191"/>
      <c r="B252" s="169">
        <v>2466.0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ht="14.25" customHeight="1">
      <c r="A253" s="189" t="s">
        <v>3083</v>
      </c>
      <c r="B253" s="193" t="s">
        <v>1449</v>
      </c>
      <c r="C253" s="196"/>
      <c r="D253" s="19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ht="14.25" customHeight="1">
      <c r="A254" s="190"/>
      <c r="B254" s="176" t="s">
        <v>1450</v>
      </c>
      <c r="C254" s="5" t="s">
        <v>1451</v>
      </c>
      <c r="D254" s="163" t="s">
        <v>1551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ht="14.25" customHeight="1">
      <c r="A255" s="190"/>
      <c r="B255" s="161">
        <v>20.72</v>
      </c>
      <c r="C255" s="5">
        <v>24.98</v>
      </c>
      <c r="D255" s="163">
        <v>17.01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ht="14.25" customHeight="1">
      <c r="A256" s="191"/>
      <c r="B256" s="162">
        <v>2431.0</v>
      </c>
      <c r="C256" s="1">
        <v>3725.0</v>
      </c>
      <c r="D256" s="164">
        <v>2213.0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ht="14.25" customHeight="1">
      <c r="A257" s="189" t="s">
        <v>3084</v>
      </c>
      <c r="B257" s="168" t="s">
        <v>1447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ht="14.25" customHeight="1">
      <c r="A258" s="190"/>
      <c r="B258" s="169" t="s">
        <v>1615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ht="14.25" customHeight="1">
      <c r="A259" s="190"/>
      <c r="B259" s="169">
        <v>23.28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ht="14.25" customHeight="1">
      <c r="A260" s="191"/>
      <c r="B260" s="170">
        <v>1525.0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ht="14.25" customHeight="1">
      <c r="A261" s="189" t="s">
        <v>3085</v>
      </c>
      <c r="B261" s="168" t="s">
        <v>1188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ht="14.25" customHeight="1">
      <c r="A262" s="190"/>
      <c r="B262" s="169" t="s">
        <v>1553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ht="14.25" customHeight="1">
      <c r="A263" s="190"/>
      <c r="B263" s="169">
        <v>25.86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ht="14.25" customHeight="1">
      <c r="A264" s="191"/>
      <c r="B264" s="170">
        <v>1918.0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ht="14.25" customHeight="1">
      <c r="A265" s="189" t="s">
        <v>3086</v>
      </c>
      <c r="B265" s="168" t="s">
        <v>1447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ht="14.25" customHeight="1">
      <c r="A266" s="190"/>
      <c r="B266" s="169" t="s">
        <v>1615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ht="14.25" customHeight="1">
      <c r="A267" s="190"/>
      <c r="B267" s="169">
        <v>23.28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ht="14.25" customHeight="1">
      <c r="A268" s="191"/>
      <c r="B268" s="169">
        <v>1525.0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ht="14.25" customHeight="1">
      <c r="A269" s="189" t="s">
        <v>3087</v>
      </c>
      <c r="B269" s="193" t="s">
        <v>1447</v>
      </c>
      <c r="C269" s="19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ht="14.25" customHeight="1">
      <c r="A270" s="190"/>
      <c r="B270" s="161" t="s">
        <v>1616</v>
      </c>
      <c r="C270" s="163" t="s">
        <v>1617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ht="14.25" customHeight="1">
      <c r="A271" s="190"/>
      <c r="B271" s="161">
        <v>24.25</v>
      </c>
      <c r="C271" s="163">
        <v>14.08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 ht="14.25" customHeight="1">
      <c r="A272" s="191"/>
      <c r="B272" s="161">
        <v>2587.0</v>
      </c>
      <c r="C272" s="163">
        <v>1136.0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</row>
    <row r="273" ht="14.25" customHeight="1">
      <c r="A273" s="189" t="s">
        <v>3088</v>
      </c>
      <c r="B273" s="193" t="s">
        <v>1447</v>
      </c>
      <c r="C273" s="196"/>
      <c r="D273" s="196"/>
      <c r="E273" s="196"/>
      <c r="F273" s="196"/>
      <c r="G273" s="194"/>
      <c r="H273" s="73" t="s">
        <v>1510</v>
      </c>
      <c r="I273" s="200" t="s">
        <v>1188</v>
      </c>
      <c r="J273" s="196"/>
      <c r="K273" s="194"/>
      <c r="L273" s="73" t="s">
        <v>1569</v>
      </c>
      <c r="M273" s="73" t="s">
        <v>1623</v>
      </c>
      <c r="N273" s="200" t="s">
        <v>1453</v>
      </c>
      <c r="O273" s="196"/>
      <c r="P273" s="196"/>
      <c r="Q273" s="19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</row>
    <row r="274" ht="14.25" customHeight="1">
      <c r="A274" s="190"/>
      <c r="B274" s="161" t="s">
        <v>1448</v>
      </c>
      <c r="C274" s="5" t="s">
        <v>1615</v>
      </c>
      <c r="D274" s="5" t="s">
        <v>1618</v>
      </c>
      <c r="E274" s="5" t="s">
        <v>1619</v>
      </c>
      <c r="F274" s="5" t="s">
        <v>1620</v>
      </c>
      <c r="G274" s="47" t="s">
        <v>1616</v>
      </c>
      <c r="H274" s="74" t="s">
        <v>1342</v>
      </c>
      <c r="I274" s="37" t="s">
        <v>1552</v>
      </c>
      <c r="J274" s="5" t="s">
        <v>1342</v>
      </c>
      <c r="K274" s="47" t="s">
        <v>1621</v>
      </c>
      <c r="L274" s="74" t="s">
        <v>1622</v>
      </c>
      <c r="M274" s="74" t="s">
        <v>1624</v>
      </c>
      <c r="N274" s="5" t="s">
        <v>1512</v>
      </c>
      <c r="O274" s="5" t="s">
        <v>1454</v>
      </c>
      <c r="P274" s="5" t="s">
        <v>1621</v>
      </c>
      <c r="Q274" s="163" t="s">
        <v>1625</v>
      </c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</row>
    <row r="275" ht="14.25" customHeight="1">
      <c r="A275" s="190"/>
      <c r="B275" s="161">
        <v>26.69</v>
      </c>
      <c r="C275" s="5">
        <v>23.28</v>
      </c>
      <c r="D275" s="5">
        <v>25.57</v>
      </c>
      <c r="E275" s="5">
        <v>18.24</v>
      </c>
      <c r="F275" s="5">
        <v>18.99</v>
      </c>
      <c r="G275" s="47">
        <v>24.25</v>
      </c>
      <c r="H275" s="74">
        <v>26.59</v>
      </c>
      <c r="I275" s="37">
        <v>25.79</v>
      </c>
      <c r="J275" s="5">
        <v>26.79</v>
      </c>
      <c r="K275" s="47">
        <v>26.92</v>
      </c>
      <c r="L275" s="74">
        <v>26.55</v>
      </c>
      <c r="M275" s="74">
        <v>26.82</v>
      </c>
      <c r="N275" s="5">
        <v>26.41</v>
      </c>
      <c r="O275" s="5">
        <v>27.05</v>
      </c>
      <c r="P275" s="5">
        <v>27.2</v>
      </c>
      <c r="Q275" s="163">
        <v>26.9</v>
      </c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</row>
    <row r="276" ht="14.25" customHeight="1">
      <c r="A276" s="191"/>
      <c r="B276" s="162">
        <v>2646.0</v>
      </c>
      <c r="C276" s="1">
        <v>1525.0</v>
      </c>
      <c r="D276" s="1">
        <v>2215.0</v>
      </c>
      <c r="E276" s="1">
        <v>1697.0</v>
      </c>
      <c r="F276" s="1">
        <v>1789.0</v>
      </c>
      <c r="G276" s="43">
        <v>2587.0</v>
      </c>
      <c r="H276" s="165">
        <v>2953.0</v>
      </c>
      <c r="I276" s="42">
        <v>2102.0</v>
      </c>
      <c r="J276" s="1">
        <v>2466.0</v>
      </c>
      <c r="K276" s="43">
        <v>2217.0</v>
      </c>
      <c r="L276" s="165">
        <v>1910.0</v>
      </c>
      <c r="M276" s="165">
        <v>2082.0</v>
      </c>
      <c r="N276" s="1">
        <v>2315.0</v>
      </c>
      <c r="O276" s="1">
        <v>2301.0</v>
      </c>
      <c r="P276" s="1">
        <v>2188.0</v>
      </c>
      <c r="Q276" s="164">
        <v>2273.0</v>
      </c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</row>
    <row r="277" ht="14.25" customHeight="1">
      <c r="A277" s="189" t="s">
        <v>3089</v>
      </c>
      <c r="B277" s="193" t="s">
        <v>1457</v>
      </c>
      <c r="C277" s="196"/>
      <c r="D277" s="196"/>
      <c r="E277" s="19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</row>
    <row r="278" ht="14.25" customHeight="1">
      <c r="A278" s="190"/>
      <c r="B278" s="161" t="s">
        <v>1626</v>
      </c>
      <c r="C278" s="5" t="s">
        <v>1592</v>
      </c>
      <c r="D278" s="5" t="s">
        <v>1457</v>
      </c>
      <c r="E278" s="163" t="s">
        <v>1627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</row>
    <row r="279" ht="14.25" customHeight="1">
      <c r="A279" s="190"/>
      <c r="B279" s="161">
        <v>26.46</v>
      </c>
      <c r="C279" s="5">
        <v>26.31</v>
      </c>
      <c r="D279" s="5">
        <v>26.34</v>
      </c>
      <c r="E279" s="163">
        <v>26.18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</row>
    <row r="280" ht="14.25" customHeight="1">
      <c r="A280" s="191"/>
      <c r="B280" s="161">
        <v>2006.0</v>
      </c>
      <c r="C280" s="5">
        <v>2516.0</v>
      </c>
      <c r="D280" s="5">
        <v>2433.0</v>
      </c>
      <c r="E280" s="163">
        <v>2576.0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</row>
    <row r="281" ht="14.25" customHeight="1">
      <c r="A281" s="189" t="s">
        <v>3090</v>
      </c>
      <c r="B281" s="193" t="s">
        <v>1449</v>
      </c>
      <c r="C281" s="196"/>
      <c r="D281" s="194"/>
      <c r="E281" s="200" t="s">
        <v>1447</v>
      </c>
      <c r="F281" s="19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</row>
    <row r="282" ht="14.25" customHeight="1">
      <c r="A282" s="190"/>
      <c r="B282" s="161" t="s">
        <v>1628</v>
      </c>
      <c r="C282" s="5" t="s">
        <v>1531</v>
      </c>
      <c r="D282" s="47" t="s">
        <v>1629</v>
      </c>
      <c r="E282" s="5" t="s">
        <v>1630</v>
      </c>
      <c r="F282" s="163" t="s">
        <v>1631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</row>
    <row r="283" ht="14.25" customHeight="1">
      <c r="A283" s="190"/>
      <c r="B283" s="161">
        <v>15.37</v>
      </c>
      <c r="C283" s="5">
        <v>22.44</v>
      </c>
      <c r="D283" s="47">
        <v>19.53</v>
      </c>
      <c r="E283" s="5">
        <v>24.11</v>
      </c>
      <c r="F283" s="163">
        <v>22.53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</row>
    <row r="284" ht="14.25" customHeight="1">
      <c r="A284" s="191"/>
      <c r="B284" s="162">
        <v>945.0</v>
      </c>
      <c r="C284" s="1">
        <v>795.0</v>
      </c>
      <c r="D284" s="43">
        <v>880.0</v>
      </c>
      <c r="E284" s="1">
        <v>390.0</v>
      </c>
      <c r="F284" s="164">
        <v>327.0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</row>
    <row r="285" ht="14.25" customHeight="1">
      <c r="A285" s="189" t="s">
        <v>3091</v>
      </c>
      <c r="B285" s="193" t="s">
        <v>1449</v>
      </c>
      <c r="C285" s="196"/>
      <c r="D285" s="19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 ht="14.25" customHeight="1">
      <c r="A286" s="190"/>
      <c r="B286" s="161" t="s">
        <v>1529</v>
      </c>
      <c r="C286" s="5" t="s">
        <v>1632</v>
      </c>
      <c r="D286" s="163" t="s">
        <v>1633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</row>
    <row r="287" ht="14.25" customHeight="1">
      <c r="A287" s="190"/>
      <c r="B287" s="161">
        <v>24.71</v>
      </c>
      <c r="C287" s="5">
        <v>24.27</v>
      </c>
      <c r="D287" s="163">
        <v>24.99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</row>
    <row r="288" ht="14.25" customHeight="1">
      <c r="A288" s="191"/>
      <c r="B288" s="161">
        <v>1422.0</v>
      </c>
      <c r="C288" s="5">
        <v>586.0</v>
      </c>
      <c r="D288" s="163">
        <v>1198.0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</row>
    <row r="289" ht="14.25" customHeight="1">
      <c r="A289" s="189" t="s">
        <v>3092</v>
      </c>
      <c r="B289" s="193" t="s">
        <v>1457</v>
      </c>
      <c r="C289" s="194"/>
      <c r="D289" s="200" t="s">
        <v>1510</v>
      </c>
      <c r="E289" s="196"/>
      <c r="F289" s="19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</row>
    <row r="290" ht="14.25" customHeight="1">
      <c r="A290" s="190"/>
      <c r="B290" s="161" t="s">
        <v>1457</v>
      </c>
      <c r="C290" s="47" t="s">
        <v>1634</v>
      </c>
      <c r="D290" s="5" t="s">
        <v>1539</v>
      </c>
      <c r="E290" s="5" t="s">
        <v>1635</v>
      </c>
      <c r="F290" s="163" t="s">
        <v>1527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</row>
    <row r="291" ht="14.25" customHeight="1">
      <c r="A291" s="190"/>
      <c r="B291" s="161">
        <v>26.34</v>
      </c>
      <c r="C291" s="47">
        <v>26.45</v>
      </c>
      <c r="D291" s="5">
        <v>23.37</v>
      </c>
      <c r="E291" s="5">
        <v>25.37</v>
      </c>
      <c r="F291" s="163">
        <v>20.62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 ht="14.25" customHeight="1">
      <c r="A292" s="191"/>
      <c r="B292" s="161">
        <v>2433.0</v>
      </c>
      <c r="C292" s="47">
        <v>2313.0</v>
      </c>
      <c r="D292" s="5">
        <v>2688.0</v>
      </c>
      <c r="E292" s="5">
        <v>4892.0</v>
      </c>
      <c r="F292" s="163">
        <v>2663.0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</row>
    <row r="293" ht="14.25" customHeight="1">
      <c r="A293" s="189" t="s">
        <v>3093</v>
      </c>
      <c r="B293" s="171" t="s">
        <v>1510</v>
      </c>
      <c r="C293" s="200" t="s">
        <v>1457</v>
      </c>
      <c r="D293" s="196"/>
      <c r="E293" s="196"/>
      <c r="F293" s="196"/>
      <c r="G293" s="196"/>
      <c r="H293" s="196"/>
      <c r="I293" s="196"/>
      <c r="J293" s="196"/>
      <c r="K293" s="196"/>
      <c r="L293" s="196"/>
      <c r="M293" s="196"/>
      <c r="N293" s="196"/>
      <c r="O293" s="194"/>
      <c r="P293" s="200" t="s">
        <v>1474</v>
      </c>
      <c r="Q293" s="196"/>
      <c r="R293" s="196"/>
      <c r="S293" s="196"/>
      <c r="T293" s="196"/>
      <c r="U293" s="196"/>
      <c r="V293" s="194"/>
      <c r="W293" s="200" t="s">
        <v>1595</v>
      </c>
      <c r="X293" s="198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</row>
    <row r="294" ht="14.25" customHeight="1">
      <c r="A294" s="190"/>
      <c r="B294" s="172" t="s">
        <v>1635</v>
      </c>
      <c r="C294" s="37" t="s">
        <v>1627</v>
      </c>
      <c r="D294" s="5" t="s">
        <v>1636</v>
      </c>
      <c r="E294" s="5" t="s">
        <v>1457</v>
      </c>
      <c r="F294" s="5" t="s">
        <v>1634</v>
      </c>
      <c r="G294" s="5" t="s">
        <v>1592</v>
      </c>
      <c r="H294" s="5" t="s">
        <v>1626</v>
      </c>
      <c r="I294" s="5" t="s">
        <v>1637</v>
      </c>
      <c r="J294" s="5" t="s">
        <v>1638</v>
      </c>
      <c r="K294" s="5" t="s">
        <v>1604</v>
      </c>
      <c r="L294" s="5" t="s">
        <v>1603</v>
      </c>
      <c r="M294" s="5" t="s">
        <v>1639</v>
      </c>
      <c r="N294" s="5" t="s">
        <v>1640</v>
      </c>
      <c r="O294" s="47" t="s">
        <v>1477</v>
      </c>
      <c r="P294" s="37" t="s">
        <v>1476</v>
      </c>
      <c r="Q294" s="5" t="s">
        <v>1475</v>
      </c>
      <c r="R294" s="5" t="s">
        <v>1545</v>
      </c>
      <c r="S294" s="5" t="s">
        <v>1546</v>
      </c>
      <c r="T294" s="5" t="s">
        <v>1547</v>
      </c>
      <c r="U294" s="5" t="s">
        <v>1548</v>
      </c>
      <c r="V294" s="47" t="s">
        <v>1554</v>
      </c>
      <c r="W294" s="5" t="s">
        <v>1600</v>
      </c>
      <c r="X294" s="195" t="s">
        <v>1641</v>
      </c>
      <c r="Y294" s="5" t="s">
        <v>85</v>
      </c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</row>
    <row r="295" ht="14.25" customHeight="1">
      <c r="A295" s="190"/>
      <c r="B295" s="172">
        <v>25.37</v>
      </c>
      <c r="C295" s="37">
        <v>26.18</v>
      </c>
      <c r="D295" s="5">
        <v>26.25</v>
      </c>
      <c r="E295" s="5">
        <v>26.34</v>
      </c>
      <c r="F295" s="5">
        <v>26.45</v>
      </c>
      <c r="G295" s="5">
        <v>26.31</v>
      </c>
      <c r="H295" s="5">
        <v>26.46</v>
      </c>
      <c r="I295" s="5">
        <v>26.1</v>
      </c>
      <c r="J295" s="5">
        <v>26.48</v>
      </c>
      <c r="K295" s="5">
        <v>26.25</v>
      </c>
      <c r="L295" s="5">
        <v>25.81</v>
      </c>
      <c r="M295" s="5">
        <v>24.0</v>
      </c>
      <c r="N295" s="5">
        <v>24.28</v>
      </c>
      <c r="O295" s="47">
        <v>22.69</v>
      </c>
      <c r="P295" s="37">
        <v>24.62</v>
      </c>
      <c r="Q295" s="5">
        <v>24.12</v>
      </c>
      <c r="R295" s="5">
        <v>23.0</v>
      </c>
      <c r="S295" s="5">
        <v>19.63</v>
      </c>
      <c r="T295" s="5">
        <v>25.02</v>
      </c>
      <c r="U295" s="5">
        <v>25.7</v>
      </c>
      <c r="V295" s="47">
        <v>27.26</v>
      </c>
      <c r="W295" s="5">
        <v>26.68</v>
      </c>
      <c r="X295" s="163">
        <v>26.05</v>
      </c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</row>
    <row r="296" ht="14.25" customHeight="1">
      <c r="A296" s="191"/>
      <c r="B296" s="173">
        <v>4892.0</v>
      </c>
      <c r="C296" s="42">
        <v>2576.0</v>
      </c>
      <c r="D296" s="1">
        <v>2469.0</v>
      </c>
      <c r="E296" s="1">
        <v>2433.0</v>
      </c>
      <c r="F296" s="1">
        <v>2313.0</v>
      </c>
      <c r="G296" s="1">
        <v>2516.0</v>
      </c>
      <c r="H296" s="1">
        <v>2006.0</v>
      </c>
      <c r="I296" s="1">
        <v>1851.0</v>
      </c>
      <c r="J296" s="1">
        <v>2040.0</v>
      </c>
      <c r="K296" s="1">
        <v>1953.0</v>
      </c>
      <c r="L296" s="1">
        <v>2145.0</v>
      </c>
      <c r="M296" s="1">
        <v>2672.0</v>
      </c>
      <c r="N296" s="1">
        <v>2923.0</v>
      </c>
      <c r="O296" s="43">
        <v>3113.0</v>
      </c>
      <c r="P296" s="42">
        <v>3088.0</v>
      </c>
      <c r="Q296" s="1">
        <v>3673.0</v>
      </c>
      <c r="R296" s="1">
        <v>2790.0</v>
      </c>
      <c r="S296" s="1">
        <v>3553.0</v>
      </c>
      <c r="T296" s="1">
        <v>3721.0</v>
      </c>
      <c r="U296" s="1">
        <v>2888.0</v>
      </c>
      <c r="V296" s="43">
        <v>1955.0</v>
      </c>
      <c r="W296" s="1">
        <v>3181.0</v>
      </c>
      <c r="X296" s="164">
        <v>2942.0</v>
      </c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</row>
    <row r="297" ht="14.25" customHeight="1">
      <c r="A297" s="189" t="s">
        <v>3094</v>
      </c>
      <c r="B297" s="193" t="s">
        <v>1474</v>
      </c>
      <c r="C297" s="194"/>
      <c r="D297" s="167" t="s">
        <v>1457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</row>
    <row r="298" ht="14.25" customHeight="1">
      <c r="A298" s="190"/>
      <c r="B298" s="5" t="s">
        <v>1545</v>
      </c>
      <c r="C298" s="47" t="s">
        <v>1476</v>
      </c>
      <c r="D298" s="163" t="s">
        <v>1642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</row>
    <row r="299" ht="14.25" customHeight="1">
      <c r="A299" s="190"/>
      <c r="B299" s="5">
        <v>23.0</v>
      </c>
      <c r="C299" s="47">
        <v>24.62</v>
      </c>
      <c r="D299" s="163">
        <v>22.69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</row>
    <row r="300" ht="14.25" customHeight="1">
      <c r="A300" s="191"/>
      <c r="B300" s="1">
        <v>2790.0</v>
      </c>
      <c r="C300" s="43">
        <v>3088.0</v>
      </c>
      <c r="D300" s="164">
        <v>3113.0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</row>
    <row r="301" ht="14.25" customHeight="1">
      <c r="A301" s="189" t="s">
        <v>3095</v>
      </c>
      <c r="B301" s="168" t="s">
        <v>1510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</row>
    <row r="302" ht="14.25" customHeight="1">
      <c r="A302" s="190"/>
      <c r="B302" s="169" t="s">
        <v>1643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</row>
    <row r="303" ht="14.25" customHeight="1">
      <c r="A303" s="190"/>
      <c r="B303" s="169">
        <v>21.78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</row>
    <row r="304" ht="14.25" customHeight="1">
      <c r="A304" s="191"/>
      <c r="B304" s="169">
        <v>2871.0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</row>
    <row r="305" ht="14.25" customHeight="1">
      <c r="A305" s="189" t="s">
        <v>3096</v>
      </c>
      <c r="B305" s="193" t="s">
        <v>1457</v>
      </c>
      <c r="C305" s="196"/>
      <c r="D305" s="19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 ht="14.25" customHeight="1">
      <c r="A306" s="190"/>
      <c r="B306" s="161" t="s">
        <v>1644</v>
      </c>
      <c r="C306" s="5" t="s">
        <v>1603</v>
      </c>
      <c r="D306" s="163" t="s">
        <v>1592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</row>
    <row r="307" ht="14.25" customHeight="1">
      <c r="A307" s="190"/>
      <c r="B307" s="161">
        <v>24.0</v>
      </c>
      <c r="C307" s="5">
        <v>25.81</v>
      </c>
      <c r="D307" s="163">
        <v>26.31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</row>
    <row r="308" ht="14.25" customHeight="1">
      <c r="A308" s="191"/>
      <c r="B308" s="161">
        <v>2672.0</v>
      </c>
      <c r="C308" s="5">
        <v>2145.0</v>
      </c>
      <c r="D308" s="163">
        <v>2516.0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</row>
    <row r="309" ht="14.25" customHeight="1">
      <c r="A309" s="189" t="s">
        <v>3097</v>
      </c>
      <c r="B309" s="193" t="s">
        <v>1510</v>
      </c>
      <c r="C309" s="194"/>
      <c r="D309" s="200" t="s">
        <v>1449</v>
      </c>
      <c r="E309" s="196"/>
      <c r="F309" s="196"/>
      <c r="G309" s="196"/>
      <c r="H309" s="194"/>
      <c r="I309" s="200" t="s">
        <v>1447</v>
      </c>
      <c r="J309" s="198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</row>
    <row r="310" ht="14.25" customHeight="1">
      <c r="A310" s="190"/>
      <c r="B310" s="161" t="s">
        <v>1645</v>
      </c>
      <c r="C310" s="47" t="s">
        <v>1342</v>
      </c>
      <c r="D310" s="37" t="s">
        <v>1452</v>
      </c>
      <c r="E310" s="5" t="s">
        <v>1551</v>
      </c>
      <c r="F310" s="5" t="s">
        <v>1535</v>
      </c>
      <c r="G310" s="5" t="s">
        <v>1451</v>
      </c>
      <c r="H310" s="156" t="s">
        <v>1450</v>
      </c>
      <c r="I310" s="5" t="s">
        <v>1448</v>
      </c>
      <c r="J310" s="163" t="s">
        <v>1615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</row>
    <row r="311" ht="14.25" customHeight="1">
      <c r="A311" s="190"/>
      <c r="B311" s="161">
        <v>25.46</v>
      </c>
      <c r="C311" s="47">
        <v>26.59</v>
      </c>
      <c r="D311" s="37">
        <v>23.25</v>
      </c>
      <c r="E311" s="5">
        <v>17.01</v>
      </c>
      <c r="F311" s="5">
        <v>25.32</v>
      </c>
      <c r="G311" s="5">
        <v>24.98</v>
      </c>
      <c r="H311" s="47">
        <v>20.72</v>
      </c>
      <c r="I311" s="5">
        <v>26.69</v>
      </c>
      <c r="J311" s="163">
        <v>23.28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 ht="14.25" customHeight="1">
      <c r="A312" s="191"/>
      <c r="B312" s="161">
        <v>2659.0</v>
      </c>
      <c r="C312" s="47">
        <v>2953.0</v>
      </c>
      <c r="D312" s="37">
        <v>3045.0</v>
      </c>
      <c r="E312" s="5">
        <v>2213.0</v>
      </c>
      <c r="F312" s="5">
        <v>3404.0</v>
      </c>
      <c r="G312" s="5">
        <v>3725.0</v>
      </c>
      <c r="H312" s="47">
        <v>2431.0</v>
      </c>
      <c r="I312" s="5">
        <v>2646.0</v>
      </c>
      <c r="J312" s="163">
        <v>1525.0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</row>
    <row r="313" ht="14.25" customHeight="1">
      <c r="A313" s="189" t="s">
        <v>3098</v>
      </c>
      <c r="B313" s="193" t="s">
        <v>1257</v>
      </c>
      <c r="C313" s="196"/>
      <c r="D313" s="196"/>
      <c r="E313" s="196"/>
      <c r="F313" s="194"/>
      <c r="G313" s="200" t="s">
        <v>1264</v>
      </c>
      <c r="H313" s="196"/>
      <c r="I313" s="196"/>
      <c r="J313" s="196"/>
      <c r="K313" s="194"/>
      <c r="L313" s="200" t="s">
        <v>1254</v>
      </c>
      <c r="M313" s="196"/>
      <c r="N313" s="196"/>
      <c r="O313" s="194"/>
      <c r="P313" s="73" t="s">
        <v>1660</v>
      </c>
      <c r="Q313" s="200" t="s">
        <v>1218</v>
      </c>
      <c r="R313" s="194"/>
      <c r="S313" s="200" t="s">
        <v>1663</v>
      </c>
      <c r="T313" s="194"/>
      <c r="U313" s="200" t="s">
        <v>1665</v>
      </c>
      <c r="V313" s="196"/>
      <c r="W313" s="194"/>
      <c r="X313" s="73" t="s">
        <v>1669</v>
      </c>
      <c r="Y313" s="200" t="s">
        <v>1671</v>
      </c>
      <c r="Z313" s="194"/>
      <c r="AA313" s="200" t="s">
        <v>1221</v>
      </c>
      <c r="AB313" s="194"/>
      <c r="AC313" s="200" t="s">
        <v>1225</v>
      </c>
      <c r="AD313" s="196"/>
      <c r="AE313" s="196"/>
      <c r="AF313" s="196"/>
      <c r="AG313" s="196"/>
      <c r="AH313" s="196"/>
      <c r="AI313" s="194"/>
      <c r="AJ313" s="200" t="s">
        <v>1680</v>
      </c>
      <c r="AK313" s="194"/>
      <c r="AL313" s="73" t="s">
        <v>1683</v>
      </c>
      <c r="AM313" s="200" t="s">
        <v>1227</v>
      </c>
      <c r="AN313" s="196"/>
      <c r="AO313" s="196"/>
      <c r="AP313" s="196"/>
      <c r="AQ313" s="194"/>
      <c r="AR313" s="200" t="s">
        <v>1688</v>
      </c>
      <c r="AS313" s="196"/>
      <c r="AT313" s="194"/>
      <c r="AU313" s="200" t="s">
        <v>1231</v>
      </c>
      <c r="AV313" s="196"/>
      <c r="AW313" s="196"/>
      <c r="AX313" s="194"/>
      <c r="AY313" s="200" t="s">
        <v>1233</v>
      </c>
      <c r="AZ313" s="194"/>
      <c r="BA313" s="200" t="s">
        <v>1235</v>
      </c>
      <c r="BB313" s="196"/>
      <c r="BC313" s="194"/>
      <c r="BD313" s="73" t="s">
        <v>1699</v>
      </c>
      <c r="BE313" s="73" t="s">
        <v>1701</v>
      </c>
      <c r="BF313" s="200" t="s">
        <v>1703</v>
      </c>
      <c r="BG313" s="194"/>
      <c r="BH313" s="200" t="s">
        <v>1706</v>
      </c>
      <c r="BI313" s="196"/>
      <c r="BJ313" s="194"/>
      <c r="BK313" s="200" t="s">
        <v>1710</v>
      </c>
      <c r="BL313" s="196"/>
      <c r="BM313" s="196"/>
      <c r="BN313" s="196"/>
      <c r="BO313" s="196"/>
      <c r="BP313" s="194"/>
      <c r="BQ313" s="200" t="s">
        <v>1717</v>
      </c>
      <c r="BR313" s="196"/>
      <c r="BS313" s="196"/>
      <c r="BT313" s="196"/>
      <c r="BU313" s="196"/>
      <c r="BV313" s="196"/>
      <c r="BW313" s="196"/>
      <c r="BX313" s="198"/>
    </row>
    <row r="314" ht="14.25" customHeight="1">
      <c r="A314" s="190"/>
      <c r="B314" s="161" t="s">
        <v>1646</v>
      </c>
      <c r="C314" s="5" t="s">
        <v>1647</v>
      </c>
      <c r="D314" s="5" t="s">
        <v>1648</v>
      </c>
      <c r="E314" s="5" t="s">
        <v>1649</v>
      </c>
      <c r="F314" s="47" t="s">
        <v>1650</v>
      </c>
      <c r="G314" s="37" t="s">
        <v>1651</v>
      </c>
      <c r="H314" s="5" t="s">
        <v>1652</v>
      </c>
      <c r="I314" s="5" t="s">
        <v>1653</v>
      </c>
      <c r="J314" s="5" t="s">
        <v>1654</v>
      </c>
      <c r="K314" s="47" t="s">
        <v>1655</v>
      </c>
      <c r="L314" s="37" t="s">
        <v>1656</v>
      </c>
      <c r="M314" s="5" t="s">
        <v>1657</v>
      </c>
      <c r="N314" s="5" t="s">
        <v>1658</v>
      </c>
      <c r="O314" s="47" t="s">
        <v>1659</v>
      </c>
      <c r="P314" s="74" t="s">
        <v>1217</v>
      </c>
      <c r="Q314" s="75" t="s">
        <v>1661</v>
      </c>
      <c r="R314" s="47" t="s">
        <v>1662</v>
      </c>
      <c r="S314" s="37" t="s">
        <v>1341</v>
      </c>
      <c r="T314" s="47" t="s">
        <v>1664</v>
      </c>
      <c r="U314" s="37" t="s">
        <v>1666</v>
      </c>
      <c r="V314" s="5" t="s">
        <v>1667</v>
      </c>
      <c r="W314" s="47" t="s">
        <v>1668</v>
      </c>
      <c r="X314" s="74" t="s">
        <v>1670</v>
      </c>
      <c r="Y314" s="37" t="s">
        <v>1672</v>
      </c>
      <c r="Z314" s="47" t="s">
        <v>1673</v>
      </c>
      <c r="AA314" s="37" t="s">
        <v>1277</v>
      </c>
      <c r="AB314" s="47" t="s">
        <v>1223</v>
      </c>
      <c r="AC314" s="37" t="s">
        <v>1674</v>
      </c>
      <c r="AD314" s="5" t="s">
        <v>1675</v>
      </c>
      <c r="AE314" s="5" t="s">
        <v>1676</v>
      </c>
      <c r="AF314" s="5" t="s">
        <v>1677</v>
      </c>
      <c r="AG314" s="5" t="s">
        <v>1678</v>
      </c>
      <c r="AH314" s="5" t="s">
        <v>1226</v>
      </c>
      <c r="AI314" s="47" t="s">
        <v>1679</v>
      </c>
      <c r="AJ314" s="37" t="s">
        <v>1681</v>
      </c>
      <c r="AK314" s="47" t="s">
        <v>1682</v>
      </c>
      <c r="AL314" s="74" t="s">
        <v>1684</v>
      </c>
      <c r="AM314" s="37" t="s">
        <v>1230</v>
      </c>
      <c r="AN314" s="5" t="s">
        <v>1685</v>
      </c>
      <c r="AO314" s="5" t="s">
        <v>1686</v>
      </c>
      <c r="AP314" s="5" t="s">
        <v>1229</v>
      </c>
      <c r="AQ314" s="47" t="s">
        <v>1687</v>
      </c>
      <c r="AR314" s="37" t="s">
        <v>1689</v>
      </c>
      <c r="AS314" s="5" t="s">
        <v>1690</v>
      </c>
      <c r="AT314" s="47" t="s">
        <v>1691</v>
      </c>
      <c r="AU314" s="37" t="s">
        <v>1692</v>
      </c>
      <c r="AV314" s="5" t="s">
        <v>1232</v>
      </c>
      <c r="AW314" s="5" t="s">
        <v>1693</v>
      </c>
      <c r="AX314" s="47" t="s">
        <v>1694</v>
      </c>
      <c r="AY314" s="178" t="s">
        <v>1695</v>
      </c>
      <c r="AZ314" s="47" t="s">
        <v>1696</v>
      </c>
      <c r="BA314" s="37" t="s">
        <v>1228</v>
      </c>
      <c r="BB314" s="5" t="s">
        <v>1697</v>
      </c>
      <c r="BC314" s="47" t="s">
        <v>1698</v>
      </c>
      <c r="BD314" s="74" t="s">
        <v>1700</v>
      </c>
      <c r="BE314" s="74" t="s">
        <v>1702</v>
      </c>
      <c r="BF314" s="37" t="s">
        <v>1704</v>
      </c>
      <c r="BG314" s="47" t="s">
        <v>1705</v>
      </c>
      <c r="BH314" s="178" t="s">
        <v>1707</v>
      </c>
      <c r="BI314" s="5" t="s">
        <v>1708</v>
      </c>
      <c r="BJ314" s="47" t="s">
        <v>1709</v>
      </c>
      <c r="BK314" s="37" t="s">
        <v>1711</v>
      </c>
      <c r="BL314" s="5" t="s">
        <v>1712</v>
      </c>
      <c r="BM314" s="5" t="s">
        <v>1713</v>
      </c>
      <c r="BN314" s="5" t="s">
        <v>1714</v>
      </c>
      <c r="BO314" s="5" t="s">
        <v>1715</v>
      </c>
      <c r="BP314" s="47" t="s">
        <v>1716</v>
      </c>
      <c r="BQ314" s="5" t="s">
        <v>1718</v>
      </c>
      <c r="BR314" s="5" t="s">
        <v>1719</v>
      </c>
      <c r="BS314" s="5" t="s">
        <v>1720</v>
      </c>
      <c r="BT314" s="5" t="s">
        <v>1721</v>
      </c>
      <c r="BU314" s="5" t="s">
        <v>1722</v>
      </c>
      <c r="BV314" s="5" t="s">
        <v>1723</v>
      </c>
      <c r="BW314" s="5" t="s">
        <v>1724</v>
      </c>
      <c r="BX314" s="163" t="s">
        <v>1725</v>
      </c>
    </row>
    <row r="315" ht="14.25" customHeight="1">
      <c r="A315" s="190"/>
      <c r="B315" s="161">
        <v>21.59</v>
      </c>
      <c r="C315" s="5">
        <v>21.97</v>
      </c>
      <c r="D315" s="5">
        <v>22.9</v>
      </c>
      <c r="E315" s="5">
        <v>23.2</v>
      </c>
      <c r="F315" s="47">
        <v>21.03</v>
      </c>
      <c r="G315" s="37">
        <v>17.96</v>
      </c>
      <c r="H315" s="5">
        <v>22.0</v>
      </c>
      <c r="I315" s="5">
        <v>21.13</v>
      </c>
      <c r="J315" s="5">
        <v>22.94</v>
      </c>
      <c r="K315" s="47">
        <v>21.25</v>
      </c>
      <c r="L315" s="37">
        <v>24.62</v>
      </c>
      <c r="M315" s="5">
        <v>21.4</v>
      </c>
      <c r="N315" s="5">
        <v>24.83</v>
      </c>
      <c r="O315" s="47">
        <v>25.15</v>
      </c>
      <c r="P315" s="74">
        <v>25.16</v>
      </c>
      <c r="Q315" s="5">
        <v>26.29</v>
      </c>
      <c r="R315" s="47">
        <v>24.61</v>
      </c>
      <c r="S315" s="37">
        <v>22.1</v>
      </c>
      <c r="T315" s="47">
        <v>27.49</v>
      </c>
      <c r="U315" s="37">
        <v>22.53</v>
      </c>
      <c r="V315" s="5">
        <v>24.69</v>
      </c>
      <c r="W315" s="47">
        <v>23.79</v>
      </c>
      <c r="X315" s="74">
        <v>29.2</v>
      </c>
      <c r="Y315" s="37">
        <v>28.49</v>
      </c>
      <c r="Z315" s="47">
        <v>25.94</v>
      </c>
      <c r="AA315" s="37">
        <v>26.22</v>
      </c>
      <c r="AB315" s="47">
        <v>24.85</v>
      </c>
      <c r="AC315" s="37">
        <v>27.76</v>
      </c>
      <c r="AD315" s="5">
        <v>26.71</v>
      </c>
      <c r="AE315" s="5">
        <v>26.37</v>
      </c>
      <c r="AF315" s="5">
        <v>27.16</v>
      </c>
      <c r="AG315" s="5">
        <v>27.15</v>
      </c>
      <c r="AH315" s="5">
        <v>27.01</v>
      </c>
      <c r="AI315" s="47">
        <v>27.39</v>
      </c>
      <c r="AJ315" s="37">
        <v>28.69</v>
      </c>
      <c r="AK315" s="47">
        <v>30.23</v>
      </c>
      <c r="AL315" s="74">
        <v>28.35</v>
      </c>
      <c r="AM315" s="37">
        <v>27.06</v>
      </c>
      <c r="AN315" s="5">
        <v>26.84</v>
      </c>
      <c r="AO315" s="5">
        <v>26.98</v>
      </c>
      <c r="AP315" s="5">
        <v>26.82</v>
      </c>
      <c r="AQ315" s="47">
        <v>27.25</v>
      </c>
      <c r="AR315" s="37">
        <v>28.34</v>
      </c>
      <c r="AS315" s="5">
        <v>28.08</v>
      </c>
      <c r="AT315" s="47">
        <v>28.57</v>
      </c>
      <c r="AU315" s="37">
        <v>27.01</v>
      </c>
      <c r="AV315" s="5">
        <v>27.05</v>
      </c>
      <c r="AW315" s="5">
        <v>26.17</v>
      </c>
      <c r="AX315" s="47">
        <v>25.53</v>
      </c>
      <c r="AY315" s="37">
        <v>26.24</v>
      </c>
      <c r="AZ315" s="47">
        <v>25.39</v>
      </c>
      <c r="BA315" s="37">
        <v>25.96</v>
      </c>
      <c r="BB315" s="5">
        <v>26.89</v>
      </c>
      <c r="BC315" s="47">
        <v>27.31</v>
      </c>
      <c r="BD315" s="74">
        <v>28.31</v>
      </c>
      <c r="BE315" s="74">
        <v>26.6</v>
      </c>
      <c r="BF315" s="37">
        <v>27.86</v>
      </c>
      <c r="BG315" s="47">
        <v>27.61</v>
      </c>
      <c r="BH315" s="37">
        <v>26.79</v>
      </c>
      <c r="BI315" s="5">
        <v>27.29</v>
      </c>
      <c r="BJ315" s="47">
        <v>29.03</v>
      </c>
      <c r="BK315" s="37">
        <v>27.43</v>
      </c>
      <c r="BL315" s="5">
        <v>28.72</v>
      </c>
      <c r="BM315" s="5">
        <v>29.61</v>
      </c>
      <c r="BN315" s="5">
        <v>29.01</v>
      </c>
      <c r="BO315" s="5">
        <v>27.11</v>
      </c>
      <c r="BP315" s="47">
        <v>28.34</v>
      </c>
      <c r="BQ315" s="5">
        <v>29.25</v>
      </c>
      <c r="BR315" s="5">
        <v>30.43</v>
      </c>
      <c r="BS315" s="5">
        <v>30.64</v>
      </c>
      <c r="BT315" s="5">
        <v>30.49</v>
      </c>
      <c r="BU315" s="5">
        <v>30.66</v>
      </c>
      <c r="BV315" s="5">
        <v>30.53</v>
      </c>
      <c r="BW315" s="5">
        <v>30.27</v>
      </c>
      <c r="BX315" s="163">
        <v>29.19</v>
      </c>
    </row>
    <row r="316" ht="14.25" customHeight="1">
      <c r="A316" s="191"/>
      <c r="B316" s="162">
        <v>918.0</v>
      </c>
      <c r="C316" s="1">
        <v>1032.0</v>
      </c>
      <c r="D316" s="1">
        <v>1083.0</v>
      </c>
      <c r="E316" s="1">
        <v>903.0</v>
      </c>
      <c r="F316" s="43">
        <v>695.0</v>
      </c>
      <c r="G316" s="42">
        <v>1077.0</v>
      </c>
      <c r="H316" s="1">
        <v>1584.0</v>
      </c>
      <c r="I316" s="1">
        <v>1757.0</v>
      </c>
      <c r="J316" s="1">
        <v>1596.0</v>
      </c>
      <c r="K316" s="43">
        <v>1128.0</v>
      </c>
      <c r="L316" s="42">
        <v>1556.0</v>
      </c>
      <c r="M316" s="1">
        <v>1431.0</v>
      </c>
      <c r="N316" s="1">
        <v>1454.0</v>
      </c>
      <c r="O316" s="43">
        <v>1630.0</v>
      </c>
      <c r="P316" s="165">
        <v>1407.0</v>
      </c>
      <c r="Q316" s="1">
        <v>2002.0</v>
      </c>
      <c r="R316" s="43">
        <v>1813.0</v>
      </c>
      <c r="S316" s="42">
        <v>1151.0</v>
      </c>
      <c r="T316" s="43">
        <v>1102.0</v>
      </c>
      <c r="U316" s="42">
        <v>1549.0</v>
      </c>
      <c r="V316" s="1">
        <v>1272.0</v>
      </c>
      <c r="W316" s="43">
        <v>1270.0</v>
      </c>
      <c r="X316" s="165">
        <v>867.0</v>
      </c>
      <c r="Y316" s="42">
        <v>809.0</v>
      </c>
      <c r="Z316" s="43">
        <v>109.0</v>
      </c>
      <c r="AA316" s="42">
        <v>2585.0</v>
      </c>
      <c r="AB316" s="43">
        <v>1637.0</v>
      </c>
      <c r="AC316" s="42">
        <v>715.0</v>
      </c>
      <c r="AD316" s="1">
        <v>951.0</v>
      </c>
      <c r="AE316" s="1">
        <v>2366.0</v>
      </c>
      <c r="AF316" s="1">
        <v>1532.0</v>
      </c>
      <c r="AG316" s="1">
        <v>1877.0</v>
      </c>
      <c r="AH316" s="1">
        <v>1729.0</v>
      </c>
      <c r="AI316" s="43">
        <v>1630.0</v>
      </c>
      <c r="AJ316" s="42">
        <v>287.0</v>
      </c>
      <c r="AK316" s="43">
        <v>577.0</v>
      </c>
      <c r="AL316" s="165">
        <v>1034.0</v>
      </c>
      <c r="AM316" s="42">
        <v>1436.0</v>
      </c>
      <c r="AN316" s="1">
        <v>1524.0</v>
      </c>
      <c r="AO316" s="1">
        <v>1319.0</v>
      </c>
      <c r="AP316" s="1">
        <v>1230.0</v>
      </c>
      <c r="AQ316" s="43">
        <v>1179.0</v>
      </c>
      <c r="AR316" s="42">
        <v>1044.0</v>
      </c>
      <c r="AS316" s="1">
        <v>1103.0</v>
      </c>
      <c r="AT316" s="43">
        <v>1047.0</v>
      </c>
      <c r="AU316" s="42">
        <v>1474.0</v>
      </c>
      <c r="AV316" s="1">
        <v>1127.0</v>
      </c>
      <c r="AW316" s="1">
        <v>1663.0</v>
      </c>
      <c r="AX316" s="43">
        <v>1654.0</v>
      </c>
      <c r="AY316" s="42">
        <v>3005.0</v>
      </c>
      <c r="AZ316" s="43">
        <v>2650.0</v>
      </c>
      <c r="BA316" s="42">
        <v>2485.0</v>
      </c>
      <c r="BB316" s="1">
        <v>3000.0</v>
      </c>
      <c r="BC316" s="43">
        <v>2791.0</v>
      </c>
      <c r="BD316" s="165">
        <v>908.0</v>
      </c>
      <c r="BE316" s="165">
        <v>2513.0</v>
      </c>
      <c r="BF316" s="42">
        <v>2141.0</v>
      </c>
      <c r="BG316" s="43">
        <v>1575.0</v>
      </c>
      <c r="BH316" s="42">
        <v>1122.0</v>
      </c>
      <c r="BI316" s="1">
        <v>1115.0</v>
      </c>
      <c r="BJ316" s="43">
        <v>883.0</v>
      </c>
      <c r="BK316" s="42">
        <v>1288.0</v>
      </c>
      <c r="BL316" s="1">
        <v>1115.0</v>
      </c>
      <c r="BM316" s="1">
        <v>823.0</v>
      </c>
      <c r="BN316" s="1">
        <v>1162.0</v>
      </c>
      <c r="BO316" s="1">
        <v>543.0</v>
      </c>
      <c r="BP316" s="43">
        <v>307.0</v>
      </c>
      <c r="BQ316" s="1">
        <v>160.0</v>
      </c>
      <c r="BR316" s="1">
        <v>229.0</v>
      </c>
      <c r="BS316" s="1">
        <v>354.0</v>
      </c>
      <c r="BT316" s="1">
        <v>442.0</v>
      </c>
      <c r="BU316" s="1">
        <v>296.0</v>
      </c>
      <c r="BV316" s="1">
        <v>275.0</v>
      </c>
      <c r="BW316" s="1">
        <v>111.0</v>
      </c>
      <c r="BX316" s="164">
        <v>49.0</v>
      </c>
    </row>
    <row r="317" ht="14.25" customHeight="1">
      <c r="A317" s="189" t="s">
        <v>3099</v>
      </c>
      <c r="B317" s="193" t="s">
        <v>1478</v>
      </c>
      <c r="C317" s="19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</row>
    <row r="318" ht="14.25" customHeight="1">
      <c r="A318" s="190"/>
      <c r="B318" s="161" t="s">
        <v>1726</v>
      </c>
      <c r="C318" s="163" t="s">
        <v>1727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</row>
    <row r="319" ht="14.25" customHeight="1">
      <c r="A319" s="190"/>
      <c r="B319" s="161">
        <v>24.45</v>
      </c>
      <c r="C319" s="163">
        <v>24.45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</row>
    <row r="320" ht="14.25" customHeight="1">
      <c r="A320" s="191"/>
      <c r="B320" s="162">
        <v>2154.0</v>
      </c>
      <c r="C320" s="164">
        <v>2543.0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</row>
    <row r="321" ht="14.25" customHeight="1">
      <c r="A321" s="189" t="s">
        <v>3100</v>
      </c>
      <c r="B321" s="168" t="s">
        <v>1489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</row>
    <row r="322" ht="14.25" customHeight="1">
      <c r="A322" s="190"/>
      <c r="B322" s="169" t="s">
        <v>1728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</row>
    <row r="323" ht="14.25" customHeight="1">
      <c r="A323" s="190"/>
      <c r="B323" s="169">
        <v>23.87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 ht="14.25" customHeight="1">
      <c r="A324" s="191"/>
      <c r="B324" s="169">
        <v>1355.0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 ht="14.25" customHeight="1">
      <c r="A325" s="211" t="s">
        <v>3101</v>
      </c>
      <c r="B325" s="193" t="s">
        <v>1474</v>
      </c>
      <c r="C325" s="194"/>
      <c r="D325" s="200" t="s">
        <v>1729</v>
      </c>
      <c r="E325" s="196"/>
      <c r="F325" s="196"/>
      <c r="G325" s="196"/>
      <c r="H325" s="196"/>
      <c r="I325" s="196"/>
      <c r="J325" s="196"/>
      <c r="K325" s="194"/>
      <c r="L325" s="200" t="s">
        <v>1738</v>
      </c>
      <c r="M325" s="196"/>
      <c r="N325" s="196"/>
      <c r="O325" s="196"/>
      <c r="P325" s="196"/>
      <c r="Q325" s="194"/>
      <c r="R325" s="73" t="s">
        <v>1278</v>
      </c>
      <c r="S325" s="167" t="s">
        <v>1746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ht="14.25" customHeight="1">
      <c r="A326" s="190"/>
      <c r="B326" s="161" t="s">
        <v>1545</v>
      </c>
      <c r="C326" s="47" t="s">
        <v>1546</v>
      </c>
      <c r="D326" s="37" t="s">
        <v>1730</v>
      </c>
      <c r="E326" s="5" t="s">
        <v>1731</v>
      </c>
      <c r="F326" s="5" t="s">
        <v>1732</v>
      </c>
      <c r="G326" s="5" t="s">
        <v>1733</v>
      </c>
      <c r="H326" s="5" t="s">
        <v>1734</v>
      </c>
      <c r="I326" s="5" t="s">
        <v>1735</v>
      </c>
      <c r="J326" s="5" t="s">
        <v>1736</v>
      </c>
      <c r="K326" s="47" t="s">
        <v>1737</v>
      </c>
      <c r="L326" s="37" t="s">
        <v>1739</v>
      </c>
      <c r="M326" s="5" t="s">
        <v>1740</v>
      </c>
      <c r="N326" s="5" t="s">
        <v>1741</v>
      </c>
      <c r="O326" s="5" t="s">
        <v>1742</v>
      </c>
      <c r="P326" s="5" t="s">
        <v>1743</v>
      </c>
      <c r="Q326" s="47" t="s">
        <v>1744</v>
      </c>
      <c r="R326" s="74" t="s">
        <v>1745</v>
      </c>
      <c r="S326" s="163" t="s">
        <v>1747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 ht="14.25" customHeight="1">
      <c r="A327" s="190"/>
      <c r="B327" s="161">
        <v>23.0</v>
      </c>
      <c r="C327" s="47">
        <v>19.63</v>
      </c>
      <c r="D327" s="37">
        <v>25.31</v>
      </c>
      <c r="E327" s="5">
        <v>24.99</v>
      </c>
      <c r="F327" s="5">
        <v>24.54</v>
      </c>
      <c r="G327" s="5">
        <v>24.74</v>
      </c>
      <c r="H327" s="5">
        <v>24.89</v>
      </c>
      <c r="I327" s="5">
        <v>25.1</v>
      </c>
      <c r="J327" s="5">
        <v>24.6</v>
      </c>
      <c r="K327" s="47">
        <v>25.76</v>
      </c>
      <c r="L327" s="37">
        <v>23.19</v>
      </c>
      <c r="M327" s="5">
        <v>24.59</v>
      </c>
      <c r="N327" s="5">
        <v>25.58</v>
      </c>
      <c r="O327" s="5">
        <v>25.05</v>
      </c>
      <c r="P327" s="5">
        <v>25.69</v>
      </c>
      <c r="Q327" s="47">
        <v>21.38</v>
      </c>
      <c r="R327" s="74">
        <v>17.21</v>
      </c>
      <c r="S327" s="163">
        <v>25.25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 ht="14.25" customHeight="1">
      <c r="A328" s="191"/>
      <c r="B328" s="162">
        <v>2790.0</v>
      </c>
      <c r="C328" s="43">
        <v>3553.0</v>
      </c>
      <c r="D328" s="42">
        <v>1858.0</v>
      </c>
      <c r="E328" s="1">
        <v>2045.0</v>
      </c>
      <c r="F328" s="1">
        <v>2011.0</v>
      </c>
      <c r="G328" s="1">
        <v>1905.0</v>
      </c>
      <c r="H328" s="1">
        <v>2058.0</v>
      </c>
      <c r="I328" s="1">
        <v>1887.0</v>
      </c>
      <c r="J328" s="1">
        <v>1875.0</v>
      </c>
      <c r="K328" s="43">
        <v>2355.0</v>
      </c>
      <c r="L328" s="42">
        <v>1909.0</v>
      </c>
      <c r="M328" s="1">
        <v>920.0</v>
      </c>
      <c r="N328" s="1">
        <v>417.0</v>
      </c>
      <c r="O328" s="1">
        <v>412.0</v>
      </c>
      <c r="P328" s="1">
        <v>251.0</v>
      </c>
      <c r="Q328" s="43">
        <v>2296.0</v>
      </c>
      <c r="R328" s="165">
        <v>346.0</v>
      </c>
      <c r="S328" s="164">
        <v>1712.0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 ht="14.25" customHeight="1">
      <c r="A329" s="211" t="s">
        <v>3102</v>
      </c>
      <c r="B329" s="168" t="s">
        <v>1729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  <row r="330" ht="14.25" customHeight="1">
      <c r="A330" s="190"/>
      <c r="B330" s="169" t="s">
        <v>1735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</row>
    <row r="331" ht="14.25" customHeight="1">
      <c r="A331" s="190"/>
      <c r="B331" s="169">
        <v>25.1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ht="14.25" customHeight="1">
      <c r="A332" s="191"/>
      <c r="B332" s="169">
        <v>1887.0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</row>
    <row r="333" ht="14.25" customHeight="1">
      <c r="A333" s="211" t="s">
        <v>3103</v>
      </c>
      <c r="B333" s="171" t="s">
        <v>1344</v>
      </c>
      <c r="C333" s="200" t="s">
        <v>1371</v>
      </c>
      <c r="D333" s="196"/>
      <c r="E333" s="196"/>
      <c r="F333" s="196"/>
      <c r="G333" s="196"/>
      <c r="H333" s="196"/>
      <c r="I333" s="196"/>
      <c r="J333" s="196"/>
      <c r="K333" s="196"/>
      <c r="L333" s="196"/>
      <c r="M333" s="196"/>
      <c r="N333" s="196"/>
      <c r="O333" s="196"/>
      <c r="P333" s="196"/>
      <c r="Q333" s="196"/>
      <c r="R333" s="196"/>
      <c r="S333" s="196"/>
      <c r="T333" s="198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</row>
    <row r="334" ht="14.25" customHeight="1">
      <c r="A334" s="190"/>
      <c r="B334" s="172" t="s">
        <v>1748</v>
      </c>
      <c r="C334" s="5" t="s">
        <v>1749</v>
      </c>
      <c r="D334" s="5" t="s">
        <v>1750</v>
      </c>
      <c r="E334" s="5" t="s">
        <v>1751</v>
      </c>
      <c r="F334" s="5" t="s">
        <v>1752</v>
      </c>
      <c r="G334" s="5" t="s">
        <v>1753</v>
      </c>
      <c r="H334" s="5" t="s">
        <v>1345</v>
      </c>
      <c r="I334" s="5" t="s">
        <v>1433</v>
      </c>
      <c r="J334" s="5" t="s">
        <v>1754</v>
      </c>
      <c r="K334" s="5" t="s">
        <v>1588</v>
      </c>
      <c r="L334" s="5" t="s">
        <v>1587</v>
      </c>
      <c r="M334" s="5" t="s">
        <v>1589</v>
      </c>
      <c r="N334" s="5" t="s">
        <v>1755</v>
      </c>
      <c r="O334" s="5" t="s">
        <v>1756</v>
      </c>
      <c r="P334" s="5" t="s">
        <v>1757</v>
      </c>
      <c r="Q334" s="5" t="s">
        <v>1758</v>
      </c>
      <c r="R334" s="5" t="s">
        <v>1759</v>
      </c>
      <c r="S334" s="5" t="s">
        <v>1760</v>
      </c>
      <c r="T334" s="163" t="s">
        <v>1439</v>
      </c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</row>
    <row r="335" ht="14.25" customHeight="1">
      <c r="A335" s="190"/>
      <c r="B335" s="172">
        <v>19.07</v>
      </c>
      <c r="C335" s="5">
        <v>17.11</v>
      </c>
      <c r="D335" s="5">
        <v>21.27</v>
      </c>
      <c r="E335" s="5">
        <v>18.79</v>
      </c>
      <c r="F335" s="5">
        <v>18.89</v>
      </c>
      <c r="G335" s="5">
        <v>19.46</v>
      </c>
      <c r="H335" s="5">
        <v>18.75</v>
      </c>
      <c r="I335" s="5">
        <v>21.33</v>
      </c>
      <c r="J335" s="5">
        <v>20.54</v>
      </c>
      <c r="K335" s="5">
        <v>19.38</v>
      </c>
      <c r="L335" s="5">
        <v>18.33</v>
      </c>
      <c r="M335" s="5">
        <v>19.22</v>
      </c>
      <c r="N335" s="5">
        <v>19.14</v>
      </c>
      <c r="O335" s="5">
        <v>20.9</v>
      </c>
      <c r="P335" s="5">
        <v>20.34</v>
      </c>
      <c r="Q335" s="5">
        <v>19.66</v>
      </c>
      <c r="R335" s="5">
        <v>19.68</v>
      </c>
      <c r="S335" s="5">
        <v>19.5</v>
      </c>
      <c r="T335" s="163">
        <v>20.02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</row>
    <row r="336" ht="14.25" customHeight="1">
      <c r="A336" s="191"/>
      <c r="B336" s="173">
        <v>696.0</v>
      </c>
      <c r="C336" s="1">
        <v>408.0</v>
      </c>
      <c r="D336" s="1">
        <v>236.0</v>
      </c>
      <c r="E336" s="1">
        <v>363.0</v>
      </c>
      <c r="F336" s="1">
        <v>382.0</v>
      </c>
      <c r="G336" s="1">
        <v>487.0</v>
      </c>
      <c r="H336" s="1">
        <v>576.0</v>
      </c>
      <c r="I336" s="1">
        <v>529.0</v>
      </c>
      <c r="J336" s="1">
        <v>617.0</v>
      </c>
      <c r="K336" s="1">
        <v>703.0</v>
      </c>
      <c r="L336" s="1">
        <v>661.0</v>
      </c>
      <c r="M336" s="1">
        <v>921.0</v>
      </c>
      <c r="N336" s="1">
        <v>953.0</v>
      </c>
      <c r="O336" s="1">
        <v>822.0</v>
      </c>
      <c r="P336" s="1">
        <v>928.0</v>
      </c>
      <c r="Q336" s="1">
        <v>907.0</v>
      </c>
      <c r="R336" s="1">
        <v>839.0</v>
      </c>
      <c r="S336" s="1">
        <v>942.0</v>
      </c>
      <c r="T336" s="164">
        <v>917.0</v>
      </c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</row>
    <row r="337" ht="14.25" customHeight="1">
      <c r="A337" s="211" t="s">
        <v>3104</v>
      </c>
      <c r="B337" s="193" t="s">
        <v>1761</v>
      </c>
      <c r="C337" s="196"/>
      <c r="D337" s="196"/>
      <c r="E337" s="196"/>
      <c r="F337" s="194"/>
      <c r="G337" s="73" t="s">
        <v>1767</v>
      </c>
      <c r="H337" s="200" t="s">
        <v>1769</v>
      </c>
      <c r="I337" s="196"/>
      <c r="J337" s="194"/>
      <c r="K337" s="200" t="s">
        <v>1773</v>
      </c>
      <c r="L337" s="196"/>
      <c r="M337" s="19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</row>
    <row r="338" ht="14.25" customHeight="1">
      <c r="A338" s="190"/>
      <c r="B338" s="161" t="s">
        <v>1762</v>
      </c>
      <c r="C338" s="5" t="s">
        <v>1763</v>
      </c>
      <c r="D338" s="5" t="s">
        <v>1764</v>
      </c>
      <c r="E338" s="5" t="s">
        <v>1765</v>
      </c>
      <c r="F338" s="47" t="s">
        <v>1766</v>
      </c>
      <c r="G338" s="74" t="s">
        <v>1768</v>
      </c>
      <c r="H338" s="37" t="s">
        <v>1770</v>
      </c>
      <c r="I338" s="5" t="s">
        <v>1771</v>
      </c>
      <c r="J338" s="47" t="s">
        <v>1772</v>
      </c>
      <c r="K338" s="5" t="s">
        <v>1774</v>
      </c>
      <c r="L338" s="5" t="s">
        <v>1775</v>
      </c>
      <c r="M338" s="163" t="s">
        <v>1776</v>
      </c>
      <c r="N338" s="5"/>
      <c r="O338" s="5"/>
      <c r="P338" s="5"/>
      <c r="Q338" s="5"/>
      <c r="R338" s="5"/>
      <c r="S338" s="5"/>
      <c r="T338" s="5"/>
      <c r="U338" s="5"/>
      <c r="V338" s="13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</row>
    <row r="339" ht="14.25" customHeight="1">
      <c r="A339" s="190"/>
      <c r="B339" s="161">
        <v>26.74</v>
      </c>
      <c r="C339" s="5">
        <v>26.87</v>
      </c>
      <c r="D339" s="5">
        <v>26.86</v>
      </c>
      <c r="E339" s="5">
        <v>26.87</v>
      </c>
      <c r="F339" s="47">
        <v>26.87</v>
      </c>
      <c r="G339" s="74">
        <v>26.53</v>
      </c>
      <c r="H339" s="37">
        <v>28.67</v>
      </c>
      <c r="I339" s="5">
        <v>29.27</v>
      </c>
      <c r="J339" s="47">
        <v>28.2</v>
      </c>
      <c r="K339" s="5">
        <v>27.99</v>
      </c>
      <c r="L339" s="5">
        <v>27.42</v>
      </c>
      <c r="M339" s="163">
        <v>27.16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</row>
    <row r="340" ht="14.25" customHeight="1">
      <c r="A340" s="191"/>
      <c r="B340" s="162">
        <v>2296.0</v>
      </c>
      <c r="C340" s="1">
        <v>2141.0</v>
      </c>
      <c r="D340" s="1">
        <v>2147.0</v>
      </c>
      <c r="E340" s="1">
        <v>2141.0</v>
      </c>
      <c r="F340" s="43">
        <v>2141.0</v>
      </c>
      <c r="G340" s="165">
        <v>1917.0</v>
      </c>
      <c r="H340" s="42">
        <v>959.0</v>
      </c>
      <c r="I340" s="1">
        <v>979.0</v>
      </c>
      <c r="J340" s="43">
        <v>943.0</v>
      </c>
      <c r="K340" s="1">
        <v>1387.0</v>
      </c>
      <c r="L340" s="1">
        <v>1358.0</v>
      </c>
      <c r="M340" s="164">
        <v>1346.0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</row>
    <row r="341" ht="14.25" customHeight="1">
      <c r="A341" s="211" t="s">
        <v>3105</v>
      </c>
      <c r="B341" s="193" t="s">
        <v>1729</v>
      </c>
      <c r="C341" s="196"/>
      <c r="D341" s="19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</row>
    <row r="342" ht="14.25" customHeight="1">
      <c r="A342" s="190"/>
      <c r="B342" s="161" t="s">
        <v>1731</v>
      </c>
      <c r="C342" s="5" t="s">
        <v>1734</v>
      </c>
      <c r="D342" s="163" t="s">
        <v>1737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</row>
    <row r="343" ht="14.25" customHeight="1">
      <c r="A343" s="190"/>
      <c r="B343" s="161">
        <v>24.99</v>
      </c>
      <c r="C343" s="5">
        <v>24.89</v>
      </c>
      <c r="D343" s="163">
        <v>25.76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</row>
    <row r="344" ht="14.25" customHeight="1">
      <c r="A344" s="191"/>
      <c r="B344" s="161">
        <v>2045.0</v>
      </c>
      <c r="C344" s="5">
        <v>2058.0</v>
      </c>
      <c r="D344" s="163">
        <v>2355.0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</row>
    <row r="345" ht="14.25" customHeight="1">
      <c r="A345" s="211" t="s">
        <v>3106</v>
      </c>
      <c r="B345" s="193" t="s">
        <v>1729</v>
      </c>
      <c r="C345" s="196"/>
      <c r="D345" s="196"/>
      <c r="E345" s="19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ht="14.25" customHeight="1">
      <c r="A346" s="190"/>
      <c r="B346" s="161" t="s">
        <v>1730</v>
      </c>
      <c r="C346" s="5" t="s">
        <v>1733</v>
      </c>
      <c r="D346" s="5" t="s">
        <v>1735</v>
      </c>
      <c r="E346" s="163" t="s">
        <v>1737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</row>
    <row r="347" ht="14.25" customHeight="1">
      <c r="A347" s="190"/>
      <c r="B347" s="161">
        <v>25.31</v>
      </c>
      <c r="C347" s="5">
        <v>24.74</v>
      </c>
      <c r="D347" s="5">
        <v>25.1</v>
      </c>
      <c r="E347" s="163">
        <v>25.76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 ht="14.25" customHeight="1">
      <c r="A348" s="191"/>
      <c r="B348" s="162">
        <v>1858.0</v>
      </c>
      <c r="C348" s="1">
        <v>1905.0</v>
      </c>
      <c r="D348" s="1">
        <v>1887.0</v>
      </c>
      <c r="E348" s="164">
        <v>2355.0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</row>
    <row r="349" ht="14.25" customHeight="1">
      <c r="A349" s="211" t="s">
        <v>3107</v>
      </c>
      <c r="B349" s="168" t="s">
        <v>1188</v>
      </c>
      <c r="C349" s="5"/>
      <c r="D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 ht="14.25" customHeight="1">
      <c r="A350" s="190"/>
      <c r="B350" s="169" t="s">
        <v>1513</v>
      </c>
      <c r="C350" s="5"/>
      <c r="D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</row>
    <row r="351" ht="14.25" customHeight="1">
      <c r="A351" s="190"/>
      <c r="B351" s="169">
        <v>26.75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ht="14.25" customHeight="1">
      <c r="A352" s="191"/>
      <c r="B352" s="169">
        <v>735.0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</row>
    <row r="353" ht="14.25" customHeight="1">
      <c r="A353" s="189" t="s">
        <v>3108</v>
      </c>
      <c r="B353" s="193" t="s">
        <v>1188</v>
      </c>
      <c r="C353" s="19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</row>
    <row r="354" ht="14.25" customHeight="1">
      <c r="A354" s="190"/>
      <c r="B354" s="161" t="s">
        <v>1777</v>
      </c>
      <c r="C354" s="163" t="s">
        <v>1337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 ht="14.25" customHeight="1">
      <c r="A355" s="190"/>
      <c r="B355" s="161">
        <v>18.08</v>
      </c>
      <c r="C355" s="163">
        <v>22.25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</row>
    <row r="356" ht="14.25" customHeight="1">
      <c r="A356" s="191"/>
      <c r="B356" s="161">
        <v>1818.0</v>
      </c>
      <c r="C356" s="163">
        <v>1359.0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</row>
    <row r="357" ht="14.25" customHeight="1">
      <c r="A357" s="189" t="s">
        <v>3109</v>
      </c>
      <c r="B357" s="193" t="s">
        <v>1457</v>
      </c>
      <c r="C357" s="194"/>
      <c r="D357" s="167" t="s">
        <v>1449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</row>
    <row r="358" ht="14.25" customHeight="1">
      <c r="A358" s="190"/>
      <c r="B358" s="161" t="s">
        <v>1637</v>
      </c>
      <c r="C358" s="47" t="s">
        <v>1626</v>
      </c>
      <c r="D358" s="163" t="s">
        <v>1534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 ht="14.25" customHeight="1">
      <c r="A359" s="190"/>
      <c r="B359" s="161">
        <v>26.1</v>
      </c>
      <c r="C359" s="47">
        <v>26.46</v>
      </c>
      <c r="D359" s="163">
        <v>15.75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 ht="14.25" customHeight="1">
      <c r="A360" s="191"/>
      <c r="B360" s="161">
        <v>1851.0</v>
      </c>
      <c r="C360" s="47">
        <v>2006.0</v>
      </c>
      <c r="D360" s="163">
        <v>2040.0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</row>
    <row r="361" ht="14.25" customHeight="1">
      <c r="A361" s="189" t="s">
        <v>3110</v>
      </c>
      <c r="B361" s="193" t="s">
        <v>1449</v>
      </c>
      <c r="C361" s="196"/>
      <c r="D361" s="196"/>
      <c r="E361" s="196"/>
      <c r="F361" s="196"/>
      <c r="G361" s="196"/>
      <c r="H361" s="196"/>
      <c r="I361" s="196"/>
      <c r="J361" s="198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</row>
    <row r="362" ht="14.25" customHeight="1">
      <c r="A362" s="190"/>
      <c r="B362" s="161" t="s">
        <v>1534</v>
      </c>
      <c r="C362" s="5" t="s">
        <v>1533</v>
      </c>
      <c r="D362" s="5" t="s">
        <v>1528</v>
      </c>
      <c r="E362" s="5" t="s">
        <v>1451</v>
      </c>
      <c r="F362" s="5" t="s">
        <v>1551</v>
      </c>
      <c r="G362" s="5" t="s">
        <v>1778</v>
      </c>
      <c r="H362" s="5" t="s">
        <v>1779</v>
      </c>
      <c r="I362" s="5" t="s">
        <v>1780</v>
      </c>
      <c r="J362" s="163" t="s">
        <v>1781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</row>
    <row r="363" ht="14.25" customHeight="1">
      <c r="A363" s="190"/>
      <c r="B363" s="161">
        <v>15.75</v>
      </c>
      <c r="C363" s="5">
        <v>16.21</v>
      </c>
      <c r="D363" s="5">
        <v>15.89</v>
      </c>
      <c r="E363" s="5">
        <v>24.98</v>
      </c>
      <c r="F363" s="5">
        <v>17.01</v>
      </c>
      <c r="G363" s="5">
        <v>14.62</v>
      </c>
      <c r="H363" s="5">
        <v>12.03</v>
      </c>
      <c r="I363" s="5">
        <v>12.18</v>
      </c>
      <c r="J363" s="163">
        <v>19.06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</row>
    <row r="364" ht="14.25" customHeight="1">
      <c r="A364" s="191"/>
      <c r="B364" s="162">
        <v>2040.0</v>
      </c>
      <c r="C364" s="1">
        <v>1766.0</v>
      </c>
      <c r="D364" s="1">
        <v>1846.0</v>
      </c>
      <c r="E364" s="1">
        <v>3725.0</v>
      </c>
      <c r="F364" s="1">
        <v>2213.0</v>
      </c>
      <c r="G364" s="1">
        <v>1564.0</v>
      </c>
      <c r="H364" s="1">
        <v>936.0</v>
      </c>
      <c r="I364" s="1">
        <v>859.0</v>
      </c>
      <c r="J364" s="164">
        <v>1893.0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</row>
    <row r="365" ht="14.25" customHeight="1">
      <c r="A365" s="189" t="s">
        <v>3111</v>
      </c>
      <c r="B365" s="171" t="s">
        <v>1449</v>
      </c>
      <c r="C365" s="73" t="s">
        <v>1447</v>
      </c>
      <c r="D365" s="167" t="s">
        <v>1510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ht="14.25" customHeight="1">
      <c r="A366" s="190"/>
      <c r="B366" s="172" t="s">
        <v>1452</v>
      </c>
      <c r="C366" s="74" t="s">
        <v>1448</v>
      </c>
      <c r="D366" s="163" t="s">
        <v>1342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</row>
    <row r="367" ht="14.25" customHeight="1">
      <c r="A367" s="190"/>
      <c r="B367" s="172">
        <v>23.25</v>
      </c>
      <c r="C367" s="74">
        <v>26.69</v>
      </c>
      <c r="D367" s="163">
        <v>26.59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</row>
    <row r="368" ht="14.25" customHeight="1">
      <c r="A368" s="191"/>
      <c r="B368" s="173">
        <v>3045.0</v>
      </c>
      <c r="C368" s="165">
        <v>2646.0</v>
      </c>
      <c r="D368" s="164">
        <v>2953.0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</row>
    <row r="369" ht="14.25" customHeight="1">
      <c r="A369" s="189" t="s">
        <v>3112</v>
      </c>
      <c r="B369" s="171" t="s">
        <v>1268</v>
      </c>
      <c r="C369" s="167" t="s">
        <v>1236</v>
      </c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</row>
    <row r="370" ht="14.25" customHeight="1">
      <c r="A370" s="190"/>
      <c r="B370" s="172" t="s">
        <v>1269</v>
      </c>
      <c r="C370" s="163" t="s">
        <v>1237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</row>
    <row r="371" ht="14.25" customHeight="1">
      <c r="A371" s="190"/>
      <c r="B371" s="172">
        <v>22.37</v>
      </c>
      <c r="C371" s="163">
        <v>18.59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ht="14.25" customHeight="1">
      <c r="A372" s="191"/>
      <c r="B372" s="172">
        <v>667.0</v>
      </c>
      <c r="C372" s="163">
        <v>867.0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</row>
    <row r="373" ht="14.25" customHeight="1">
      <c r="A373" s="189" t="s">
        <v>3113</v>
      </c>
      <c r="B373" s="193" t="s">
        <v>1236</v>
      </c>
      <c r="C373" s="196"/>
      <c r="D373" s="194"/>
      <c r="E373" s="200" t="s">
        <v>1782</v>
      </c>
      <c r="F373" s="196"/>
      <c r="G373" s="194"/>
      <c r="H373" s="200" t="s">
        <v>1239</v>
      </c>
      <c r="I373" s="196"/>
      <c r="J373" s="196"/>
      <c r="K373" s="196"/>
      <c r="L373" s="196"/>
      <c r="M373" s="194"/>
      <c r="N373" s="200" t="s">
        <v>1243</v>
      </c>
      <c r="O373" s="196"/>
      <c r="P373" s="196"/>
      <c r="Q373" s="194"/>
      <c r="R373" s="200" t="s">
        <v>1789</v>
      </c>
      <c r="S373" s="196"/>
      <c r="T373" s="194"/>
      <c r="U373" s="200" t="s">
        <v>1249</v>
      </c>
      <c r="V373" s="196"/>
      <c r="W373" s="196"/>
      <c r="X373" s="194"/>
      <c r="Y373" s="200" t="s">
        <v>1257</v>
      </c>
      <c r="Z373" s="196"/>
      <c r="AA373" s="194"/>
      <c r="AB373" s="200" t="s">
        <v>1264</v>
      </c>
      <c r="AC373" s="196"/>
      <c r="AD373" s="196"/>
      <c r="AE373" s="196"/>
      <c r="AF373" s="196"/>
      <c r="AG373" s="196"/>
      <c r="AH373" s="194"/>
      <c r="AI373" s="73" t="s">
        <v>1683</v>
      </c>
      <c r="AJ373" s="200" t="s">
        <v>1798</v>
      </c>
      <c r="AK373" s="194"/>
      <c r="AL373" s="167" t="s">
        <v>1701</v>
      </c>
      <c r="AM373" s="5"/>
      <c r="AN373" s="5"/>
      <c r="AO373" s="5"/>
    </row>
    <row r="374" ht="14.25" customHeight="1">
      <c r="A374" s="190"/>
      <c r="B374" s="161" t="s">
        <v>1237</v>
      </c>
      <c r="C374" s="5" t="s">
        <v>1267</v>
      </c>
      <c r="D374" s="47" t="s">
        <v>1238</v>
      </c>
      <c r="E374" s="37" t="s">
        <v>1229</v>
      </c>
      <c r="F374" s="5" t="s">
        <v>1783</v>
      </c>
      <c r="G374" s="47" t="s">
        <v>1784</v>
      </c>
      <c r="H374" s="37" t="s">
        <v>1272</v>
      </c>
      <c r="I374" s="75" t="s">
        <v>1785</v>
      </c>
      <c r="J374" s="5" t="s">
        <v>1241</v>
      </c>
      <c r="K374" s="75" t="s">
        <v>1786</v>
      </c>
      <c r="L374" s="5" t="s">
        <v>1240</v>
      </c>
      <c r="M374" s="156" t="s">
        <v>1787</v>
      </c>
      <c r="N374" s="37" t="s">
        <v>1245</v>
      </c>
      <c r="O374" s="5" t="s">
        <v>1246</v>
      </c>
      <c r="P374" s="5" t="s">
        <v>1247</v>
      </c>
      <c r="Q374" s="47" t="s">
        <v>1788</v>
      </c>
      <c r="R374" s="37" t="s">
        <v>1790</v>
      </c>
      <c r="S374" s="5" t="s">
        <v>1791</v>
      </c>
      <c r="T374" s="47" t="s">
        <v>1792</v>
      </c>
      <c r="U374" s="37" t="s">
        <v>1252</v>
      </c>
      <c r="V374" s="5" t="s">
        <v>1229</v>
      </c>
      <c r="W374" s="5" t="s">
        <v>1250</v>
      </c>
      <c r="X374" s="47" t="s">
        <v>1697</v>
      </c>
      <c r="Y374" s="37" t="s">
        <v>1260</v>
      </c>
      <c r="Z374" s="5" t="s">
        <v>1650</v>
      </c>
      <c r="AA374" s="47" t="s">
        <v>1263</v>
      </c>
      <c r="AB374" s="37" t="s">
        <v>1265</v>
      </c>
      <c r="AC374" s="5" t="s">
        <v>1793</v>
      </c>
      <c r="AD374" s="5" t="s">
        <v>1794</v>
      </c>
      <c r="AE374" s="5" t="s">
        <v>1795</v>
      </c>
      <c r="AF374" s="5" t="s">
        <v>1796</v>
      </c>
      <c r="AG374" s="5" t="s">
        <v>1651</v>
      </c>
      <c r="AH374" s="47" t="s">
        <v>1653</v>
      </c>
      <c r="AI374" s="74" t="s">
        <v>1797</v>
      </c>
      <c r="AJ374" s="37" t="s">
        <v>1799</v>
      </c>
      <c r="AK374" s="47" t="s">
        <v>1694</v>
      </c>
      <c r="AL374" s="163" t="s">
        <v>1702</v>
      </c>
      <c r="AM374" s="5"/>
      <c r="AN374" s="5"/>
      <c r="AO374" s="5"/>
    </row>
    <row r="375" ht="14.25" customHeight="1">
      <c r="A375" s="190"/>
      <c r="B375" s="161">
        <v>18.59</v>
      </c>
      <c r="C375" s="5">
        <v>18.04</v>
      </c>
      <c r="D375" s="47">
        <v>21.0</v>
      </c>
      <c r="E375" s="37">
        <v>22.18</v>
      </c>
      <c r="F375" s="5">
        <v>23.24</v>
      </c>
      <c r="G375" s="47">
        <v>23.29</v>
      </c>
      <c r="H375" s="37">
        <v>22.34</v>
      </c>
      <c r="I375" s="5">
        <v>22.48</v>
      </c>
      <c r="J375" s="5">
        <v>19.55</v>
      </c>
      <c r="K375" s="5">
        <v>20.65</v>
      </c>
      <c r="L375" s="5">
        <v>20.55</v>
      </c>
      <c r="M375" s="47">
        <v>22.64</v>
      </c>
      <c r="N375" s="37">
        <v>23.71</v>
      </c>
      <c r="O375" s="5">
        <v>25.04</v>
      </c>
      <c r="P375" s="5">
        <v>25.06</v>
      </c>
      <c r="Q375" s="47">
        <v>23.61</v>
      </c>
      <c r="R375" s="37">
        <v>23.74</v>
      </c>
      <c r="S375" s="5">
        <v>21.88</v>
      </c>
      <c r="T375" s="47">
        <v>21.25</v>
      </c>
      <c r="U375" s="37">
        <v>21.74</v>
      </c>
      <c r="V375" s="5">
        <v>21.95</v>
      </c>
      <c r="W375" s="5">
        <v>23.41</v>
      </c>
      <c r="X375" s="47">
        <v>22.59</v>
      </c>
      <c r="Y375" s="37">
        <v>24.74</v>
      </c>
      <c r="Z375" s="5">
        <v>21.03</v>
      </c>
      <c r="AA375" s="47">
        <v>21.53</v>
      </c>
      <c r="AB375" s="37">
        <v>25.9</v>
      </c>
      <c r="AC375" s="5">
        <v>24.02</v>
      </c>
      <c r="AD375" s="5">
        <v>21.71</v>
      </c>
      <c r="AE375" s="5">
        <v>21.18</v>
      </c>
      <c r="AF375" s="5">
        <v>17.98</v>
      </c>
      <c r="AG375" s="5">
        <v>17.96</v>
      </c>
      <c r="AH375" s="47">
        <v>21.13</v>
      </c>
      <c r="AI375" s="74">
        <v>27.92</v>
      </c>
      <c r="AJ375" s="37">
        <v>27.5</v>
      </c>
      <c r="AK375" s="47">
        <v>25.53</v>
      </c>
      <c r="AL375" s="163">
        <v>26.6</v>
      </c>
      <c r="AM375" s="5"/>
      <c r="AN375" s="5"/>
      <c r="AO375" s="5"/>
    </row>
    <row r="376" ht="14.25" customHeight="1">
      <c r="A376" s="191"/>
      <c r="B376" s="161">
        <v>867.0</v>
      </c>
      <c r="C376" s="5">
        <v>736.0</v>
      </c>
      <c r="D376" s="47">
        <v>516.0</v>
      </c>
      <c r="E376" s="37">
        <v>403.0</v>
      </c>
      <c r="F376" s="5">
        <v>590.0</v>
      </c>
      <c r="G376" s="47">
        <v>462.0</v>
      </c>
      <c r="H376" s="37">
        <v>566.0</v>
      </c>
      <c r="I376" s="5">
        <v>610.0</v>
      </c>
      <c r="J376" s="5">
        <v>833.0</v>
      </c>
      <c r="K376" s="5">
        <v>800.0</v>
      </c>
      <c r="L376" s="5">
        <v>930.0</v>
      </c>
      <c r="M376" s="47">
        <v>737.0</v>
      </c>
      <c r="N376" s="37">
        <v>989.0</v>
      </c>
      <c r="O376" s="5">
        <v>1023.0</v>
      </c>
      <c r="P376" s="5">
        <v>1106.0</v>
      </c>
      <c r="Q376" s="47">
        <v>1127.0</v>
      </c>
      <c r="R376" s="37">
        <v>1005.0</v>
      </c>
      <c r="S376" s="5">
        <v>958.0</v>
      </c>
      <c r="T376" s="47">
        <v>1053.0</v>
      </c>
      <c r="U376" s="37">
        <v>989.0</v>
      </c>
      <c r="V376" s="5">
        <v>923.0</v>
      </c>
      <c r="W376" s="5">
        <v>767.0</v>
      </c>
      <c r="X376" s="47">
        <v>707.0</v>
      </c>
      <c r="Y376" s="37">
        <v>1155.0</v>
      </c>
      <c r="Z376" s="5">
        <v>695.0</v>
      </c>
      <c r="AA376" s="47">
        <v>875.0</v>
      </c>
      <c r="AB376" s="37">
        <v>870.0</v>
      </c>
      <c r="AC376" s="5">
        <v>758.0</v>
      </c>
      <c r="AD376" s="5">
        <v>634.0</v>
      </c>
      <c r="AE376" s="5">
        <v>1261.0</v>
      </c>
      <c r="AF376" s="5">
        <v>1037.0</v>
      </c>
      <c r="AG376" s="5">
        <v>1077.0</v>
      </c>
      <c r="AH376" s="47">
        <v>1757.0</v>
      </c>
      <c r="AI376" s="74">
        <v>1048.0</v>
      </c>
      <c r="AJ376" s="37">
        <v>1088.0</v>
      </c>
      <c r="AK376" s="47">
        <v>1654.0</v>
      </c>
      <c r="AL376" s="163">
        <v>2513.0</v>
      </c>
      <c r="AM376" s="5"/>
      <c r="AN376" s="5"/>
      <c r="AO376" s="5"/>
    </row>
    <row r="377" ht="14.25" customHeight="1">
      <c r="A377" s="189" t="s">
        <v>3114</v>
      </c>
      <c r="B377" s="171" t="s">
        <v>1800</v>
      </c>
      <c r="C377" s="200" t="s">
        <v>1802</v>
      </c>
      <c r="D377" s="196"/>
      <c r="E377" s="196"/>
      <c r="F377" s="196"/>
      <c r="G377" s="196"/>
      <c r="H377" s="196"/>
      <c r="I377" s="196"/>
      <c r="J377" s="196"/>
      <c r="K377" s="196"/>
      <c r="L377" s="196"/>
      <c r="M377" s="196"/>
      <c r="N377" s="194"/>
      <c r="O377" s="200" t="s">
        <v>1746</v>
      </c>
      <c r="P377" s="194"/>
      <c r="Q377" s="200" t="s">
        <v>1817</v>
      </c>
      <c r="R377" s="196"/>
      <c r="S377" s="196"/>
      <c r="T377" s="196"/>
      <c r="U377" s="196"/>
      <c r="V377" s="196"/>
      <c r="W377" s="196"/>
      <c r="X377" s="194"/>
      <c r="Y377" s="200" t="s">
        <v>1826</v>
      </c>
      <c r="Z377" s="196"/>
      <c r="AA377" s="196"/>
      <c r="AB377" s="196"/>
      <c r="AC377" s="196"/>
      <c r="AD377" s="196"/>
      <c r="AE377" s="196"/>
      <c r="AF377" s="196"/>
      <c r="AG377" s="196"/>
      <c r="AH377" s="196"/>
      <c r="AI377" s="196"/>
      <c r="AJ377" s="196"/>
      <c r="AK377" s="196"/>
      <c r="AL377" s="196"/>
      <c r="AM377" s="194"/>
      <c r="AN377" s="200" t="s">
        <v>1841</v>
      </c>
      <c r="AO377" s="196"/>
      <c r="AP377" s="196"/>
      <c r="AQ377" s="196"/>
      <c r="AR377" s="196"/>
      <c r="AS377" s="196"/>
      <c r="AT377" s="196"/>
      <c r="AU377" s="194"/>
      <c r="AV377" s="200" t="s">
        <v>1850</v>
      </c>
      <c r="AW377" s="196"/>
      <c r="AX377" s="196"/>
      <c r="AY377" s="196"/>
      <c r="AZ377" s="196"/>
      <c r="BA377" s="194"/>
      <c r="BB377" s="200" t="s">
        <v>1857</v>
      </c>
      <c r="BC377" s="196"/>
      <c r="BD377" s="196"/>
      <c r="BE377" s="196"/>
      <c r="BF377" s="196"/>
      <c r="BG377" s="196"/>
      <c r="BH377" s="196"/>
      <c r="BI377" s="196"/>
      <c r="BJ377" s="196"/>
      <c r="BK377" s="196"/>
      <c r="BL377" s="196"/>
      <c r="BM377" s="196"/>
      <c r="BN377" s="196"/>
      <c r="BO377" s="196"/>
      <c r="BP377" s="196"/>
      <c r="BQ377" s="196"/>
      <c r="BR377" s="194"/>
      <c r="BS377" s="200" t="s">
        <v>1871</v>
      </c>
      <c r="BT377" s="196"/>
      <c r="BU377" s="196"/>
      <c r="BV377" s="196"/>
      <c r="BW377" s="196"/>
      <c r="BX377" s="196"/>
      <c r="BY377" s="196"/>
      <c r="BZ377" s="196"/>
      <c r="CA377" s="196"/>
      <c r="CB377" s="196"/>
      <c r="CC377" s="196"/>
      <c r="CD377" s="196"/>
      <c r="CE377" s="196"/>
      <c r="CF377" s="194"/>
      <c r="CG377" s="200" t="s">
        <v>1886</v>
      </c>
      <c r="CH377" s="196"/>
      <c r="CI377" s="196"/>
      <c r="CJ377" s="194"/>
      <c r="CK377" s="200" t="s">
        <v>1890</v>
      </c>
      <c r="CL377" s="196"/>
      <c r="CM377" s="194"/>
      <c r="CN377" s="200" t="s">
        <v>1894</v>
      </c>
      <c r="CO377" s="196"/>
      <c r="CP377" s="198"/>
    </row>
    <row r="378" ht="14.25" customHeight="1">
      <c r="A378" s="190"/>
      <c r="B378" s="172" t="s">
        <v>1801</v>
      </c>
      <c r="C378" s="37" t="s">
        <v>1803</v>
      </c>
      <c r="D378" s="5" t="s">
        <v>1804</v>
      </c>
      <c r="E378" s="5" t="s">
        <v>1805</v>
      </c>
      <c r="F378" s="5" t="s">
        <v>1806</v>
      </c>
      <c r="G378" s="5" t="s">
        <v>1807</v>
      </c>
      <c r="H378" s="5" t="s">
        <v>1808</v>
      </c>
      <c r="I378" s="5" t="s">
        <v>1809</v>
      </c>
      <c r="J378" s="5" t="s">
        <v>1810</v>
      </c>
      <c r="K378" s="5" t="s">
        <v>1811</v>
      </c>
      <c r="L378" s="5" t="s">
        <v>1812</v>
      </c>
      <c r="M378" s="5" t="s">
        <v>1813</v>
      </c>
      <c r="N378" s="47" t="s">
        <v>1814</v>
      </c>
      <c r="O378" s="37" t="s">
        <v>1815</v>
      </c>
      <c r="P378" s="47" t="s">
        <v>1816</v>
      </c>
      <c r="Q378" s="37" t="s">
        <v>1818</v>
      </c>
      <c r="R378" s="5" t="s">
        <v>1819</v>
      </c>
      <c r="S378" s="5" t="s">
        <v>1820</v>
      </c>
      <c r="T378" s="5" t="s">
        <v>1821</v>
      </c>
      <c r="U378" s="5" t="s">
        <v>1822</v>
      </c>
      <c r="V378" s="5" t="s">
        <v>1823</v>
      </c>
      <c r="W378" s="5" t="s">
        <v>1824</v>
      </c>
      <c r="X378" s="47" t="s">
        <v>1825</v>
      </c>
      <c r="Y378" s="37" t="s">
        <v>1827</v>
      </c>
      <c r="Z378" s="5" t="s">
        <v>1828</v>
      </c>
      <c r="AA378" s="5" t="s">
        <v>1829</v>
      </c>
      <c r="AB378" s="5" t="s">
        <v>1830</v>
      </c>
      <c r="AC378" s="5" t="s">
        <v>1831</v>
      </c>
      <c r="AD378" s="5" t="s">
        <v>1510</v>
      </c>
      <c r="AE378" s="5" t="s">
        <v>1832</v>
      </c>
      <c r="AF378" s="5" t="s">
        <v>1833</v>
      </c>
      <c r="AG378" s="5" t="s">
        <v>1834</v>
      </c>
      <c r="AH378" s="5" t="s">
        <v>1835</v>
      </c>
      <c r="AI378" s="5" t="s">
        <v>1836</v>
      </c>
      <c r="AJ378" s="5" t="s">
        <v>1837</v>
      </c>
      <c r="AK378" s="5" t="s">
        <v>1838</v>
      </c>
      <c r="AL378" s="5" t="s">
        <v>1839</v>
      </c>
      <c r="AM378" s="47" t="s">
        <v>1840</v>
      </c>
      <c r="AN378" s="37" t="s">
        <v>1842</v>
      </c>
      <c r="AO378" s="5" t="s">
        <v>1843</v>
      </c>
      <c r="AP378" s="5" t="s">
        <v>1844</v>
      </c>
      <c r="AQ378" s="5" t="s">
        <v>1845</v>
      </c>
      <c r="AR378" s="5" t="s">
        <v>1846</v>
      </c>
      <c r="AS378" s="5" t="s">
        <v>1847</v>
      </c>
      <c r="AT378" s="5" t="s">
        <v>1848</v>
      </c>
      <c r="AU378" s="47" t="s">
        <v>1849</v>
      </c>
      <c r="AV378" s="37" t="s">
        <v>1851</v>
      </c>
      <c r="AW378" s="5" t="s">
        <v>1852</v>
      </c>
      <c r="AX378" s="5" t="s">
        <v>1853</v>
      </c>
      <c r="AY378" s="5" t="s">
        <v>1854</v>
      </c>
      <c r="AZ378" s="5" t="s">
        <v>1855</v>
      </c>
      <c r="BA378" s="47" t="s">
        <v>1856</v>
      </c>
      <c r="BB378" s="37" t="s">
        <v>1858</v>
      </c>
      <c r="BC378" s="5" t="s">
        <v>1859</v>
      </c>
      <c r="BD378" s="5" t="s">
        <v>1860</v>
      </c>
      <c r="BE378" s="5" t="s">
        <v>1861</v>
      </c>
      <c r="BF378" s="5" t="s">
        <v>1862</v>
      </c>
      <c r="BG378" s="5" t="s">
        <v>1863</v>
      </c>
      <c r="BH378" s="5" t="s">
        <v>1864</v>
      </c>
      <c r="BI378" s="5" t="s">
        <v>1849</v>
      </c>
      <c r="BJ378" s="5" t="s">
        <v>1865</v>
      </c>
      <c r="BK378" s="5" t="s">
        <v>1866</v>
      </c>
      <c r="BL378" s="5" t="s">
        <v>1392</v>
      </c>
      <c r="BM378" s="5" t="s">
        <v>1832</v>
      </c>
      <c r="BN378" s="5" t="s">
        <v>1867</v>
      </c>
      <c r="BO378" s="5" t="s">
        <v>1868</v>
      </c>
      <c r="BP378" s="5" t="s">
        <v>1844</v>
      </c>
      <c r="BQ378" s="5" t="s">
        <v>1869</v>
      </c>
      <c r="BR378" s="47" t="s">
        <v>1870</v>
      </c>
      <c r="BS378" s="37" t="s">
        <v>1872</v>
      </c>
      <c r="BT378" s="5" t="s">
        <v>1873</v>
      </c>
      <c r="BU378" s="5" t="s">
        <v>1874</v>
      </c>
      <c r="BV378" s="5" t="s">
        <v>1875</v>
      </c>
      <c r="BW378" s="5" t="s">
        <v>1876</v>
      </c>
      <c r="BX378" s="5" t="s">
        <v>1877</v>
      </c>
      <c r="BY378" s="5" t="s">
        <v>1878</v>
      </c>
      <c r="BZ378" s="5" t="s">
        <v>1879</v>
      </c>
      <c r="CA378" s="5" t="s">
        <v>1880</v>
      </c>
      <c r="CB378" s="5" t="s">
        <v>1881</v>
      </c>
      <c r="CC378" s="5" t="s">
        <v>1882</v>
      </c>
      <c r="CD378" s="5" t="s">
        <v>1883</v>
      </c>
      <c r="CE378" s="5" t="s">
        <v>1884</v>
      </c>
      <c r="CF378" s="156" t="s">
        <v>1885</v>
      </c>
      <c r="CG378" s="37" t="s">
        <v>1887</v>
      </c>
      <c r="CH378" s="5" t="s">
        <v>1888</v>
      </c>
      <c r="CI378" s="5" t="s">
        <v>1406</v>
      </c>
      <c r="CJ378" s="47" t="s">
        <v>1889</v>
      </c>
      <c r="CK378" s="37" t="s">
        <v>1891</v>
      </c>
      <c r="CL378" s="5" t="s">
        <v>1892</v>
      </c>
      <c r="CM378" s="47" t="s">
        <v>1893</v>
      </c>
      <c r="CN378" s="5" t="s">
        <v>1895</v>
      </c>
      <c r="CO378" s="5" t="s">
        <v>1896</v>
      </c>
      <c r="CP378" s="163" t="s">
        <v>1897</v>
      </c>
    </row>
    <row r="379" ht="14.25" customHeight="1">
      <c r="A379" s="190"/>
      <c r="B379" s="172">
        <v>18.98</v>
      </c>
      <c r="C379" s="37">
        <v>17.18</v>
      </c>
      <c r="D379" s="5">
        <v>15.44</v>
      </c>
      <c r="E379" s="5">
        <v>16.78</v>
      </c>
      <c r="F379" s="5">
        <v>17.13</v>
      </c>
      <c r="G379" s="5">
        <v>18.0</v>
      </c>
      <c r="H379" s="5">
        <v>18.82</v>
      </c>
      <c r="I379" s="5">
        <v>17.75</v>
      </c>
      <c r="J379" s="5">
        <v>18.24</v>
      </c>
      <c r="K379" s="5">
        <v>18.45</v>
      </c>
      <c r="L379" s="5">
        <v>17.54</v>
      </c>
      <c r="M379" s="5">
        <v>19.11</v>
      </c>
      <c r="N379" s="47">
        <v>18.51</v>
      </c>
      <c r="O379" s="37">
        <v>19.45</v>
      </c>
      <c r="P379" s="47">
        <v>19.67</v>
      </c>
      <c r="Q379" s="37">
        <v>17.31</v>
      </c>
      <c r="R379" s="5">
        <v>17.2</v>
      </c>
      <c r="S379" s="5">
        <v>17.71</v>
      </c>
      <c r="T379" s="5">
        <v>18.3</v>
      </c>
      <c r="U379" s="5">
        <v>18.55</v>
      </c>
      <c r="V379" s="5">
        <v>15.77</v>
      </c>
      <c r="W379" s="5">
        <v>16.24</v>
      </c>
      <c r="X379" s="47">
        <v>14.6</v>
      </c>
      <c r="Y379" s="37">
        <v>14.42</v>
      </c>
      <c r="Z379" s="5">
        <v>15.37</v>
      </c>
      <c r="AA379" s="5">
        <v>14.49</v>
      </c>
      <c r="AB379" s="5">
        <v>14.67</v>
      </c>
      <c r="AC379" s="5">
        <v>15.37</v>
      </c>
      <c r="AD379" s="5">
        <v>14.46</v>
      </c>
      <c r="AE379" s="5">
        <v>15.55</v>
      </c>
      <c r="AF379" s="5">
        <v>13.7</v>
      </c>
      <c r="AG379" s="5">
        <v>14.96</v>
      </c>
      <c r="AH379" s="5">
        <v>15.03</v>
      </c>
      <c r="AI379" s="5">
        <v>14.1</v>
      </c>
      <c r="AJ379" s="5">
        <v>14.46</v>
      </c>
      <c r="AK379" s="5">
        <v>14.66</v>
      </c>
      <c r="AL379" s="5">
        <v>12.06</v>
      </c>
      <c r="AM379" s="47">
        <v>13.75</v>
      </c>
      <c r="AN379" s="37">
        <v>14.89</v>
      </c>
      <c r="AO379" s="5">
        <v>14.61</v>
      </c>
      <c r="AP379" s="5">
        <v>13.96</v>
      </c>
      <c r="AQ379" s="5">
        <v>13.81</v>
      </c>
      <c r="AR379" s="5">
        <v>13.06</v>
      </c>
      <c r="AS379" s="5">
        <v>15.27</v>
      </c>
      <c r="AT379" s="5">
        <v>13.53</v>
      </c>
      <c r="AU379" s="47">
        <v>13.49</v>
      </c>
      <c r="AV379" s="37">
        <v>16.32</v>
      </c>
      <c r="AW379" s="5">
        <v>16.62</v>
      </c>
      <c r="AX379" s="5">
        <v>17.36</v>
      </c>
      <c r="AY379" s="5">
        <v>16.23</v>
      </c>
      <c r="AZ379" s="5">
        <v>16.1</v>
      </c>
      <c r="BA379" s="47">
        <v>17.93</v>
      </c>
      <c r="BB379" s="37">
        <v>16.55</v>
      </c>
      <c r="BC379" s="5">
        <v>16.32</v>
      </c>
      <c r="BD379" s="5">
        <v>15.94</v>
      </c>
      <c r="BE379" s="5">
        <v>14.11</v>
      </c>
      <c r="BF379" s="5">
        <v>15.16</v>
      </c>
      <c r="BG379" s="5">
        <v>16.52</v>
      </c>
      <c r="BH379" s="5">
        <v>15.73</v>
      </c>
      <c r="BI379" s="5">
        <v>15.17</v>
      </c>
      <c r="BJ379" s="5">
        <v>16.14</v>
      </c>
      <c r="BK379" s="5">
        <v>15.44</v>
      </c>
      <c r="BL379" s="5">
        <v>15.95</v>
      </c>
      <c r="BM379" s="5">
        <v>17.24</v>
      </c>
      <c r="BN379" s="5">
        <v>15.93</v>
      </c>
      <c r="BO379" s="5">
        <v>16.55</v>
      </c>
      <c r="BP379" s="5">
        <v>14.55</v>
      </c>
      <c r="BQ379" s="5">
        <v>16.85</v>
      </c>
      <c r="BR379" s="47">
        <v>16.37</v>
      </c>
      <c r="BS379" s="37">
        <v>14.73</v>
      </c>
      <c r="BT379" s="5">
        <v>15.38</v>
      </c>
      <c r="BU379" s="5">
        <v>15.41</v>
      </c>
      <c r="BV379" s="5">
        <v>14.88</v>
      </c>
      <c r="BW379" s="5">
        <v>14.97</v>
      </c>
      <c r="BX379" s="5">
        <v>13.08</v>
      </c>
      <c r="BY379" s="5">
        <v>14.77</v>
      </c>
      <c r="BZ379" s="5">
        <v>12.91</v>
      </c>
      <c r="CA379" s="5">
        <v>13.98</v>
      </c>
      <c r="CB379" s="5">
        <v>13.52</v>
      </c>
      <c r="CC379" s="5">
        <v>12.27</v>
      </c>
      <c r="CD379" s="5">
        <v>13.78</v>
      </c>
      <c r="CE379" s="5">
        <v>13.06</v>
      </c>
      <c r="CF379" s="47">
        <v>15.19</v>
      </c>
      <c r="CG379" s="37">
        <v>12.89</v>
      </c>
      <c r="CH379" s="5">
        <v>13.31</v>
      </c>
      <c r="CI379" s="5">
        <v>12.89</v>
      </c>
      <c r="CJ379" s="47">
        <v>13.31</v>
      </c>
      <c r="CK379" s="37">
        <v>14.75</v>
      </c>
      <c r="CL379" s="5">
        <v>13.92</v>
      </c>
      <c r="CM379" s="47">
        <v>13.16</v>
      </c>
      <c r="CN379" s="5">
        <v>13.47</v>
      </c>
      <c r="CO379" s="5">
        <v>12.36</v>
      </c>
      <c r="CP379" s="163">
        <v>12.54</v>
      </c>
    </row>
    <row r="380" ht="14.25" customHeight="1">
      <c r="A380" s="191"/>
      <c r="B380" s="173">
        <v>1539.0</v>
      </c>
      <c r="C380" s="42">
        <v>1379.0</v>
      </c>
      <c r="D380" s="1">
        <v>1516.0</v>
      </c>
      <c r="E380" s="1">
        <v>1474.0</v>
      </c>
      <c r="F380" s="1">
        <v>1464.0</v>
      </c>
      <c r="G380" s="1">
        <v>1427.0</v>
      </c>
      <c r="H380" s="1">
        <v>1385.0</v>
      </c>
      <c r="I380" s="1">
        <v>1523.0</v>
      </c>
      <c r="J380" s="1">
        <v>1496.0</v>
      </c>
      <c r="K380" s="1">
        <v>1529.0</v>
      </c>
      <c r="L380" s="1">
        <v>1435.0</v>
      </c>
      <c r="M380" s="1">
        <v>1299.0</v>
      </c>
      <c r="N380" s="43">
        <v>1341.0</v>
      </c>
      <c r="O380" s="42">
        <v>1615.0</v>
      </c>
      <c r="P380" s="43">
        <v>1519.0</v>
      </c>
      <c r="Q380" s="42">
        <v>1252.0</v>
      </c>
      <c r="R380" s="1">
        <v>1243.0</v>
      </c>
      <c r="S380" s="1">
        <v>1224.0</v>
      </c>
      <c r="T380" s="1">
        <v>1201.0</v>
      </c>
      <c r="U380" s="1">
        <v>1120.0</v>
      </c>
      <c r="V380" s="1">
        <v>1399.0</v>
      </c>
      <c r="W380" s="1">
        <v>1448.0</v>
      </c>
      <c r="X380" s="43">
        <v>1490.0</v>
      </c>
      <c r="Y380" s="42">
        <v>1366.0</v>
      </c>
      <c r="Z380" s="1">
        <v>1427.0</v>
      </c>
      <c r="AA380" s="1">
        <v>1373.0</v>
      </c>
      <c r="AB380" s="1">
        <v>1199.0</v>
      </c>
      <c r="AC380" s="1">
        <v>1366.0</v>
      </c>
      <c r="AD380" s="1">
        <v>1442.0</v>
      </c>
      <c r="AE380" s="1">
        <v>1519.0</v>
      </c>
      <c r="AF380" s="1">
        <v>1505.0</v>
      </c>
      <c r="AG380" s="1">
        <v>1420.0</v>
      </c>
      <c r="AH380" s="1">
        <v>1383.0</v>
      </c>
      <c r="AI380" s="1">
        <v>1525.0</v>
      </c>
      <c r="AJ380" s="1">
        <v>1491.0</v>
      </c>
      <c r="AK380" s="1">
        <v>1492.0</v>
      </c>
      <c r="AL380" s="1">
        <v>1589.0</v>
      </c>
      <c r="AM380" s="43">
        <v>1178.0</v>
      </c>
      <c r="AN380" s="42">
        <v>1475.0</v>
      </c>
      <c r="AO380" s="1">
        <v>1315.0</v>
      </c>
      <c r="AP380" s="1">
        <v>1169.0</v>
      </c>
      <c r="AQ380" s="1">
        <v>1320.0</v>
      </c>
      <c r="AR380" s="1">
        <v>1381.0</v>
      </c>
      <c r="AS380" s="1">
        <v>1394.0</v>
      </c>
      <c r="AT380" s="1">
        <v>1332.0</v>
      </c>
      <c r="AU380" s="43">
        <v>1266.0</v>
      </c>
      <c r="AV380" s="42">
        <v>1244.0</v>
      </c>
      <c r="AW380" s="1">
        <v>1207.0</v>
      </c>
      <c r="AX380" s="1">
        <v>1195.0</v>
      </c>
      <c r="AY380" s="1">
        <v>1276.0</v>
      </c>
      <c r="AZ380" s="1">
        <v>1076.0</v>
      </c>
      <c r="BA380" s="43">
        <v>1149.0</v>
      </c>
      <c r="BB380" s="42">
        <v>1116.0</v>
      </c>
      <c r="BC380" s="1">
        <v>1107.0</v>
      </c>
      <c r="BD380" s="1">
        <v>1216.0</v>
      </c>
      <c r="BE380" s="1">
        <v>1185.0</v>
      </c>
      <c r="BF380" s="1">
        <v>1109.0</v>
      </c>
      <c r="BG380" s="1">
        <v>1214.0</v>
      </c>
      <c r="BH380" s="1">
        <v>1226.0</v>
      </c>
      <c r="BI380" s="1">
        <v>1155.0</v>
      </c>
      <c r="BJ380" s="1">
        <v>1226.0</v>
      </c>
      <c r="BK380" s="1">
        <v>1166.0</v>
      </c>
      <c r="BL380" s="1">
        <v>1100.0</v>
      </c>
      <c r="BM380" s="1">
        <v>1132.0</v>
      </c>
      <c r="BN380" s="1">
        <v>1267.0</v>
      </c>
      <c r="BO380" s="1">
        <v>1282.0</v>
      </c>
      <c r="BP380" s="1">
        <v>1235.0</v>
      </c>
      <c r="BQ380" s="1">
        <v>1273.0</v>
      </c>
      <c r="BR380" s="43">
        <v>1351.0</v>
      </c>
      <c r="BS380" s="42">
        <v>1129.0</v>
      </c>
      <c r="BT380" s="1">
        <v>1301.0</v>
      </c>
      <c r="BU380" s="1">
        <v>1173.0</v>
      </c>
      <c r="BV380" s="1">
        <v>1194.0</v>
      </c>
      <c r="BW380" s="1">
        <v>1156.0</v>
      </c>
      <c r="BX380" s="1">
        <v>1161.0</v>
      </c>
      <c r="BY380" s="1">
        <v>1197.0</v>
      </c>
      <c r="BZ380" s="1">
        <v>1108.0</v>
      </c>
      <c r="CA380" s="1">
        <v>1130.0</v>
      </c>
      <c r="CB380" s="1">
        <v>1224.0</v>
      </c>
      <c r="CC380" s="1">
        <v>1151.0</v>
      </c>
      <c r="CD380" s="1">
        <v>1102.0</v>
      </c>
      <c r="CE380" s="1">
        <v>1210.0</v>
      </c>
      <c r="CF380" s="43">
        <v>1062.0</v>
      </c>
      <c r="CG380" s="42">
        <v>1197.0</v>
      </c>
      <c r="CH380" s="1">
        <v>1143.0</v>
      </c>
      <c r="CI380" s="1">
        <v>1197.0</v>
      </c>
      <c r="CJ380" s="43">
        <v>1167.0</v>
      </c>
      <c r="CK380" s="42">
        <v>1201.0</v>
      </c>
      <c r="CL380" s="1">
        <v>1209.0</v>
      </c>
      <c r="CM380" s="43">
        <v>1193.0</v>
      </c>
      <c r="CN380" s="1">
        <v>1114.0</v>
      </c>
      <c r="CO380" s="1">
        <v>1102.0</v>
      </c>
      <c r="CP380" s="164">
        <v>1207.0</v>
      </c>
    </row>
    <row r="381" ht="14.25" customHeight="1">
      <c r="A381" s="189" t="s">
        <v>3115</v>
      </c>
      <c r="B381" s="193" t="s">
        <v>1188</v>
      </c>
      <c r="C381" s="19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</row>
    <row r="382" ht="14.25" customHeight="1">
      <c r="A382" s="190"/>
      <c r="B382" s="161" t="s">
        <v>1337</v>
      </c>
      <c r="C382" s="163" t="s">
        <v>1519</v>
      </c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</row>
    <row r="383" ht="14.25" customHeight="1">
      <c r="A383" s="190"/>
      <c r="B383" s="161">
        <v>22.25</v>
      </c>
      <c r="C383" s="163">
        <v>22.67</v>
      </c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212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</row>
    <row r="384" ht="14.25" customHeight="1">
      <c r="A384" s="191"/>
      <c r="B384" s="161">
        <v>1359.0</v>
      </c>
      <c r="C384" s="163">
        <v>1260.0</v>
      </c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</row>
    <row r="385" ht="14.25" customHeight="1">
      <c r="A385" s="189" t="s">
        <v>3116</v>
      </c>
      <c r="B385" s="193" t="s">
        <v>1188</v>
      </c>
      <c r="C385" s="196"/>
      <c r="D385" s="196"/>
      <c r="E385" s="196"/>
      <c r="F385" s="194"/>
      <c r="G385" s="73" t="s">
        <v>1455</v>
      </c>
      <c r="H385" s="200" t="s">
        <v>1453</v>
      </c>
      <c r="I385" s="196"/>
      <c r="J385" s="196"/>
      <c r="K385" s="194"/>
      <c r="L385" s="200" t="s">
        <v>1623</v>
      </c>
      <c r="M385" s="194"/>
      <c r="N385" s="73" t="s">
        <v>1612</v>
      </c>
      <c r="O385" s="73" t="s">
        <v>1569</v>
      </c>
      <c r="P385" s="200" t="s">
        <v>1901</v>
      </c>
      <c r="Q385" s="196"/>
      <c r="R385" s="196"/>
      <c r="S385" s="196"/>
      <c r="T385" s="196"/>
      <c r="U385" s="194"/>
      <c r="V385" s="200" t="s">
        <v>1447</v>
      </c>
      <c r="W385" s="196"/>
      <c r="X385" s="196"/>
      <c r="Y385" s="194"/>
      <c r="Z385" s="200" t="s">
        <v>1449</v>
      </c>
      <c r="AA385" s="196"/>
      <c r="AB385" s="196"/>
      <c r="AC385" s="196"/>
      <c r="AD385" s="196"/>
      <c r="AE385" s="196"/>
      <c r="AF385" s="196"/>
      <c r="AG385" s="194"/>
      <c r="AH385" s="200" t="s">
        <v>1510</v>
      </c>
      <c r="AI385" s="196"/>
      <c r="AJ385" s="196"/>
      <c r="AK385" s="196"/>
      <c r="AL385" s="196"/>
      <c r="AM385" s="196"/>
      <c r="AN385" s="196"/>
      <c r="AO385" s="196"/>
      <c r="AP385" s="194"/>
      <c r="AQ385" s="200" t="s">
        <v>1457</v>
      </c>
      <c r="AR385" s="198"/>
    </row>
    <row r="386" ht="14.25" customHeight="1">
      <c r="A386" s="190"/>
      <c r="B386" s="176" t="s">
        <v>1571</v>
      </c>
      <c r="C386" s="5" t="s">
        <v>1553</v>
      </c>
      <c r="D386" s="5" t="s">
        <v>1552</v>
      </c>
      <c r="E386" s="5" t="s">
        <v>1342</v>
      </c>
      <c r="F386" s="47" t="s">
        <v>1621</v>
      </c>
      <c r="G386" s="74" t="s">
        <v>1456</v>
      </c>
      <c r="H386" s="37" t="s">
        <v>1512</v>
      </c>
      <c r="I386" s="5" t="s">
        <v>1454</v>
      </c>
      <c r="J386" s="5" t="s">
        <v>1621</v>
      </c>
      <c r="K386" s="47" t="s">
        <v>1898</v>
      </c>
      <c r="L386" s="37" t="s">
        <v>1624</v>
      </c>
      <c r="M386" s="47" t="s">
        <v>1899</v>
      </c>
      <c r="N386" s="74" t="s">
        <v>1781</v>
      </c>
      <c r="O386" s="74" t="s">
        <v>1900</v>
      </c>
      <c r="P386" s="37" t="s">
        <v>1902</v>
      </c>
      <c r="Q386" s="5" t="s">
        <v>1903</v>
      </c>
      <c r="R386" s="5" t="s">
        <v>1904</v>
      </c>
      <c r="S386" s="5" t="s">
        <v>1736</v>
      </c>
      <c r="T386" s="5" t="s">
        <v>1905</v>
      </c>
      <c r="U386" s="47" t="s">
        <v>1906</v>
      </c>
      <c r="V386" s="37" t="s">
        <v>1616</v>
      </c>
      <c r="W386" s="5" t="s">
        <v>1617</v>
      </c>
      <c r="X386" s="5" t="s">
        <v>1618</v>
      </c>
      <c r="Y386" s="47" t="s">
        <v>1448</v>
      </c>
      <c r="Z386" s="37" t="s">
        <v>1531</v>
      </c>
      <c r="AA386" s="5" t="s">
        <v>1451</v>
      </c>
      <c r="AB386" s="5" t="s">
        <v>1551</v>
      </c>
      <c r="AC386" s="5" t="s">
        <v>1535</v>
      </c>
      <c r="AD386" s="5" t="s">
        <v>1182</v>
      </c>
      <c r="AE386" s="75" t="s">
        <v>1532</v>
      </c>
      <c r="AF386" s="5" t="s">
        <v>1528</v>
      </c>
      <c r="AG386" s="47" t="s">
        <v>1530</v>
      </c>
      <c r="AH386" s="37" t="s">
        <v>1610</v>
      </c>
      <c r="AI386" s="5" t="s">
        <v>1611</v>
      </c>
      <c r="AJ386" s="5" t="s">
        <v>1511</v>
      </c>
      <c r="AK386" s="5" t="s">
        <v>1645</v>
      </c>
      <c r="AL386" s="5" t="s">
        <v>1643</v>
      </c>
      <c r="AM386" s="5" t="s">
        <v>1635</v>
      </c>
      <c r="AN386" s="5" t="s">
        <v>1539</v>
      </c>
      <c r="AO386" s="5" t="s">
        <v>1907</v>
      </c>
      <c r="AP386" s="47" t="s">
        <v>1908</v>
      </c>
      <c r="AQ386" s="5" t="s">
        <v>1626</v>
      </c>
      <c r="AR386" s="163" t="s">
        <v>1627</v>
      </c>
    </row>
    <row r="387" ht="14.25" customHeight="1">
      <c r="A387" s="190"/>
      <c r="B387" s="161">
        <v>24.87</v>
      </c>
      <c r="C387" s="5">
        <v>25.86</v>
      </c>
      <c r="D387" s="5">
        <v>25.79</v>
      </c>
      <c r="E387" s="5">
        <v>26.79</v>
      </c>
      <c r="F387" s="47">
        <v>26.92</v>
      </c>
      <c r="G387" s="74">
        <v>28.98</v>
      </c>
      <c r="H387" s="37">
        <v>26.41</v>
      </c>
      <c r="I387" s="5">
        <v>27.05</v>
      </c>
      <c r="J387" s="5">
        <v>27.2</v>
      </c>
      <c r="K387" s="47">
        <v>27.27</v>
      </c>
      <c r="L387" s="37">
        <v>26.82</v>
      </c>
      <c r="M387" s="47">
        <v>24.39</v>
      </c>
      <c r="N387" s="74">
        <v>24.42</v>
      </c>
      <c r="O387" s="74">
        <v>17.18</v>
      </c>
      <c r="P387" s="37">
        <v>26.34</v>
      </c>
      <c r="Q387" s="5">
        <v>26.31</v>
      </c>
      <c r="R387" s="5">
        <v>26.31</v>
      </c>
      <c r="S387" s="5">
        <v>26.32</v>
      </c>
      <c r="T387" s="5">
        <v>26.52</v>
      </c>
      <c r="U387" s="47">
        <v>26.5</v>
      </c>
      <c r="V387" s="37">
        <v>24.25</v>
      </c>
      <c r="W387" s="5">
        <v>14.08</v>
      </c>
      <c r="X387" s="5">
        <v>25.57</v>
      </c>
      <c r="Y387" s="47">
        <v>26.69</v>
      </c>
      <c r="Z387" s="37">
        <v>22.44</v>
      </c>
      <c r="AA387" s="5">
        <v>24.98</v>
      </c>
      <c r="AB387" s="5">
        <v>17.01</v>
      </c>
      <c r="AC387" s="5">
        <v>25.32</v>
      </c>
      <c r="AD387" s="5">
        <v>23.2</v>
      </c>
      <c r="AE387" s="5">
        <v>21.53</v>
      </c>
      <c r="AF387" s="5">
        <v>15.89</v>
      </c>
      <c r="AG387" s="47">
        <v>24.41</v>
      </c>
      <c r="AH387" s="37">
        <v>28.05</v>
      </c>
      <c r="AI387" s="5">
        <v>25.46</v>
      </c>
      <c r="AJ387" s="5">
        <v>26.69</v>
      </c>
      <c r="AK387" s="5">
        <v>25.46</v>
      </c>
      <c r="AL387" s="5">
        <v>21.78</v>
      </c>
      <c r="AM387" s="5">
        <v>25.37</v>
      </c>
      <c r="AN387" s="5">
        <v>23.37</v>
      </c>
      <c r="AO387" s="5">
        <v>22.74</v>
      </c>
      <c r="AP387" s="47">
        <v>17.04</v>
      </c>
      <c r="AQ387" s="5">
        <v>26.46</v>
      </c>
      <c r="AR387" s="163">
        <v>26.18</v>
      </c>
    </row>
    <row r="388" ht="14.25" customHeight="1">
      <c r="A388" s="191"/>
      <c r="B388" s="162">
        <v>1437.0</v>
      </c>
      <c r="C388" s="1">
        <v>1918.0</v>
      </c>
      <c r="D388" s="1">
        <v>2102.0</v>
      </c>
      <c r="E388" s="1">
        <v>2466.0</v>
      </c>
      <c r="F388" s="43">
        <v>2217.0</v>
      </c>
      <c r="G388" s="165">
        <v>960.0</v>
      </c>
      <c r="H388" s="42">
        <v>2315.0</v>
      </c>
      <c r="I388" s="1">
        <v>2301.0</v>
      </c>
      <c r="J388" s="1">
        <v>2188.0</v>
      </c>
      <c r="K388" s="43">
        <v>2109.0</v>
      </c>
      <c r="L388" s="42">
        <v>2082.0</v>
      </c>
      <c r="M388" s="43">
        <v>2935.0</v>
      </c>
      <c r="N388" s="165">
        <v>3051.0</v>
      </c>
      <c r="O388" s="165">
        <v>1199.0</v>
      </c>
      <c r="P388" s="42">
        <v>2043.0</v>
      </c>
      <c r="Q388" s="1">
        <v>2039.0</v>
      </c>
      <c r="R388" s="1">
        <v>2039.0</v>
      </c>
      <c r="S388" s="1">
        <v>2016.0</v>
      </c>
      <c r="T388" s="1">
        <v>1398.0</v>
      </c>
      <c r="U388" s="43">
        <v>1447.0</v>
      </c>
      <c r="V388" s="42">
        <v>2587.0</v>
      </c>
      <c r="W388" s="1">
        <v>1136.0</v>
      </c>
      <c r="X388" s="1">
        <v>2215.0</v>
      </c>
      <c r="Y388" s="43">
        <v>2646.0</v>
      </c>
      <c r="Z388" s="42">
        <v>795.0</v>
      </c>
      <c r="AA388" s="1">
        <v>3725.0</v>
      </c>
      <c r="AB388" s="1">
        <v>2213.0</v>
      </c>
      <c r="AC388" s="1">
        <v>3404.0</v>
      </c>
      <c r="AD388" s="1">
        <v>2135.0</v>
      </c>
      <c r="AE388" s="1">
        <v>2900.0</v>
      </c>
      <c r="AF388" s="1">
        <v>1846.0</v>
      </c>
      <c r="AG388" s="43">
        <v>2561.0</v>
      </c>
      <c r="AH388" s="42">
        <v>2514.0</v>
      </c>
      <c r="AI388" s="1">
        <v>2603.0</v>
      </c>
      <c r="AJ388" s="1">
        <v>2444.0</v>
      </c>
      <c r="AK388" s="1">
        <v>2659.0</v>
      </c>
      <c r="AL388" s="1">
        <v>2871.0</v>
      </c>
      <c r="AM388" s="1">
        <v>4892.0</v>
      </c>
      <c r="AN388" s="1">
        <v>2688.0</v>
      </c>
      <c r="AO388" s="1">
        <v>2173.0</v>
      </c>
      <c r="AP388" s="43">
        <v>1607.0</v>
      </c>
      <c r="AQ388" s="1">
        <v>2006.0</v>
      </c>
      <c r="AR388" s="164">
        <v>2576.0</v>
      </c>
    </row>
    <row r="389" ht="14.25" customHeight="1">
      <c r="A389" s="189" t="s">
        <v>3117</v>
      </c>
      <c r="B389" s="193" t="s">
        <v>1188</v>
      </c>
      <c r="C389" s="196"/>
      <c r="D389" s="196"/>
      <c r="E389" s="196"/>
      <c r="F389" s="196"/>
      <c r="G389" s="194"/>
      <c r="H389" s="73" t="s">
        <v>1455</v>
      </c>
      <c r="I389" s="73" t="s">
        <v>1453</v>
      </c>
      <c r="J389" s="200" t="s">
        <v>1623</v>
      </c>
      <c r="K389" s="196"/>
      <c r="L389" s="194"/>
      <c r="M389" s="73" t="s">
        <v>1569</v>
      </c>
      <c r="N389" s="200" t="s">
        <v>1447</v>
      </c>
      <c r="O389" s="196"/>
      <c r="P389" s="194"/>
      <c r="Q389" s="200" t="s">
        <v>1449</v>
      </c>
      <c r="R389" s="196"/>
      <c r="S389" s="196"/>
      <c r="T389" s="196"/>
      <c r="U389" s="196"/>
      <c r="V389" s="194"/>
      <c r="W389" s="200" t="s">
        <v>1510</v>
      </c>
      <c r="X389" s="196"/>
      <c r="Y389" s="196"/>
      <c r="Z389" s="198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</row>
    <row r="390" ht="14.25" customHeight="1">
      <c r="A390" s="190"/>
      <c r="B390" s="161" t="s">
        <v>1553</v>
      </c>
      <c r="C390" s="5" t="s">
        <v>1909</v>
      </c>
      <c r="D390" s="5" t="s">
        <v>1552</v>
      </c>
      <c r="E390" s="5" t="s">
        <v>1342</v>
      </c>
      <c r="F390" s="5" t="s">
        <v>1910</v>
      </c>
      <c r="G390" s="47" t="s">
        <v>1621</v>
      </c>
      <c r="H390" s="74" t="s">
        <v>1456</v>
      </c>
      <c r="I390" s="74" t="s">
        <v>1512</v>
      </c>
      <c r="J390" s="37" t="s">
        <v>1911</v>
      </c>
      <c r="K390" s="5" t="s">
        <v>1899</v>
      </c>
      <c r="L390" s="47" t="s">
        <v>1912</v>
      </c>
      <c r="M390" s="74" t="s">
        <v>1622</v>
      </c>
      <c r="N390" s="37" t="s">
        <v>1616</v>
      </c>
      <c r="O390" s="5" t="s">
        <v>1615</v>
      </c>
      <c r="P390" s="47" t="s">
        <v>1448</v>
      </c>
      <c r="Q390" s="178" t="s">
        <v>1913</v>
      </c>
      <c r="R390" s="5" t="s">
        <v>1914</v>
      </c>
      <c r="S390" s="5" t="s">
        <v>1451</v>
      </c>
      <c r="T390" s="5" t="s">
        <v>1779</v>
      </c>
      <c r="U390" s="5" t="s">
        <v>1535</v>
      </c>
      <c r="V390" s="47" t="s">
        <v>1452</v>
      </c>
      <c r="W390" s="5" t="s">
        <v>1342</v>
      </c>
      <c r="X390" s="5" t="s">
        <v>1645</v>
      </c>
      <c r="Y390" s="5" t="s">
        <v>1550</v>
      </c>
      <c r="Z390" s="163" t="s">
        <v>1511</v>
      </c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</row>
    <row r="391" ht="14.25" customHeight="1">
      <c r="A391" s="190"/>
      <c r="B391" s="161">
        <v>25.86</v>
      </c>
      <c r="C391" s="5">
        <v>26.25</v>
      </c>
      <c r="D391" s="5">
        <v>25.79</v>
      </c>
      <c r="E391" s="5">
        <v>26.79</v>
      </c>
      <c r="F391" s="5">
        <v>26.58</v>
      </c>
      <c r="G391" s="47">
        <v>26.92</v>
      </c>
      <c r="H391" s="74">
        <v>28.98</v>
      </c>
      <c r="I391" s="74">
        <v>26.41</v>
      </c>
      <c r="J391" s="37">
        <v>26.82</v>
      </c>
      <c r="K391" s="5">
        <v>24.39</v>
      </c>
      <c r="L391" s="47">
        <v>26.4</v>
      </c>
      <c r="M391" s="74">
        <v>26.55</v>
      </c>
      <c r="N391" s="37">
        <v>24.25</v>
      </c>
      <c r="O391" s="5">
        <v>23.28</v>
      </c>
      <c r="P391" s="47">
        <v>26.69</v>
      </c>
      <c r="Q391" s="37">
        <v>18.86</v>
      </c>
      <c r="R391" s="5">
        <v>20.72</v>
      </c>
      <c r="S391" s="5">
        <v>24.98</v>
      </c>
      <c r="T391" s="5">
        <v>12.03</v>
      </c>
      <c r="U391" s="5">
        <v>25.32</v>
      </c>
      <c r="V391" s="47">
        <v>23.25</v>
      </c>
      <c r="W391" s="5">
        <v>26.59</v>
      </c>
      <c r="X391" s="5">
        <v>25.46</v>
      </c>
      <c r="Y391" s="5">
        <v>24.24</v>
      </c>
      <c r="Z391" s="163">
        <v>26.69</v>
      </c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ht="14.25" customHeight="1">
      <c r="A392" s="191"/>
      <c r="B392" s="162">
        <v>1918.0</v>
      </c>
      <c r="C392" s="1">
        <v>1889.0</v>
      </c>
      <c r="D392" s="1">
        <v>2102.0</v>
      </c>
      <c r="E392" s="1">
        <v>2466.0</v>
      </c>
      <c r="F392" s="1">
        <v>2352.0</v>
      </c>
      <c r="G392" s="43">
        <v>2217.0</v>
      </c>
      <c r="H392" s="165">
        <v>960.0</v>
      </c>
      <c r="I392" s="165">
        <v>2315.0</v>
      </c>
      <c r="J392" s="42">
        <v>2082.0</v>
      </c>
      <c r="K392" s="1">
        <v>2935.0</v>
      </c>
      <c r="L392" s="43">
        <v>2492.0</v>
      </c>
      <c r="M392" s="165">
        <v>1910.0</v>
      </c>
      <c r="N392" s="42">
        <v>2587.0</v>
      </c>
      <c r="O392" s="1">
        <v>1525.0</v>
      </c>
      <c r="P392" s="43">
        <v>2646.0</v>
      </c>
      <c r="Q392" s="42">
        <v>1406.0</v>
      </c>
      <c r="R392" s="1">
        <v>2431.0</v>
      </c>
      <c r="S392" s="1">
        <v>3725.0</v>
      </c>
      <c r="T392" s="1">
        <v>936.0</v>
      </c>
      <c r="U392" s="1">
        <v>3404.0</v>
      </c>
      <c r="V392" s="43">
        <v>3045.0</v>
      </c>
      <c r="W392" s="1">
        <v>2953.0</v>
      </c>
      <c r="X392" s="1">
        <v>2659.0</v>
      </c>
      <c r="Y392" s="1">
        <v>3127.0</v>
      </c>
      <c r="Z392" s="164">
        <v>2444.0</v>
      </c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</row>
    <row r="393" ht="14.25" customHeight="1">
      <c r="A393" s="189" t="s">
        <v>3118</v>
      </c>
      <c r="B393" s="171" t="s">
        <v>1188</v>
      </c>
      <c r="C393" s="73" t="s">
        <v>1455</v>
      </c>
      <c r="D393" s="73" t="s">
        <v>1453</v>
      </c>
      <c r="E393" s="73" t="s">
        <v>1569</v>
      </c>
      <c r="F393" s="200" t="s">
        <v>1447</v>
      </c>
      <c r="G393" s="194"/>
      <c r="H393" s="200" t="s">
        <v>1449</v>
      </c>
      <c r="I393" s="196"/>
      <c r="J393" s="196"/>
      <c r="K393" s="196"/>
      <c r="L393" s="198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</row>
    <row r="394" ht="14.25" customHeight="1">
      <c r="A394" s="190"/>
      <c r="B394" s="172" t="s">
        <v>1552</v>
      </c>
      <c r="C394" s="74" t="s">
        <v>1456</v>
      </c>
      <c r="D394" s="74" t="s">
        <v>1512</v>
      </c>
      <c r="E394" s="74" t="s">
        <v>1915</v>
      </c>
      <c r="F394" s="37" t="s">
        <v>1619</v>
      </c>
      <c r="G394" s="47" t="s">
        <v>1448</v>
      </c>
      <c r="H394" s="178" t="s">
        <v>1913</v>
      </c>
      <c r="I394" s="5" t="s">
        <v>1451</v>
      </c>
      <c r="J394" s="5" t="s">
        <v>1551</v>
      </c>
      <c r="K394" s="5" t="s">
        <v>1535</v>
      </c>
      <c r="L394" s="163" t="s">
        <v>1452</v>
      </c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</row>
    <row r="395" ht="14.25" customHeight="1">
      <c r="A395" s="190"/>
      <c r="B395" s="172">
        <v>25.79</v>
      </c>
      <c r="C395" s="74">
        <v>28.98</v>
      </c>
      <c r="D395" s="74">
        <v>26.41</v>
      </c>
      <c r="E395" s="74">
        <v>26.13</v>
      </c>
      <c r="F395" s="37">
        <v>18.24</v>
      </c>
      <c r="G395" s="47">
        <v>26.69</v>
      </c>
      <c r="H395" s="37">
        <v>18.86</v>
      </c>
      <c r="I395" s="5">
        <v>24.98</v>
      </c>
      <c r="J395" s="5">
        <v>17.01</v>
      </c>
      <c r="K395" s="5">
        <v>25.32</v>
      </c>
      <c r="L395" s="163">
        <v>23.25</v>
      </c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</row>
    <row r="396" ht="14.25" customHeight="1">
      <c r="A396" s="191"/>
      <c r="B396" s="173">
        <v>2102.0</v>
      </c>
      <c r="C396" s="165">
        <v>960.0</v>
      </c>
      <c r="D396" s="165">
        <v>2315.0</v>
      </c>
      <c r="E396" s="165">
        <v>1755.0</v>
      </c>
      <c r="F396" s="42">
        <v>1697.0</v>
      </c>
      <c r="G396" s="43">
        <v>2646.0</v>
      </c>
      <c r="H396" s="42">
        <v>1406.0</v>
      </c>
      <c r="I396" s="1">
        <v>3725.0</v>
      </c>
      <c r="J396" s="1">
        <v>2213.0</v>
      </c>
      <c r="K396" s="1">
        <v>3404.0</v>
      </c>
      <c r="L396" s="164">
        <v>3045.0</v>
      </c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</row>
    <row r="397" ht="14.25" customHeight="1">
      <c r="A397" s="189" t="s">
        <v>3119</v>
      </c>
      <c r="B397" s="193" t="s">
        <v>1188</v>
      </c>
      <c r="C397" s="196"/>
      <c r="D397" s="196"/>
      <c r="E397" s="196"/>
      <c r="F397" s="194"/>
      <c r="G397" s="73" t="s">
        <v>1455</v>
      </c>
      <c r="H397" s="200" t="s">
        <v>1453</v>
      </c>
      <c r="I397" s="196"/>
      <c r="J397" s="196"/>
      <c r="K397" s="194"/>
      <c r="L397" s="73" t="s">
        <v>1623</v>
      </c>
      <c r="M397" s="200" t="s">
        <v>1447</v>
      </c>
      <c r="N397" s="196"/>
      <c r="O397" s="196"/>
      <c r="P397" s="194"/>
      <c r="Q397" s="73" t="s">
        <v>1449</v>
      </c>
      <c r="R397" s="167" t="s">
        <v>1474</v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</row>
    <row r="398" ht="14.25" customHeight="1">
      <c r="A398" s="190"/>
      <c r="B398" s="161" t="s">
        <v>1553</v>
      </c>
      <c r="C398" s="5" t="s">
        <v>1621</v>
      </c>
      <c r="D398" s="5" t="s">
        <v>1342</v>
      </c>
      <c r="E398" s="5" t="s">
        <v>1552</v>
      </c>
      <c r="F398" s="47" t="s">
        <v>1343</v>
      </c>
      <c r="G398" s="74" t="s">
        <v>1456</v>
      </c>
      <c r="H398" s="37" t="s">
        <v>1454</v>
      </c>
      <c r="I398" s="5" t="s">
        <v>1512</v>
      </c>
      <c r="J398" s="5" t="s">
        <v>1621</v>
      </c>
      <c r="K398" s="47" t="s">
        <v>1898</v>
      </c>
      <c r="L398" s="74" t="s">
        <v>1916</v>
      </c>
      <c r="M398" s="37" t="s">
        <v>1616</v>
      </c>
      <c r="N398" s="5" t="s">
        <v>1617</v>
      </c>
      <c r="O398" s="5" t="s">
        <v>1618</v>
      </c>
      <c r="P398" s="47" t="s">
        <v>1448</v>
      </c>
      <c r="Q398" s="74" t="s">
        <v>1535</v>
      </c>
      <c r="R398" s="163" t="s">
        <v>1476</v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</row>
    <row r="399" ht="14.25" customHeight="1">
      <c r="A399" s="190"/>
      <c r="B399" s="161">
        <v>25.86</v>
      </c>
      <c r="C399" s="5">
        <v>26.92</v>
      </c>
      <c r="D399" s="5">
        <v>26.79</v>
      </c>
      <c r="E399" s="5">
        <v>25.79</v>
      </c>
      <c r="F399" s="47">
        <v>26.55</v>
      </c>
      <c r="G399" s="74">
        <v>28.98</v>
      </c>
      <c r="H399" s="37">
        <v>27.05</v>
      </c>
      <c r="I399" s="5">
        <v>26.41</v>
      </c>
      <c r="J399" s="5">
        <v>27.2</v>
      </c>
      <c r="K399" s="47">
        <v>27.27</v>
      </c>
      <c r="L399" s="74">
        <v>26.56</v>
      </c>
      <c r="M399" s="37">
        <v>24.25</v>
      </c>
      <c r="N399" s="5">
        <v>14.08</v>
      </c>
      <c r="O399" s="5">
        <v>25.57</v>
      </c>
      <c r="P399" s="47">
        <v>26.69</v>
      </c>
      <c r="Q399" s="74">
        <v>25.32</v>
      </c>
      <c r="R399" s="163">
        <v>24.62</v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</row>
    <row r="400" ht="14.25" customHeight="1">
      <c r="A400" s="191"/>
      <c r="B400" s="162">
        <v>1918.0</v>
      </c>
      <c r="C400" s="1">
        <v>2217.0</v>
      </c>
      <c r="D400" s="1">
        <v>2466.0</v>
      </c>
      <c r="E400" s="1">
        <v>2102.0</v>
      </c>
      <c r="F400" s="43">
        <v>2537.0</v>
      </c>
      <c r="G400" s="165">
        <v>960.0</v>
      </c>
      <c r="H400" s="42">
        <v>2301.0</v>
      </c>
      <c r="I400" s="1">
        <v>2315.0</v>
      </c>
      <c r="J400" s="1">
        <v>2188.0</v>
      </c>
      <c r="K400" s="43">
        <v>2109.0</v>
      </c>
      <c r="L400" s="165">
        <v>2707.0</v>
      </c>
      <c r="M400" s="42">
        <v>2587.0</v>
      </c>
      <c r="N400" s="1">
        <v>1136.0</v>
      </c>
      <c r="O400" s="1">
        <v>2215.0</v>
      </c>
      <c r="P400" s="43">
        <v>2646.0</v>
      </c>
      <c r="Q400" s="165">
        <v>3404.0</v>
      </c>
      <c r="R400" s="164">
        <v>3088.0</v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</row>
    <row r="401" ht="14.25" customHeight="1">
      <c r="A401" s="189" t="s">
        <v>3120</v>
      </c>
      <c r="B401" s="193" t="s">
        <v>1188</v>
      </c>
      <c r="C401" s="196"/>
      <c r="D401" s="19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</row>
    <row r="402" ht="14.25" customHeight="1">
      <c r="A402" s="190"/>
      <c r="B402" s="161" t="s">
        <v>1513</v>
      </c>
      <c r="C402" s="5" t="s">
        <v>1917</v>
      </c>
      <c r="D402" s="163" t="s">
        <v>1519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</row>
    <row r="403" ht="14.25" customHeight="1">
      <c r="A403" s="190"/>
      <c r="B403" s="161">
        <v>26.75</v>
      </c>
      <c r="C403" s="5">
        <v>25.08</v>
      </c>
      <c r="D403" s="163">
        <v>22.67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</row>
    <row r="404" ht="14.25" customHeight="1">
      <c r="A404" s="191"/>
      <c r="B404" s="162">
        <v>735.0</v>
      </c>
      <c r="C404" s="1">
        <v>1564.0</v>
      </c>
      <c r="D404" s="164">
        <v>1260.0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</row>
    <row r="405" ht="14.25" customHeight="1">
      <c r="A405" s="189" t="s">
        <v>3121</v>
      </c>
      <c r="B405" s="171" t="s">
        <v>1474</v>
      </c>
      <c r="C405" s="200" t="s">
        <v>1457</v>
      </c>
      <c r="D405" s="19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</row>
    <row r="406" ht="14.25" customHeight="1">
      <c r="A406" s="190"/>
      <c r="B406" s="172" t="s">
        <v>1476</v>
      </c>
      <c r="C406" s="5" t="s">
        <v>1477</v>
      </c>
      <c r="D406" s="163" t="s">
        <v>1640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</row>
    <row r="407" ht="14.25" customHeight="1">
      <c r="A407" s="190"/>
      <c r="B407" s="172">
        <v>24.62</v>
      </c>
      <c r="C407" s="5">
        <v>22.69</v>
      </c>
      <c r="D407" s="163">
        <v>24.28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</row>
    <row r="408" ht="14.25" customHeight="1">
      <c r="A408" s="191"/>
      <c r="B408" s="172">
        <v>3088.0</v>
      </c>
      <c r="C408" s="5">
        <v>2923.0</v>
      </c>
      <c r="D408" s="163">
        <v>3113.0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</row>
    <row r="409" ht="14.25" customHeight="1">
      <c r="A409" s="189" t="s">
        <v>3122</v>
      </c>
      <c r="B409" s="171" t="s">
        <v>1188</v>
      </c>
      <c r="C409" s="73" t="s">
        <v>1455</v>
      </c>
      <c r="D409" s="200" t="s">
        <v>1447</v>
      </c>
      <c r="E409" s="194"/>
      <c r="F409" s="200" t="s">
        <v>1449</v>
      </c>
      <c r="G409" s="19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</row>
    <row r="410" ht="14.25" customHeight="1">
      <c r="A410" s="190"/>
      <c r="B410" s="172" t="s">
        <v>1343</v>
      </c>
      <c r="C410" s="74" t="s">
        <v>1456</v>
      </c>
      <c r="D410" s="37" t="s">
        <v>1448</v>
      </c>
      <c r="E410" s="47" t="s">
        <v>1615</v>
      </c>
      <c r="F410" s="5" t="s">
        <v>1535</v>
      </c>
      <c r="G410" s="163" t="s">
        <v>1551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</row>
    <row r="411" ht="14.25" customHeight="1">
      <c r="A411" s="190"/>
      <c r="B411" s="172">
        <v>26.55</v>
      </c>
      <c r="C411" s="74">
        <v>28.98</v>
      </c>
      <c r="D411" s="37">
        <v>26.69</v>
      </c>
      <c r="E411" s="47">
        <v>23.28</v>
      </c>
      <c r="F411" s="5">
        <v>25.32</v>
      </c>
      <c r="G411" s="163">
        <v>17.01</v>
      </c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</row>
    <row r="412" ht="14.25" customHeight="1">
      <c r="A412" s="191"/>
      <c r="B412" s="173">
        <v>25.37</v>
      </c>
      <c r="C412" s="165">
        <v>960.0</v>
      </c>
      <c r="D412" s="42">
        <v>2646.0</v>
      </c>
      <c r="E412" s="43">
        <v>1525.0</v>
      </c>
      <c r="F412" s="1">
        <v>3404.0</v>
      </c>
      <c r="G412" s="164">
        <v>2213.0</v>
      </c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</row>
    <row r="413" ht="14.25" customHeight="1">
      <c r="A413" s="189" t="s">
        <v>3123</v>
      </c>
      <c r="B413" s="168" t="s">
        <v>1918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</row>
    <row r="414" ht="14.25" customHeight="1">
      <c r="A414" s="190"/>
      <c r="B414" s="169" t="s">
        <v>1919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</row>
    <row r="415" ht="14.25" customHeight="1">
      <c r="A415" s="190"/>
      <c r="B415" s="169">
        <v>26.01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</row>
    <row r="416" ht="14.25" customHeight="1">
      <c r="A416" s="191"/>
      <c r="B416" s="169">
        <v>2092.0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</row>
    <row r="417" ht="14.25" customHeight="1">
      <c r="A417" s="189" t="s">
        <v>3124</v>
      </c>
      <c r="B417" s="193" t="s">
        <v>1188</v>
      </c>
      <c r="C417" s="196"/>
      <c r="D417" s="194"/>
      <c r="E417" s="73" t="s">
        <v>1455</v>
      </c>
      <c r="F417" s="73" t="s">
        <v>1623</v>
      </c>
      <c r="G417" s="200" t="s">
        <v>1901</v>
      </c>
      <c r="H417" s="196"/>
      <c r="I417" s="196"/>
      <c r="J417" s="194"/>
      <c r="K417" s="200" t="s">
        <v>1612</v>
      </c>
      <c r="L417" s="194"/>
      <c r="M417" s="200" t="s">
        <v>1510</v>
      </c>
      <c r="N417" s="196"/>
      <c r="O417" s="196"/>
      <c r="P417" s="196"/>
      <c r="Q417" s="196"/>
      <c r="R417" s="196"/>
      <c r="S417" s="196"/>
      <c r="T417" s="194"/>
      <c r="U417" s="200" t="s">
        <v>1569</v>
      </c>
      <c r="V417" s="198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</row>
    <row r="418" ht="14.25" customHeight="1">
      <c r="A418" s="190"/>
      <c r="B418" s="161" t="s">
        <v>1553</v>
      </c>
      <c r="C418" s="5" t="s">
        <v>1909</v>
      </c>
      <c r="D418" s="47" t="s">
        <v>1342</v>
      </c>
      <c r="E418" s="74" t="s">
        <v>1456</v>
      </c>
      <c r="F418" s="74" t="s">
        <v>1624</v>
      </c>
      <c r="G418" s="37" t="s">
        <v>1920</v>
      </c>
      <c r="H418" s="5" t="s">
        <v>1921</v>
      </c>
      <c r="I418" s="5" t="s">
        <v>1902</v>
      </c>
      <c r="J418" s="47" t="s">
        <v>1922</v>
      </c>
      <c r="K418" s="37" t="s">
        <v>1923</v>
      </c>
      <c r="L418" s="47" t="s">
        <v>1924</v>
      </c>
      <c r="M418" s="37" t="s">
        <v>1925</v>
      </c>
      <c r="N418" s="5" t="s">
        <v>1926</v>
      </c>
      <c r="O418" s="5" t="s">
        <v>1927</v>
      </c>
      <c r="P418" s="5" t="s">
        <v>1928</v>
      </c>
      <c r="Q418" s="5" t="s">
        <v>1564</v>
      </c>
      <c r="R418" s="5" t="s">
        <v>1907</v>
      </c>
      <c r="S418" s="5" t="s">
        <v>1511</v>
      </c>
      <c r="T418" s="47" t="s">
        <v>1611</v>
      </c>
      <c r="U418" s="5" t="s">
        <v>1622</v>
      </c>
      <c r="V418" s="163" t="s">
        <v>1915</v>
      </c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</row>
    <row r="419" ht="14.25" customHeight="1">
      <c r="A419" s="190"/>
      <c r="B419" s="161">
        <v>25.86</v>
      </c>
      <c r="C419" s="5">
        <v>26.25</v>
      </c>
      <c r="D419" s="47">
        <v>26.79</v>
      </c>
      <c r="E419" s="74">
        <v>28.98</v>
      </c>
      <c r="F419" s="74">
        <v>26.82</v>
      </c>
      <c r="G419" s="37">
        <v>26.95</v>
      </c>
      <c r="H419" s="5">
        <v>26.63</v>
      </c>
      <c r="I419" s="5">
        <v>26.34</v>
      </c>
      <c r="J419" s="47">
        <v>26.32</v>
      </c>
      <c r="K419" s="37">
        <v>25.54</v>
      </c>
      <c r="L419" s="47">
        <v>27.1</v>
      </c>
      <c r="M419" s="37">
        <v>27.24</v>
      </c>
      <c r="N419" s="5">
        <v>26.56</v>
      </c>
      <c r="O419" s="5">
        <v>28.49</v>
      </c>
      <c r="P419" s="5">
        <v>28.21</v>
      </c>
      <c r="Q419" s="5">
        <v>26.94</v>
      </c>
      <c r="R419" s="5">
        <v>22.74</v>
      </c>
      <c r="S419" s="5">
        <v>26.69</v>
      </c>
      <c r="T419" s="47">
        <v>25.46</v>
      </c>
      <c r="U419" s="5">
        <v>26.55</v>
      </c>
      <c r="V419" s="163">
        <v>26.13</v>
      </c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</row>
    <row r="420" ht="14.25" customHeight="1">
      <c r="A420" s="191"/>
      <c r="B420" s="162">
        <v>1918.0</v>
      </c>
      <c r="C420" s="1">
        <v>1889.0</v>
      </c>
      <c r="D420" s="43">
        <v>2466.0</v>
      </c>
      <c r="E420" s="165">
        <v>960.0</v>
      </c>
      <c r="F420" s="165">
        <v>2082.0</v>
      </c>
      <c r="G420" s="42">
        <v>1716.0</v>
      </c>
      <c r="H420" s="1">
        <v>2087.0</v>
      </c>
      <c r="I420" s="1">
        <v>2043.0</v>
      </c>
      <c r="J420" s="43">
        <v>2040.0</v>
      </c>
      <c r="K420" s="42">
        <v>1198.0</v>
      </c>
      <c r="L420" s="43">
        <v>1569.0</v>
      </c>
      <c r="M420" s="42">
        <v>1057.0</v>
      </c>
      <c r="N420" s="1">
        <v>1408.0</v>
      </c>
      <c r="O420" s="1">
        <v>1011.0</v>
      </c>
      <c r="P420" s="1">
        <v>1677.0</v>
      </c>
      <c r="Q420" s="1">
        <v>1906.0</v>
      </c>
      <c r="R420" s="1">
        <v>2173.0</v>
      </c>
      <c r="S420" s="1">
        <v>2444.0</v>
      </c>
      <c r="T420" s="43">
        <v>2603.0</v>
      </c>
      <c r="U420" s="1">
        <v>1910.0</v>
      </c>
      <c r="V420" s="164">
        <v>1755.0</v>
      </c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</row>
    <row r="421" ht="14.25" customHeight="1">
      <c r="A421" s="189" t="s">
        <v>3125</v>
      </c>
      <c r="B421" s="171" t="s">
        <v>1510</v>
      </c>
      <c r="C421" s="200" t="s">
        <v>1457</v>
      </c>
      <c r="D421" s="196"/>
      <c r="E421" s="194"/>
      <c r="F421" s="200" t="s">
        <v>1474</v>
      </c>
      <c r="G421" s="196"/>
      <c r="H421" s="196"/>
      <c r="I421" s="196"/>
      <c r="J421" s="196"/>
      <c r="K421" s="194"/>
      <c r="L421" s="200" t="s">
        <v>1595</v>
      </c>
      <c r="M421" s="19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</row>
    <row r="422" ht="14.25" customHeight="1">
      <c r="A422" s="190"/>
      <c r="B422" s="172" t="s">
        <v>1550</v>
      </c>
      <c r="C422" s="37" t="s">
        <v>1637</v>
      </c>
      <c r="D422" s="5" t="s">
        <v>1626</v>
      </c>
      <c r="E422" s="47" t="s">
        <v>1457</v>
      </c>
      <c r="F422" s="37" t="s">
        <v>1476</v>
      </c>
      <c r="G422" s="5" t="s">
        <v>1475</v>
      </c>
      <c r="H422" s="5" t="s">
        <v>1547</v>
      </c>
      <c r="I422" s="5" t="s">
        <v>1545</v>
      </c>
      <c r="J422" s="5" t="s">
        <v>1548</v>
      </c>
      <c r="K422" s="47" t="s">
        <v>1554</v>
      </c>
      <c r="L422" s="75" t="s">
        <v>1641</v>
      </c>
      <c r="M422" s="195" t="s">
        <v>1929</v>
      </c>
      <c r="N422" s="5" t="s">
        <v>85</v>
      </c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</row>
    <row r="423" ht="14.25" customHeight="1">
      <c r="A423" s="190"/>
      <c r="B423" s="172">
        <v>24.24</v>
      </c>
      <c r="C423" s="37">
        <v>26.1</v>
      </c>
      <c r="D423" s="5">
        <v>26.46</v>
      </c>
      <c r="E423" s="47">
        <v>26.34</v>
      </c>
      <c r="F423" s="37">
        <v>24.62</v>
      </c>
      <c r="G423" s="5">
        <v>24.12</v>
      </c>
      <c r="H423" s="5">
        <v>25.02</v>
      </c>
      <c r="I423" s="5">
        <v>23.0</v>
      </c>
      <c r="J423" s="5">
        <v>25.7</v>
      </c>
      <c r="K423" s="47">
        <v>27.26</v>
      </c>
      <c r="L423" s="5">
        <v>26.05</v>
      </c>
      <c r="M423" s="163">
        <v>26.37</v>
      </c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</row>
    <row r="424" ht="14.25" customHeight="1">
      <c r="A424" s="190"/>
      <c r="B424" s="172">
        <v>3127.0</v>
      </c>
      <c r="C424" s="37">
        <v>1851.0</v>
      </c>
      <c r="D424" s="5">
        <v>2006.0</v>
      </c>
      <c r="E424" s="47">
        <v>2433.0</v>
      </c>
      <c r="F424" s="37">
        <v>3088.0</v>
      </c>
      <c r="G424" s="5">
        <v>3673.0</v>
      </c>
      <c r="H424" s="5">
        <v>3721.0</v>
      </c>
      <c r="I424" s="5">
        <v>2790.0</v>
      </c>
      <c r="J424" s="5">
        <v>2888.0</v>
      </c>
      <c r="K424" s="47">
        <v>1955.0</v>
      </c>
      <c r="L424" s="5">
        <v>2942.0</v>
      </c>
      <c r="M424" s="163">
        <v>2655.0</v>
      </c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</row>
    <row r="425" ht="14.25" customHeight="1">
      <c r="A425" s="189" t="s">
        <v>3126</v>
      </c>
      <c r="B425" s="193" t="s">
        <v>1595</v>
      </c>
      <c r="C425" s="194"/>
      <c r="D425" s="200" t="s">
        <v>1591</v>
      </c>
      <c r="E425" s="194"/>
      <c r="F425" s="200" t="s">
        <v>1474</v>
      </c>
      <c r="G425" s="196"/>
      <c r="H425" s="196"/>
      <c r="I425" s="196"/>
      <c r="J425" s="196"/>
      <c r="K425" s="196"/>
      <c r="L425" s="194"/>
      <c r="M425" s="200" t="s">
        <v>1457</v>
      </c>
      <c r="N425" s="196"/>
      <c r="O425" s="196"/>
      <c r="P425" s="198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</row>
    <row r="426" ht="14.25" customHeight="1">
      <c r="A426" s="190"/>
      <c r="B426" s="176" t="s">
        <v>1641</v>
      </c>
      <c r="C426" s="47" t="s">
        <v>1600</v>
      </c>
      <c r="D426" s="37" t="s">
        <v>1592</v>
      </c>
      <c r="E426" s="47" t="s">
        <v>1594</v>
      </c>
      <c r="F426" s="37" t="s">
        <v>1476</v>
      </c>
      <c r="G426" s="5" t="s">
        <v>1475</v>
      </c>
      <c r="H426" s="5" t="s">
        <v>1546</v>
      </c>
      <c r="I426" s="5" t="s">
        <v>1545</v>
      </c>
      <c r="J426" s="5" t="s">
        <v>1547</v>
      </c>
      <c r="K426" s="5" t="s">
        <v>1548</v>
      </c>
      <c r="L426" s="47" t="s">
        <v>1554</v>
      </c>
      <c r="M426" s="5" t="s">
        <v>1640</v>
      </c>
      <c r="N426" s="5" t="s">
        <v>1603</v>
      </c>
      <c r="O426" s="5" t="s">
        <v>1637</v>
      </c>
      <c r="P426" s="163" t="s">
        <v>1626</v>
      </c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</row>
    <row r="427" ht="14.25" customHeight="1">
      <c r="A427" s="190"/>
      <c r="B427" s="161">
        <v>26.05</v>
      </c>
      <c r="C427" s="47">
        <v>26.68</v>
      </c>
      <c r="D427" s="37">
        <v>26.14</v>
      </c>
      <c r="E427" s="47">
        <v>27.14</v>
      </c>
      <c r="F427" s="37">
        <v>24.62</v>
      </c>
      <c r="G427" s="5">
        <v>24.12</v>
      </c>
      <c r="H427" s="5">
        <v>19.63</v>
      </c>
      <c r="I427" s="5">
        <v>23.0</v>
      </c>
      <c r="J427" s="5">
        <v>25.02</v>
      </c>
      <c r="K427" s="5">
        <v>25.7</v>
      </c>
      <c r="L427" s="47">
        <v>27.26</v>
      </c>
      <c r="M427" s="5">
        <v>24.28</v>
      </c>
      <c r="N427" s="5">
        <v>25.81</v>
      </c>
      <c r="O427" s="5">
        <v>26.1</v>
      </c>
      <c r="P427" s="163">
        <v>26.46</v>
      </c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</row>
    <row r="428" ht="14.25" customHeight="1">
      <c r="A428" s="191"/>
      <c r="B428" s="162">
        <v>2942.0</v>
      </c>
      <c r="C428" s="43">
        <v>3181.0</v>
      </c>
      <c r="D428" s="42">
        <v>2080.0</v>
      </c>
      <c r="E428" s="43">
        <v>2827.0</v>
      </c>
      <c r="F428" s="42">
        <v>3088.0</v>
      </c>
      <c r="G428" s="1">
        <v>3673.0</v>
      </c>
      <c r="H428" s="1">
        <v>3553.0</v>
      </c>
      <c r="I428" s="1">
        <v>2790.0</v>
      </c>
      <c r="J428" s="1">
        <v>3721.0</v>
      </c>
      <c r="K428" s="1">
        <v>2888.0</v>
      </c>
      <c r="L428" s="43">
        <v>1955.0</v>
      </c>
      <c r="M428" s="1">
        <v>2923.0</v>
      </c>
      <c r="N428" s="1">
        <v>2145.0</v>
      </c>
      <c r="O428" s="1">
        <v>1851.0</v>
      </c>
      <c r="P428" s="164">
        <v>2006.0</v>
      </c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</row>
    <row r="429" ht="14.25" customHeight="1">
      <c r="A429" s="213" t="s">
        <v>3127</v>
      </c>
      <c r="B429" s="193" t="s">
        <v>1474</v>
      </c>
      <c r="C429" s="19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</row>
    <row r="430" ht="14.25" customHeight="1">
      <c r="A430" s="190"/>
      <c r="B430" s="161" t="s">
        <v>1554</v>
      </c>
      <c r="C430" s="163" t="s">
        <v>1548</v>
      </c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</row>
    <row r="431" ht="14.25" customHeight="1">
      <c r="A431" s="190"/>
      <c r="B431" s="161">
        <v>27.26</v>
      </c>
      <c r="C431" s="163">
        <v>25.7</v>
      </c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</row>
    <row r="432" ht="14.25" customHeight="1">
      <c r="A432" s="191"/>
      <c r="B432" s="162">
        <v>1955.0</v>
      </c>
      <c r="C432" s="164">
        <v>2888.0</v>
      </c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</row>
    <row r="433" ht="14.25" customHeight="1">
      <c r="A433" s="189" t="s">
        <v>3128</v>
      </c>
      <c r="B433" s="193" t="s">
        <v>1930</v>
      </c>
      <c r="C433" s="19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</row>
    <row r="434" ht="14.25" customHeight="1">
      <c r="A434" s="190"/>
      <c r="B434" s="176" t="s">
        <v>1931</v>
      </c>
      <c r="C434" s="163" t="s">
        <v>1932</v>
      </c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</row>
    <row r="435" ht="14.25" customHeight="1">
      <c r="A435" s="190"/>
      <c r="B435" s="161">
        <v>20.8</v>
      </c>
      <c r="C435" s="163">
        <v>21.39</v>
      </c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</row>
    <row r="436" ht="14.25" customHeight="1">
      <c r="A436" s="191"/>
      <c r="B436" s="162">
        <v>2734.0</v>
      </c>
      <c r="C436" s="164">
        <v>3364.0</v>
      </c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</row>
    <row r="437" ht="14.25" customHeight="1">
      <c r="A437" s="189" t="s">
        <v>3129</v>
      </c>
      <c r="B437" s="193" t="s">
        <v>1188</v>
      </c>
      <c r="C437" s="19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</row>
    <row r="438" ht="14.25" customHeight="1">
      <c r="A438" s="190"/>
      <c r="B438" s="161" t="s">
        <v>1336</v>
      </c>
      <c r="C438" s="163" t="s">
        <v>1777</v>
      </c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</row>
    <row r="439" ht="14.25" customHeight="1">
      <c r="A439" s="190"/>
      <c r="B439" s="161">
        <v>22.15</v>
      </c>
      <c r="C439" s="163">
        <v>18.08</v>
      </c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</row>
    <row r="440" ht="14.25" customHeight="1">
      <c r="A440" s="191"/>
      <c r="B440" s="161">
        <v>1362.0</v>
      </c>
      <c r="C440" s="163">
        <v>1818.0</v>
      </c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</row>
    <row r="441" ht="14.25" customHeight="1">
      <c r="A441" s="189" t="s">
        <v>3130</v>
      </c>
      <c r="B441" s="193" t="s">
        <v>1188</v>
      </c>
      <c r="C441" s="196"/>
      <c r="D441" s="196"/>
      <c r="E441" s="194"/>
      <c r="F441" s="73" t="s">
        <v>1455</v>
      </c>
      <c r="G441" s="73" t="s">
        <v>1453</v>
      </c>
      <c r="H441" s="200" t="s">
        <v>1623</v>
      </c>
      <c r="I441" s="194"/>
      <c r="J441" s="73" t="s">
        <v>1510</v>
      </c>
      <c r="K441" s="200" t="s">
        <v>1447</v>
      </c>
      <c r="L441" s="194"/>
      <c r="M441" s="167" t="s">
        <v>1569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</row>
    <row r="442" ht="14.25" customHeight="1">
      <c r="A442" s="190"/>
      <c r="B442" s="161" t="s">
        <v>1552</v>
      </c>
      <c r="C442" s="5" t="s">
        <v>1342</v>
      </c>
      <c r="D442" s="5" t="s">
        <v>1621</v>
      </c>
      <c r="E442" s="47" t="s">
        <v>1343</v>
      </c>
      <c r="F442" s="74" t="s">
        <v>1456</v>
      </c>
      <c r="G442" s="74" t="s">
        <v>1512</v>
      </c>
      <c r="H442" s="37" t="s">
        <v>1624</v>
      </c>
      <c r="I442" s="47" t="s">
        <v>1916</v>
      </c>
      <c r="J442" s="74" t="s">
        <v>1342</v>
      </c>
      <c r="K442" s="37" t="s">
        <v>1448</v>
      </c>
      <c r="L442" s="47" t="s">
        <v>1933</v>
      </c>
      <c r="M442" s="163" t="s">
        <v>1622</v>
      </c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</row>
    <row r="443" ht="14.25" customHeight="1">
      <c r="A443" s="190"/>
      <c r="B443" s="161">
        <v>25.79</v>
      </c>
      <c r="C443" s="5">
        <v>26.79</v>
      </c>
      <c r="D443" s="5">
        <v>26.92</v>
      </c>
      <c r="E443" s="47">
        <v>26.55</v>
      </c>
      <c r="F443" s="74">
        <v>28.98</v>
      </c>
      <c r="G443" s="74">
        <v>26.41</v>
      </c>
      <c r="H443" s="37">
        <v>26.82</v>
      </c>
      <c r="I443" s="47">
        <v>26.56</v>
      </c>
      <c r="J443" s="74">
        <v>26.59</v>
      </c>
      <c r="K443" s="37">
        <v>26.69</v>
      </c>
      <c r="L443" s="47">
        <v>9.49</v>
      </c>
      <c r="M443" s="163">
        <v>26.55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</row>
    <row r="444" ht="14.25" customHeight="1">
      <c r="A444" s="191"/>
      <c r="B444" s="162">
        <v>2102.0</v>
      </c>
      <c r="C444" s="1">
        <v>2466.0</v>
      </c>
      <c r="D444" s="1">
        <v>2217.0</v>
      </c>
      <c r="E444" s="43">
        <v>2537.0</v>
      </c>
      <c r="F444" s="165">
        <v>960.0</v>
      </c>
      <c r="G444" s="165">
        <v>2315.0</v>
      </c>
      <c r="H444" s="42">
        <v>2082.0</v>
      </c>
      <c r="I444" s="43">
        <v>2707.0</v>
      </c>
      <c r="J444" s="165">
        <v>2953.0</v>
      </c>
      <c r="K444" s="42">
        <v>2646.0</v>
      </c>
      <c r="L444" s="43">
        <v>1075.0</v>
      </c>
      <c r="M444" s="164">
        <v>1910.0</v>
      </c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</row>
    <row r="445" ht="14.25" customHeight="1">
      <c r="A445" s="189" t="s">
        <v>3131</v>
      </c>
      <c r="B445" s="171" t="s">
        <v>1188</v>
      </c>
      <c r="C445" s="200" t="s">
        <v>1449</v>
      </c>
      <c r="D445" s="196"/>
      <c r="E445" s="196"/>
      <c r="F445" s="194"/>
      <c r="G445" s="73" t="s">
        <v>1447</v>
      </c>
      <c r="H445" s="167" t="s">
        <v>1569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</row>
    <row r="446" ht="14.25" customHeight="1">
      <c r="A446" s="190"/>
      <c r="B446" s="172" t="s">
        <v>1342</v>
      </c>
      <c r="C446" s="37" t="s">
        <v>1452</v>
      </c>
      <c r="D446" s="5" t="s">
        <v>1535</v>
      </c>
      <c r="E446" s="5" t="s">
        <v>1551</v>
      </c>
      <c r="F446" s="47" t="s">
        <v>1451</v>
      </c>
      <c r="G446" s="74" t="s">
        <v>1616</v>
      </c>
      <c r="H446" s="163" t="s">
        <v>1915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</row>
    <row r="447" ht="14.25" customHeight="1">
      <c r="A447" s="190"/>
      <c r="B447" s="172">
        <v>26.79</v>
      </c>
      <c r="C447" s="37">
        <v>23.25</v>
      </c>
      <c r="D447" s="5">
        <v>25.32</v>
      </c>
      <c r="E447" s="5">
        <v>17.01</v>
      </c>
      <c r="F447" s="47">
        <v>24.98</v>
      </c>
      <c r="G447" s="74">
        <v>24.25</v>
      </c>
      <c r="H447" s="163">
        <v>26.13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</row>
    <row r="448" ht="14.25" customHeight="1">
      <c r="A448" s="191"/>
      <c r="B448" s="172">
        <v>2217.0</v>
      </c>
      <c r="C448" s="37">
        <v>3045.0</v>
      </c>
      <c r="D448" s="5">
        <v>3404.0</v>
      </c>
      <c r="E448" s="5">
        <v>2213.0</v>
      </c>
      <c r="F448" s="47">
        <v>3725.0</v>
      </c>
      <c r="G448" s="74">
        <v>2587.0</v>
      </c>
      <c r="H448" s="163">
        <v>1755.0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</row>
    <row r="449" ht="14.25" customHeight="1">
      <c r="A449" s="189" t="s">
        <v>3132</v>
      </c>
      <c r="B449" s="171" t="s">
        <v>1236</v>
      </c>
      <c r="C449" s="200" t="s">
        <v>1243</v>
      </c>
      <c r="D449" s="196"/>
      <c r="E449" s="194"/>
      <c r="F449" s="200" t="s">
        <v>1789</v>
      </c>
      <c r="G449" s="196"/>
      <c r="H449" s="194"/>
      <c r="I449" s="200" t="s">
        <v>1257</v>
      </c>
      <c r="J449" s="196"/>
      <c r="K449" s="196"/>
      <c r="L449" s="194"/>
      <c r="M449" s="167" t="s">
        <v>1264</v>
      </c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</row>
    <row r="450" ht="14.25" customHeight="1">
      <c r="A450" s="190"/>
      <c r="B450" s="172" t="s">
        <v>1237</v>
      </c>
      <c r="C450" s="37" t="s">
        <v>1246</v>
      </c>
      <c r="D450" s="5" t="s">
        <v>1247</v>
      </c>
      <c r="E450" s="47" t="s">
        <v>1271</v>
      </c>
      <c r="F450" s="37" t="s">
        <v>1790</v>
      </c>
      <c r="G450" s="5" t="s">
        <v>1791</v>
      </c>
      <c r="H450" s="47" t="s">
        <v>1792</v>
      </c>
      <c r="I450" s="37" t="s">
        <v>1934</v>
      </c>
      <c r="J450" s="5" t="s">
        <v>1935</v>
      </c>
      <c r="K450" s="5" t="s">
        <v>1936</v>
      </c>
      <c r="L450" s="47" t="s">
        <v>1263</v>
      </c>
      <c r="M450" s="163" t="s">
        <v>1266</v>
      </c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</row>
    <row r="451" ht="14.25" customHeight="1">
      <c r="A451" s="190"/>
      <c r="B451" s="172">
        <v>18.59</v>
      </c>
      <c r="C451" s="37">
        <v>25.04</v>
      </c>
      <c r="D451" s="5">
        <v>25.06</v>
      </c>
      <c r="E451" s="47">
        <v>25.5</v>
      </c>
      <c r="F451" s="37">
        <v>23.74</v>
      </c>
      <c r="G451" s="5">
        <v>21.88</v>
      </c>
      <c r="H451" s="47">
        <v>21.25</v>
      </c>
      <c r="I451" s="37">
        <v>26.35</v>
      </c>
      <c r="J451" s="5">
        <v>26.55</v>
      </c>
      <c r="K451" s="5">
        <v>24.24</v>
      </c>
      <c r="L451" s="47">
        <v>21.53</v>
      </c>
      <c r="M451" s="163">
        <v>26.56</v>
      </c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</row>
    <row r="452" ht="14.25" customHeight="1">
      <c r="A452" s="191"/>
      <c r="B452" s="173">
        <v>867.0</v>
      </c>
      <c r="C452" s="42">
        <v>1023.0</v>
      </c>
      <c r="D452" s="1">
        <v>1106.0</v>
      </c>
      <c r="E452" s="43">
        <v>1022.0</v>
      </c>
      <c r="F452" s="42">
        <v>1005.0</v>
      </c>
      <c r="G452" s="1">
        <v>958.0</v>
      </c>
      <c r="H452" s="43">
        <v>1053.0</v>
      </c>
      <c r="I452" s="42">
        <v>1076.0</v>
      </c>
      <c r="J452" s="1">
        <v>1427.0</v>
      </c>
      <c r="K452" s="1">
        <v>950.0</v>
      </c>
      <c r="L452" s="43">
        <v>875.0</v>
      </c>
      <c r="M452" s="164">
        <v>880.0</v>
      </c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</row>
    <row r="453" ht="14.25" customHeight="1">
      <c r="A453" s="189" t="s">
        <v>3133</v>
      </c>
      <c r="B453" s="193" t="s">
        <v>1221</v>
      </c>
      <c r="C453" s="194"/>
      <c r="D453" s="200" t="s">
        <v>1225</v>
      </c>
      <c r="E453" s="194"/>
      <c r="F453" s="73" t="s">
        <v>1227</v>
      </c>
      <c r="G453" s="200" t="s">
        <v>1231</v>
      </c>
      <c r="H453" s="196"/>
      <c r="I453" s="194"/>
      <c r="J453" s="73" t="s">
        <v>1233</v>
      </c>
      <c r="K453" s="167" t="s">
        <v>1235</v>
      </c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</row>
    <row r="454" ht="14.25" customHeight="1">
      <c r="A454" s="190"/>
      <c r="B454" s="161" t="s">
        <v>1223</v>
      </c>
      <c r="C454" s="47" t="s">
        <v>1277</v>
      </c>
      <c r="D454" s="37" t="s">
        <v>1676</v>
      </c>
      <c r="E454" s="47" t="s">
        <v>1937</v>
      </c>
      <c r="F454" s="74" t="s">
        <v>1228</v>
      </c>
      <c r="G454" s="37" t="s">
        <v>1938</v>
      </c>
      <c r="H454" s="5" t="s">
        <v>1939</v>
      </c>
      <c r="I454" s="47" t="s">
        <v>1694</v>
      </c>
      <c r="J454" s="74" t="s">
        <v>1234</v>
      </c>
      <c r="K454" s="163" t="s">
        <v>1228</v>
      </c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</row>
    <row r="455" ht="14.25" customHeight="1">
      <c r="A455" s="190"/>
      <c r="B455" s="161">
        <v>24.85</v>
      </c>
      <c r="C455" s="47">
        <v>26.22</v>
      </c>
      <c r="D455" s="37">
        <v>26.37</v>
      </c>
      <c r="E455" s="47">
        <v>27.12</v>
      </c>
      <c r="F455" s="74">
        <v>27.01</v>
      </c>
      <c r="G455" s="37">
        <v>26.9</v>
      </c>
      <c r="H455" s="5">
        <v>27.13</v>
      </c>
      <c r="I455" s="47">
        <v>25.33</v>
      </c>
      <c r="J455" s="74">
        <v>25.44</v>
      </c>
      <c r="K455" s="163">
        <v>25.96</v>
      </c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</row>
    <row r="456" ht="14.25" customHeight="1">
      <c r="A456" s="191"/>
      <c r="B456" s="162">
        <v>1637.0</v>
      </c>
      <c r="C456" s="43">
        <v>2585.0</v>
      </c>
      <c r="D456" s="42">
        <v>2366.0</v>
      </c>
      <c r="E456" s="43">
        <v>2366.0</v>
      </c>
      <c r="F456" s="165">
        <v>1237.0</v>
      </c>
      <c r="G456" s="42">
        <v>1529.0</v>
      </c>
      <c r="H456" s="1">
        <v>1399.0</v>
      </c>
      <c r="I456" s="43">
        <v>1654.0</v>
      </c>
      <c r="J456" s="165">
        <v>2012.0</v>
      </c>
      <c r="K456" s="164">
        <v>2485.0</v>
      </c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</row>
    <row r="457" ht="14.25" customHeight="1">
      <c r="A457" s="189" t="s">
        <v>3134</v>
      </c>
      <c r="B457" s="193" t="s">
        <v>1940</v>
      </c>
      <c r="C457" s="196"/>
      <c r="D457" s="196"/>
      <c r="E457" s="19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</row>
    <row r="458" ht="14.25" customHeight="1">
      <c r="A458" s="190"/>
      <c r="B458" s="161" t="s">
        <v>1941</v>
      </c>
      <c r="C458" s="5" t="s">
        <v>1942</v>
      </c>
      <c r="D458" s="5" t="s">
        <v>1943</v>
      </c>
      <c r="E458" s="195" t="s">
        <v>1944</v>
      </c>
      <c r="F458" s="5" t="s">
        <v>85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</row>
    <row r="459" ht="14.25" customHeight="1">
      <c r="A459" s="190"/>
      <c r="B459" s="161">
        <v>20.03</v>
      </c>
      <c r="C459" s="5">
        <v>18.72</v>
      </c>
      <c r="D459" s="5">
        <v>19.6</v>
      </c>
      <c r="E459" s="163">
        <v>20.81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</row>
    <row r="460" ht="14.25" customHeight="1">
      <c r="A460" s="191"/>
      <c r="B460" s="162">
        <v>1155.0</v>
      </c>
      <c r="C460" s="1">
        <v>1307.0</v>
      </c>
      <c r="D460" s="1">
        <v>1566.0</v>
      </c>
      <c r="E460" s="164">
        <v>2109.0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</row>
    <row r="461" ht="14.25" customHeight="1">
      <c r="A461" s="189" t="s">
        <v>3135</v>
      </c>
      <c r="B461" s="171" t="s">
        <v>1249</v>
      </c>
      <c r="C461" s="200" t="s">
        <v>1254</v>
      </c>
      <c r="D461" s="19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</row>
    <row r="462" ht="14.25" customHeight="1">
      <c r="A462" s="190"/>
      <c r="B462" s="172" t="s">
        <v>1253</v>
      </c>
      <c r="C462" s="5" t="s">
        <v>1657</v>
      </c>
      <c r="D462" s="163" t="s">
        <v>1945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</row>
    <row r="463" ht="14.25" customHeight="1">
      <c r="A463" s="190"/>
      <c r="B463" s="172">
        <v>22.15</v>
      </c>
      <c r="C463" s="5">
        <v>21.4</v>
      </c>
      <c r="D463" s="163">
        <v>21.75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</row>
    <row r="464" ht="14.25" customHeight="1">
      <c r="A464" s="191"/>
      <c r="B464" s="173">
        <v>1241.0</v>
      </c>
      <c r="C464" s="1">
        <v>1431.0</v>
      </c>
      <c r="D464" s="164">
        <v>1275.0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</row>
    <row r="465" ht="14.25" customHeight="1">
      <c r="A465" s="189" t="s">
        <v>3136</v>
      </c>
      <c r="B465" s="193" t="s">
        <v>1221</v>
      </c>
      <c r="C465" s="19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</row>
    <row r="466" ht="14.25" customHeight="1">
      <c r="A466" s="190"/>
      <c r="B466" s="161" t="s">
        <v>1276</v>
      </c>
      <c r="C466" s="163" t="s">
        <v>1222</v>
      </c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</row>
    <row r="467" ht="14.25" customHeight="1">
      <c r="A467" s="190"/>
      <c r="B467" s="161">
        <v>24.95</v>
      </c>
      <c r="C467" s="163">
        <v>24.23</v>
      </c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</row>
    <row r="468" ht="14.25" customHeight="1">
      <c r="A468" s="191"/>
      <c r="B468" s="161">
        <v>1919.0</v>
      </c>
      <c r="C468" s="163">
        <v>1575.0</v>
      </c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</row>
    <row r="469" ht="14.25" customHeight="1">
      <c r="A469" s="189" t="s">
        <v>3137</v>
      </c>
      <c r="B469" s="171" t="s">
        <v>1789</v>
      </c>
      <c r="C469" s="200" t="s">
        <v>1257</v>
      </c>
      <c r="D469" s="19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</row>
    <row r="470" ht="14.25" customHeight="1">
      <c r="A470" s="190"/>
      <c r="B470" s="172" t="s">
        <v>1792</v>
      </c>
      <c r="C470" s="5" t="s">
        <v>1646</v>
      </c>
      <c r="D470" s="163" t="s">
        <v>1946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</row>
    <row r="471" ht="14.25" customHeight="1">
      <c r="A471" s="190"/>
      <c r="B471" s="172">
        <v>21.25</v>
      </c>
      <c r="C471" s="5">
        <v>21.59</v>
      </c>
      <c r="D471" s="163">
        <v>21.61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</row>
    <row r="472" ht="14.25" customHeight="1">
      <c r="A472" s="191"/>
      <c r="B472" s="173">
        <v>1053.0</v>
      </c>
      <c r="C472" s="1">
        <v>918.0</v>
      </c>
      <c r="D472" s="164">
        <v>815.0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</row>
    <row r="473" ht="14.25" customHeight="1">
      <c r="A473" s="189" t="s">
        <v>3138</v>
      </c>
      <c r="B473" s="168" t="s">
        <v>1243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</row>
    <row r="474" ht="14.25" customHeight="1">
      <c r="A474" s="190"/>
      <c r="B474" s="169" t="s">
        <v>1947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</row>
    <row r="475" ht="14.25" customHeight="1">
      <c r="A475" s="190"/>
      <c r="B475" s="169">
        <v>24.69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</row>
    <row r="476" ht="14.25" customHeight="1">
      <c r="A476" s="191"/>
      <c r="B476" s="170">
        <v>1203.0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</row>
    <row r="477" ht="14.25" customHeight="1">
      <c r="A477" s="189" t="s">
        <v>3139</v>
      </c>
      <c r="B477" s="168" t="s">
        <v>1231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</row>
    <row r="478" ht="14.25" customHeight="1">
      <c r="A478" s="190"/>
      <c r="B478" s="169" t="s">
        <v>1938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</row>
    <row r="479" ht="14.25" customHeight="1">
      <c r="A479" s="190"/>
      <c r="B479" s="169">
        <v>26.9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</row>
    <row r="480" ht="14.25" customHeight="1">
      <c r="A480" s="191"/>
      <c r="B480" s="169">
        <v>1529.0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</row>
    <row r="481" ht="14.25" customHeight="1">
      <c r="A481" s="189" t="s">
        <v>3140</v>
      </c>
      <c r="B481" s="171" t="s">
        <v>1218</v>
      </c>
      <c r="C481" s="167" t="s">
        <v>1221</v>
      </c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</row>
    <row r="482" ht="14.25" customHeight="1">
      <c r="A482" s="190"/>
      <c r="B482" s="177" t="s">
        <v>1661</v>
      </c>
      <c r="C482" s="163" t="s">
        <v>1222</v>
      </c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</row>
    <row r="483" ht="14.25" customHeight="1">
      <c r="A483" s="190"/>
      <c r="B483" s="172">
        <v>26.29</v>
      </c>
      <c r="C483" s="163">
        <v>24.23</v>
      </c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</row>
    <row r="484" ht="14.25" customHeight="1">
      <c r="A484" s="191"/>
      <c r="B484" s="172">
        <v>2002.0</v>
      </c>
      <c r="C484" s="163">
        <v>1575.0</v>
      </c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</row>
    <row r="485" ht="14.25" customHeight="1">
      <c r="A485" s="189" t="s">
        <v>3141</v>
      </c>
      <c r="B485" s="193" t="s">
        <v>1188</v>
      </c>
      <c r="C485" s="196"/>
      <c r="D485" s="194"/>
      <c r="E485" s="167" t="s">
        <v>1569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</row>
    <row r="486" ht="14.25" customHeight="1">
      <c r="A486" s="190"/>
      <c r="B486" s="161" t="s">
        <v>1519</v>
      </c>
      <c r="C486" s="5" t="s">
        <v>1917</v>
      </c>
      <c r="D486" s="47" t="s">
        <v>1553</v>
      </c>
      <c r="E486" s="163" t="s">
        <v>1915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</row>
    <row r="487" ht="14.25" customHeight="1">
      <c r="A487" s="190"/>
      <c r="B487" s="161">
        <v>22.67</v>
      </c>
      <c r="C487" s="5">
        <v>25.08</v>
      </c>
      <c r="D487" s="47">
        <v>25.86</v>
      </c>
      <c r="E487" s="163">
        <v>26.13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</row>
    <row r="488" ht="14.25" customHeight="1">
      <c r="A488" s="191"/>
      <c r="B488" s="161">
        <v>1260.0</v>
      </c>
      <c r="C488" s="5">
        <v>1564.0</v>
      </c>
      <c r="D488" s="47">
        <v>1918.0</v>
      </c>
      <c r="E488" s="163">
        <v>1755.0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</row>
    <row r="489" ht="14.25" customHeight="1">
      <c r="A489" s="214" t="s">
        <v>3142</v>
      </c>
      <c r="B489" s="193" t="s">
        <v>1188</v>
      </c>
      <c r="C489" s="196"/>
      <c r="D489" s="196"/>
      <c r="E489" s="196"/>
      <c r="F489" s="196"/>
      <c r="G489" s="196"/>
      <c r="H489" s="198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</row>
    <row r="490" ht="14.25" customHeight="1">
      <c r="A490" s="190"/>
      <c r="B490" s="161" t="s">
        <v>1553</v>
      </c>
      <c r="C490" s="75" t="s">
        <v>1571</v>
      </c>
      <c r="D490" s="5" t="s">
        <v>1337</v>
      </c>
      <c r="E490" s="5" t="s">
        <v>1948</v>
      </c>
      <c r="F490" s="5" t="s">
        <v>1519</v>
      </c>
      <c r="G490" s="5" t="s">
        <v>1518</v>
      </c>
      <c r="H490" s="163" t="s">
        <v>1613</v>
      </c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</row>
    <row r="491" ht="14.25" customHeight="1">
      <c r="A491" s="190"/>
      <c r="B491" s="161">
        <v>25.86</v>
      </c>
      <c r="C491" s="5">
        <v>24.87</v>
      </c>
      <c r="D491" s="5">
        <v>22.25</v>
      </c>
      <c r="E491" s="5">
        <v>22.15</v>
      </c>
      <c r="F491" s="5">
        <v>22.67</v>
      </c>
      <c r="G491" s="5">
        <v>24.82</v>
      </c>
      <c r="H491" s="163">
        <v>27.21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</row>
    <row r="492" ht="14.25" customHeight="1">
      <c r="A492" s="191"/>
      <c r="B492" s="162">
        <v>1918.0</v>
      </c>
      <c r="C492" s="1">
        <v>1437.0</v>
      </c>
      <c r="D492" s="1">
        <v>1359.0</v>
      </c>
      <c r="E492" s="1">
        <v>1362.0</v>
      </c>
      <c r="F492" s="1">
        <v>1260.0</v>
      </c>
      <c r="G492" s="1">
        <v>791.0</v>
      </c>
      <c r="H492" s="164">
        <v>897.0</v>
      </c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</row>
    <row r="493" ht="14.25" customHeight="1">
      <c r="A493" s="189" t="s">
        <v>3143</v>
      </c>
      <c r="B493" s="168" t="s">
        <v>1188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</row>
    <row r="494" ht="14.25" customHeight="1">
      <c r="A494" s="190"/>
      <c r="B494" s="169" t="s">
        <v>1337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</row>
    <row r="495" ht="14.25" customHeight="1">
      <c r="A495" s="190"/>
      <c r="B495" s="169">
        <v>22.25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</row>
    <row r="496" ht="14.25" customHeight="1">
      <c r="A496" s="191"/>
      <c r="B496" s="169">
        <v>1359.0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</row>
    <row r="497" ht="14.25" customHeight="1">
      <c r="A497" s="189" t="s">
        <v>3144</v>
      </c>
      <c r="B497" s="193" t="s">
        <v>1940</v>
      </c>
      <c r="C497" s="196"/>
      <c r="D497" s="19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</row>
    <row r="498" ht="14.25" customHeight="1">
      <c r="A498" s="190"/>
      <c r="B498" s="161" t="s">
        <v>1949</v>
      </c>
      <c r="C498" s="5" t="s">
        <v>1943</v>
      </c>
      <c r="D498" s="163" t="s">
        <v>1944</v>
      </c>
      <c r="E498" s="5" t="s">
        <v>85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</row>
    <row r="499" ht="14.25" customHeight="1">
      <c r="A499" s="190"/>
      <c r="B499" s="161">
        <v>23.65</v>
      </c>
      <c r="C499" s="5">
        <v>19.6</v>
      </c>
      <c r="D499" s="163">
        <v>20.81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</row>
    <row r="500" ht="14.25" customHeight="1">
      <c r="A500" s="191"/>
      <c r="B500" s="162">
        <v>1931.0</v>
      </c>
      <c r="C500" s="1">
        <v>1566.0</v>
      </c>
      <c r="D500" s="164">
        <v>2109.0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</row>
    <row r="501" ht="14.25" customHeight="1">
      <c r="A501" s="189" t="s">
        <v>3145</v>
      </c>
      <c r="B501" s="168" t="s">
        <v>1940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</row>
    <row r="502" ht="14.25" customHeight="1">
      <c r="A502" s="190"/>
      <c r="B502" s="169" t="s">
        <v>1944</v>
      </c>
      <c r="C502" s="5" t="s">
        <v>85</v>
      </c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</row>
    <row r="503" ht="14.25" customHeight="1">
      <c r="A503" s="190"/>
      <c r="B503" s="169">
        <v>20.81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</row>
    <row r="504" ht="14.25" customHeight="1">
      <c r="A504" s="191"/>
      <c r="B504" s="169">
        <v>2109.0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</row>
    <row r="505" ht="14.25" customHeight="1">
      <c r="A505" s="214" t="s">
        <v>3146</v>
      </c>
      <c r="B505" s="193" t="s">
        <v>1940</v>
      </c>
      <c r="C505" s="196"/>
      <c r="D505" s="196"/>
      <c r="E505" s="196"/>
      <c r="F505" s="196"/>
      <c r="G505" s="19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</row>
    <row r="506" ht="14.25" customHeight="1">
      <c r="A506" s="190"/>
      <c r="B506" s="161" t="s">
        <v>1949</v>
      </c>
      <c r="C506" s="5" t="s">
        <v>1944</v>
      </c>
      <c r="D506" s="5" t="s">
        <v>1943</v>
      </c>
      <c r="E506" s="75" t="s">
        <v>1950</v>
      </c>
      <c r="F506" s="5" t="s">
        <v>1941</v>
      </c>
      <c r="G506" s="163" t="s">
        <v>1951</v>
      </c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</row>
    <row r="507" ht="14.25" customHeight="1">
      <c r="A507" s="190"/>
      <c r="B507" s="161">
        <v>23.65</v>
      </c>
      <c r="C507" s="5">
        <v>20.81</v>
      </c>
      <c r="D507" s="5">
        <v>19.6</v>
      </c>
      <c r="E507" s="5">
        <v>22.34</v>
      </c>
      <c r="F507" s="5">
        <v>20.03</v>
      </c>
      <c r="G507" s="163">
        <v>21.09</v>
      </c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</row>
    <row r="508" ht="14.25" customHeight="1">
      <c r="A508" s="191"/>
      <c r="B508" s="161">
        <v>1931.0</v>
      </c>
      <c r="C508" s="5">
        <v>2109.0</v>
      </c>
      <c r="D508" s="5">
        <v>1566.0</v>
      </c>
      <c r="E508" s="5">
        <v>1937.0</v>
      </c>
      <c r="F508" s="5">
        <v>1155.0</v>
      </c>
      <c r="G508" s="163">
        <v>1328.0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</row>
    <row r="509" ht="14.25" customHeight="1">
      <c r="A509" s="189" t="s">
        <v>3147</v>
      </c>
      <c r="B509" s="193" t="s">
        <v>1940</v>
      </c>
      <c r="C509" s="196"/>
      <c r="D509" s="196"/>
      <c r="E509" s="196"/>
      <c r="F509" s="196"/>
      <c r="G509" s="196"/>
      <c r="H509" s="198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</row>
    <row r="510" ht="14.25" customHeight="1">
      <c r="A510" s="190"/>
      <c r="B510" s="161" t="s">
        <v>1952</v>
      </c>
      <c r="C510" s="5" t="s">
        <v>1953</v>
      </c>
      <c r="D510" s="5" t="s">
        <v>1954</v>
      </c>
      <c r="E510" s="5" t="s">
        <v>1944</v>
      </c>
      <c r="F510" s="5" t="s">
        <v>1955</v>
      </c>
      <c r="G510" s="5" t="s">
        <v>1950</v>
      </c>
      <c r="H510" s="163" t="s">
        <v>1941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</row>
    <row r="511" ht="14.25" customHeight="1">
      <c r="A511" s="190"/>
      <c r="B511" s="161">
        <v>24.19</v>
      </c>
      <c r="C511" s="5">
        <v>23.4</v>
      </c>
      <c r="D511" s="5">
        <v>22.48</v>
      </c>
      <c r="E511" s="5">
        <v>20.81</v>
      </c>
      <c r="F511" s="5">
        <v>22.33</v>
      </c>
      <c r="G511" s="5">
        <v>22.34</v>
      </c>
      <c r="H511" s="163">
        <v>20.03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</row>
    <row r="512" ht="14.25" customHeight="1">
      <c r="A512" s="191"/>
      <c r="B512" s="162">
        <v>1745.0</v>
      </c>
      <c r="C512" s="1">
        <v>2193.0</v>
      </c>
      <c r="D512" s="1">
        <v>2410.0</v>
      </c>
      <c r="E512" s="1">
        <v>2109.0</v>
      </c>
      <c r="F512" s="1">
        <v>2387.0</v>
      </c>
      <c r="G512" s="1">
        <v>1937.0</v>
      </c>
      <c r="H512" s="164">
        <v>1155.0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</row>
    <row r="513" ht="14.25" customHeight="1">
      <c r="A513" s="214" t="s">
        <v>3148</v>
      </c>
      <c r="B513" s="193" t="s">
        <v>1940</v>
      </c>
      <c r="C513" s="196"/>
      <c r="D513" s="196"/>
      <c r="E513" s="196"/>
      <c r="F513" s="196"/>
      <c r="G513" s="196"/>
      <c r="H513" s="198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</row>
    <row r="514" ht="14.25" customHeight="1">
      <c r="A514" s="190"/>
      <c r="B514" s="161" t="s">
        <v>1952</v>
      </c>
      <c r="C514" s="5" t="s">
        <v>1953</v>
      </c>
      <c r="D514" s="5" t="s">
        <v>1949</v>
      </c>
      <c r="E514" s="5" t="s">
        <v>1954</v>
      </c>
      <c r="F514" s="5" t="s">
        <v>1944</v>
      </c>
      <c r="G514" s="5" t="s">
        <v>1943</v>
      </c>
      <c r="H514" s="163" t="s">
        <v>1941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</row>
    <row r="515" ht="14.25" customHeight="1">
      <c r="A515" s="190"/>
      <c r="B515" s="161">
        <v>24.19</v>
      </c>
      <c r="C515" s="5">
        <v>23.4</v>
      </c>
      <c r="D515" s="5">
        <v>23.65</v>
      </c>
      <c r="E515" s="5">
        <v>22.48</v>
      </c>
      <c r="F515" s="5">
        <v>20.81</v>
      </c>
      <c r="G515" s="5">
        <v>19.6</v>
      </c>
      <c r="H515" s="163">
        <v>20.03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</row>
    <row r="516" ht="14.25" customHeight="1">
      <c r="A516" s="191"/>
      <c r="B516" s="162">
        <v>1745.0</v>
      </c>
      <c r="C516" s="1">
        <v>2193.0</v>
      </c>
      <c r="D516" s="1">
        <v>1931.0</v>
      </c>
      <c r="E516" s="1">
        <v>2410.0</v>
      </c>
      <c r="F516" s="1">
        <v>2109.0</v>
      </c>
      <c r="G516" s="1">
        <v>1566.0</v>
      </c>
      <c r="H516" s="164">
        <v>1155.0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</row>
    <row r="517" ht="14.25" customHeight="1">
      <c r="A517" s="189" t="s">
        <v>3149</v>
      </c>
      <c r="B517" s="168" t="s">
        <v>1940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</row>
    <row r="518" ht="14.25" customHeight="1">
      <c r="A518" s="190"/>
      <c r="B518" s="169" t="s">
        <v>1955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</row>
    <row r="519" ht="14.25" customHeight="1">
      <c r="A519" s="190"/>
      <c r="B519" s="169">
        <v>22.33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</row>
    <row r="520" ht="14.25" customHeight="1">
      <c r="A520" s="191"/>
      <c r="B520" s="169">
        <v>2387.0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</row>
    <row r="521" ht="14.25" customHeight="1">
      <c r="A521" s="189" t="s">
        <v>3150</v>
      </c>
      <c r="B521" s="193" t="s">
        <v>1940</v>
      </c>
      <c r="C521" s="19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</row>
    <row r="522" ht="14.25" customHeight="1">
      <c r="A522" s="190"/>
      <c r="B522" s="161" t="s">
        <v>1944</v>
      </c>
      <c r="C522" s="163" t="s">
        <v>1941</v>
      </c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</row>
    <row r="523" ht="14.25" customHeight="1">
      <c r="A523" s="190"/>
      <c r="B523" s="161">
        <v>20.81</v>
      </c>
      <c r="C523" s="163">
        <v>20.03</v>
      </c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</row>
    <row r="524" ht="14.25" customHeight="1">
      <c r="A524" s="191"/>
      <c r="B524" s="162">
        <v>2109.0</v>
      </c>
      <c r="C524" s="164">
        <v>1155.0</v>
      </c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</row>
    <row r="525" ht="14.25" customHeight="1">
      <c r="A525" s="189" t="s">
        <v>3151</v>
      </c>
      <c r="B525" s="168" t="s">
        <v>1940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</row>
    <row r="526" ht="14.25" customHeight="1">
      <c r="A526" s="190"/>
      <c r="B526" s="169" t="s">
        <v>1951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</row>
    <row r="527" ht="14.25" customHeight="1">
      <c r="A527" s="190"/>
      <c r="B527" s="169">
        <v>21.09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</row>
    <row r="528" ht="14.25" customHeight="1">
      <c r="A528" s="191"/>
      <c r="B528" s="169">
        <v>1328.0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</row>
    <row r="529" ht="14.25" customHeight="1">
      <c r="A529" s="189" t="s">
        <v>3152</v>
      </c>
      <c r="B529" s="193" t="s">
        <v>1940</v>
      </c>
      <c r="C529" s="196"/>
      <c r="D529" s="196"/>
      <c r="E529" s="196"/>
      <c r="F529" s="196"/>
      <c r="G529" s="198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</row>
    <row r="530" ht="14.25" customHeight="1">
      <c r="A530" s="190"/>
      <c r="B530" s="161" t="s">
        <v>1952</v>
      </c>
      <c r="C530" s="5" t="s">
        <v>1949</v>
      </c>
      <c r="D530" s="5" t="s">
        <v>1953</v>
      </c>
      <c r="E530" s="75" t="s">
        <v>1944</v>
      </c>
      <c r="F530" s="5" t="s">
        <v>1943</v>
      </c>
      <c r="G530" s="163" t="s">
        <v>1941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</row>
    <row r="531" ht="14.25" customHeight="1">
      <c r="A531" s="190"/>
      <c r="B531" s="161">
        <v>24.19</v>
      </c>
      <c r="C531" s="5">
        <v>23.65</v>
      </c>
      <c r="D531" s="5">
        <v>23.4</v>
      </c>
      <c r="E531" s="5">
        <v>20.81</v>
      </c>
      <c r="F531" s="5">
        <v>19.6</v>
      </c>
      <c r="G531" s="163">
        <v>20.03</v>
      </c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</row>
    <row r="532" ht="14.25" customHeight="1">
      <c r="A532" s="191"/>
      <c r="B532" s="162">
        <v>1745.0</v>
      </c>
      <c r="C532" s="1">
        <v>1931.0</v>
      </c>
      <c r="D532" s="1">
        <v>2193.0</v>
      </c>
      <c r="E532" s="1">
        <v>2109.0</v>
      </c>
      <c r="F532" s="1">
        <v>1566.0</v>
      </c>
      <c r="G532" s="164">
        <v>1155.0</v>
      </c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</row>
    <row r="533" ht="14.25" customHeight="1">
      <c r="A533" s="189" t="s">
        <v>3153</v>
      </c>
      <c r="B533" s="193" t="s">
        <v>1940</v>
      </c>
      <c r="C533" s="19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</row>
    <row r="534" ht="14.25" customHeight="1">
      <c r="A534" s="190"/>
      <c r="B534" s="176" t="s">
        <v>1944</v>
      </c>
      <c r="C534" s="163" t="s">
        <v>1941</v>
      </c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</row>
    <row r="535" ht="14.25" customHeight="1">
      <c r="A535" s="190"/>
      <c r="B535" s="161">
        <v>20.81</v>
      </c>
      <c r="C535" s="163">
        <v>20.03</v>
      </c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</row>
    <row r="536" ht="14.25" customHeight="1">
      <c r="A536" s="191"/>
      <c r="B536" s="162">
        <v>2109.0</v>
      </c>
      <c r="C536" s="164">
        <v>1155.0</v>
      </c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</row>
    <row r="537" ht="14.25" customHeight="1">
      <c r="A537" s="189" t="s">
        <v>3154</v>
      </c>
      <c r="B537" s="168" t="s">
        <v>1940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</row>
    <row r="538" ht="14.25" customHeight="1">
      <c r="A538" s="190"/>
      <c r="B538" s="169" t="s">
        <v>1951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</row>
    <row r="539" ht="14.25" customHeight="1">
      <c r="A539" s="190"/>
      <c r="B539" s="169">
        <v>21.09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</row>
    <row r="540" ht="14.25" customHeight="1">
      <c r="A540" s="191"/>
      <c r="B540" s="169">
        <v>1328.0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</row>
    <row r="541" ht="14.25" customHeight="1">
      <c r="A541" s="189" t="s">
        <v>3155</v>
      </c>
      <c r="B541" s="193" t="s">
        <v>1940</v>
      </c>
      <c r="C541" s="19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</row>
    <row r="542" ht="14.25" customHeight="1">
      <c r="A542" s="190"/>
      <c r="B542" s="176" t="s">
        <v>1944</v>
      </c>
      <c r="C542" s="163" t="s">
        <v>1943</v>
      </c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</row>
    <row r="543" ht="14.25" customHeight="1">
      <c r="A543" s="190"/>
      <c r="B543" s="161">
        <v>20.81</v>
      </c>
      <c r="C543" s="163">
        <v>19.6</v>
      </c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</row>
    <row r="544" ht="14.25" customHeight="1">
      <c r="A544" s="191"/>
      <c r="B544" s="161">
        <v>2109.0</v>
      </c>
      <c r="C544" s="163">
        <v>1566.0</v>
      </c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</row>
    <row r="545" ht="14.25" customHeight="1">
      <c r="A545" s="189" t="s">
        <v>3156</v>
      </c>
      <c r="B545" s="193" t="s">
        <v>1940</v>
      </c>
      <c r="C545" s="196"/>
      <c r="D545" s="196"/>
      <c r="E545" s="196"/>
      <c r="F545" s="19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</row>
    <row r="546" ht="14.25" customHeight="1">
      <c r="A546" s="190"/>
      <c r="B546" s="161" t="s">
        <v>1952</v>
      </c>
      <c r="C546" s="5" t="s">
        <v>1956</v>
      </c>
      <c r="D546" s="5" t="s">
        <v>1957</v>
      </c>
      <c r="E546" s="5" t="s">
        <v>1958</v>
      </c>
      <c r="F546" s="163" t="s">
        <v>1959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</row>
    <row r="547" ht="14.25" customHeight="1">
      <c r="A547" s="190"/>
      <c r="B547" s="161">
        <v>24.19</v>
      </c>
      <c r="C547" s="5">
        <v>26.26</v>
      </c>
      <c r="D547" s="5">
        <v>25.32</v>
      </c>
      <c r="E547" s="5">
        <v>24.35</v>
      </c>
      <c r="F547" s="163">
        <v>19.47</v>
      </c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</row>
    <row r="548" ht="14.25" customHeight="1">
      <c r="A548" s="191"/>
      <c r="B548" s="162">
        <v>1745.0</v>
      </c>
      <c r="C548" s="1">
        <v>1453.0</v>
      </c>
      <c r="D548" s="1">
        <v>1203.0</v>
      </c>
      <c r="E548" s="1">
        <v>913.0</v>
      </c>
      <c r="F548" s="164">
        <v>1242.0</v>
      </c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</row>
    <row r="549" ht="14.25" customHeight="1">
      <c r="A549" s="189" t="s">
        <v>3157</v>
      </c>
      <c r="B549" s="168" t="s">
        <v>1940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</row>
    <row r="550" ht="14.25" customHeight="1">
      <c r="A550" s="190"/>
      <c r="B550" s="169" t="s">
        <v>1951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</row>
    <row r="551" ht="14.25" customHeight="1">
      <c r="A551" s="190"/>
      <c r="B551" s="169">
        <v>21.09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</row>
    <row r="552" ht="14.25" customHeight="1">
      <c r="A552" s="191"/>
      <c r="B552" s="170">
        <v>1328.0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</row>
    <row r="553" ht="14.25" customHeight="1">
      <c r="A553" s="189" t="s">
        <v>3158</v>
      </c>
      <c r="B553" s="168" t="s">
        <v>1940</v>
      </c>
      <c r="C553" s="5"/>
      <c r="D553" s="5"/>
      <c r="E553" s="5"/>
      <c r="F553" s="5"/>
      <c r="G553" s="13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</row>
    <row r="554" ht="14.25" customHeight="1">
      <c r="A554" s="190"/>
      <c r="B554" s="215" t="s">
        <v>1944</v>
      </c>
      <c r="C554" s="5" t="s">
        <v>3159</v>
      </c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</row>
    <row r="555" ht="14.25" customHeight="1">
      <c r="A555" s="190"/>
      <c r="B555" s="169">
        <v>20.81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</row>
    <row r="556" ht="14.25" customHeight="1">
      <c r="A556" s="191"/>
      <c r="B556" s="169">
        <v>2109.0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</row>
    <row r="557" ht="14.25" customHeight="1">
      <c r="A557" s="189" t="s">
        <v>3160</v>
      </c>
      <c r="B557" s="193" t="s">
        <v>1940</v>
      </c>
      <c r="C557" s="19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</row>
    <row r="558" ht="14.25" customHeight="1">
      <c r="A558" s="190"/>
      <c r="B558" s="161" t="s">
        <v>1952</v>
      </c>
      <c r="C558" s="163" t="s">
        <v>1960</v>
      </c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</row>
    <row r="559" ht="14.25" customHeight="1">
      <c r="A559" s="190"/>
      <c r="B559" s="161">
        <v>24.19</v>
      </c>
      <c r="C559" s="163">
        <v>20.59</v>
      </c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</row>
    <row r="560" ht="14.25" customHeight="1">
      <c r="A560" s="191"/>
      <c r="B560" s="161">
        <v>1745.0</v>
      </c>
      <c r="C560" s="163">
        <v>1139.0</v>
      </c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</row>
    <row r="561" ht="14.25" customHeight="1">
      <c r="A561" s="189" t="s">
        <v>3161</v>
      </c>
      <c r="B561" s="193" t="s">
        <v>1940</v>
      </c>
      <c r="C561" s="196"/>
      <c r="D561" s="19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</row>
    <row r="562" ht="14.25" customHeight="1">
      <c r="A562" s="190"/>
      <c r="B562" s="176" t="s">
        <v>1944</v>
      </c>
      <c r="C562" s="5" t="s">
        <v>1943</v>
      </c>
      <c r="D562" s="163" t="s">
        <v>1941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</row>
    <row r="563" ht="14.25" customHeight="1">
      <c r="A563" s="190"/>
      <c r="B563" s="161">
        <v>20.81</v>
      </c>
      <c r="C563" s="5">
        <v>19.6</v>
      </c>
      <c r="D563" s="163">
        <v>20.03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</row>
    <row r="564" ht="14.25" customHeight="1">
      <c r="A564" s="191"/>
      <c r="B564" s="162">
        <v>2109.0</v>
      </c>
      <c r="C564" s="1">
        <v>1566.0</v>
      </c>
      <c r="D564" s="164">
        <v>1155.0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</row>
    <row r="565" ht="14.25" customHeight="1">
      <c r="A565" s="189" t="s">
        <v>3162</v>
      </c>
      <c r="B565" s="168" t="s">
        <v>1961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</row>
    <row r="566" ht="14.25" customHeight="1">
      <c r="A566" s="190"/>
      <c r="B566" s="169" t="s">
        <v>1962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</row>
    <row r="567" ht="14.25" customHeight="1">
      <c r="A567" s="190"/>
      <c r="B567" s="169">
        <v>14.04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</row>
    <row r="568" ht="14.25" customHeight="1">
      <c r="A568" s="191"/>
      <c r="B568" s="169">
        <v>1316.0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</row>
    <row r="569" ht="14.25" customHeight="1">
      <c r="A569" s="189" t="s">
        <v>3163</v>
      </c>
      <c r="B569" s="193" t="s">
        <v>1961</v>
      </c>
      <c r="C569" s="196"/>
      <c r="D569" s="196"/>
      <c r="E569" s="19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</row>
    <row r="570" ht="14.25" customHeight="1">
      <c r="A570" s="190"/>
      <c r="B570" s="161" t="s">
        <v>1963</v>
      </c>
      <c r="C570" s="5" t="s">
        <v>1964</v>
      </c>
      <c r="D570" s="5" t="s">
        <v>1965</v>
      </c>
      <c r="E570" s="163" t="s">
        <v>1966</v>
      </c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</row>
    <row r="571" ht="14.25" customHeight="1">
      <c r="A571" s="190"/>
      <c r="B571" s="161">
        <v>14.04</v>
      </c>
      <c r="C571" s="5">
        <v>17.03</v>
      </c>
      <c r="D571" s="5">
        <v>14.04</v>
      </c>
      <c r="E571" s="163">
        <v>14.04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</row>
    <row r="572" ht="14.25" customHeight="1">
      <c r="A572" s="191"/>
      <c r="B572" s="162">
        <v>1316.0</v>
      </c>
      <c r="C572" s="1">
        <v>954.0</v>
      </c>
      <c r="D572" s="1">
        <v>1316.0</v>
      </c>
      <c r="E572" s="164">
        <v>1316.0</v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</row>
    <row r="573" ht="14.25" customHeight="1">
      <c r="A573" s="189" t="s">
        <v>3164</v>
      </c>
      <c r="B573" s="168" t="s">
        <v>1961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</row>
    <row r="574" ht="14.25" customHeight="1">
      <c r="A574" s="190"/>
      <c r="B574" s="169" t="s">
        <v>1967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</row>
    <row r="575" ht="14.25" customHeight="1">
      <c r="A575" s="190"/>
      <c r="B575" s="169">
        <v>14.04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</row>
    <row r="576" ht="14.25" customHeight="1">
      <c r="A576" s="191"/>
      <c r="B576" s="169">
        <v>1316.0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</row>
    <row r="577" ht="14.25" customHeight="1">
      <c r="A577" s="189" t="s">
        <v>3165</v>
      </c>
      <c r="B577" s="193" t="s">
        <v>1961</v>
      </c>
      <c r="C577" s="19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</row>
    <row r="578" ht="14.25" customHeight="1">
      <c r="A578" s="190"/>
      <c r="B578" s="161" t="s">
        <v>1967</v>
      </c>
      <c r="C578" s="163" t="s">
        <v>1964</v>
      </c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</row>
    <row r="579" ht="14.25" customHeight="1">
      <c r="A579" s="190"/>
      <c r="B579" s="161">
        <v>14.04</v>
      </c>
      <c r="C579" s="163">
        <v>17.03</v>
      </c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</row>
    <row r="580" ht="14.25" customHeight="1">
      <c r="A580" s="191"/>
      <c r="B580" s="161">
        <v>1316.0</v>
      </c>
      <c r="C580" s="163">
        <v>954.0</v>
      </c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</row>
    <row r="581" ht="14.25" customHeight="1">
      <c r="A581" s="189" t="s">
        <v>3166</v>
      </c>
      <c r="B581" s="193" t="s">
        <v>1188</v>
      </c>
      <c r="C581" s="196"/>
      <c r="D581" s="196"/>
      <c r="E581" s="196"/>
      <c r="F581" s="196"/>
      <c r="G581" s="196"/>
      <c r="H581" s="196"/>
      <c r="I581" s="196"/>
      <c r="J581" s="196"/>
      <c r="K581" s="196"/>
      <c r="L581" s="196"/>
      <c r="M581" s="196"/>
      <c r="N581" s="196"/>
      <c r="O581" s="194"/>
      <c r="P581" s="200" t="s">
        <v>1569</v>
      </c>
      <c r="Q581" s="194"/>
      <c r="R581" s="73" t="s">
        <v>1971</v>
      </c>
      <c r="S581" s="200" t="s">
        <v>1186</v>
      </c>
      <c r="T581" s="198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</row>
    <row r="582" ht="14.25" customHeight="1">
      <c r="A582" s="190"/>
      <c r="B582" s="161" t="s">
        <v>1553</v>
      </c>
      <c r="C582" s="75" t="s">
        <v>1571</v>
      </c>
      <c r="D582" s="5" t="s">
        <v>1337</v>
      </c>
      <c r="E582" s="5" t="s">
        <v>1519</v>
      </c>
      <c r="F582" s="5" t="s">
        <v>1520</v>
      </c>
      <c r="G582" s="5" t="s">
        <v>1917</v>
      </c>
      <c r="H582" s="5" t="s">
        <v>1968</v>
      </c>
      <c r="I582" s="5" t="s">
        <v>1613</v>
      </c>
      <c r="J582" s="5" t="s">
        <v>1518</v>
      </c>
      <c r="K582" s="5" t="s">
        <v>1517</v>
      </c>
      <c r="L582" s="5" t="s">
        <v>1969</v>
      </c>
      <c r="M582" s="5" t="s">
        <v>1515</v>
      </c>
      <c r="N582" s="5" t="s">
        <v>1513</v>
      </c>
      <c r="O582" s="156" t="s">
        <v>1514</v>
      </c>
      <c r="P582" s="37" t="s">
        <v>1570</v>
      </c>
      <c r="Q582" s="47" t="s">
        <v>1970</v>
      </c>
      <c r="R582" s="74" t="s">
        <v>1972</v>
      </c>
      <c r="S582" s="75" t="s">
        <v>1566</v>
      </c>
      <c r="T582" s="163" t="s">
        <v>1567</v>
      </c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</row>
    <row r="583" ht="14.25" customHeight="1">
      <c r="A583" s="190"/>
      <c r="B583" s="161">
        <v>25.86</v>
      </c>
      <c r="C583" s="5">
        <v>24.87</v>
      </c>
      <c r="D583" s="5">
        <v>22.25</v>
      </c>
      <c r="E583" s="5">
        <v>22.67</v>
      </c>
      <c r="F583" s="5">
        <v>23.62</v>
      </c>
      <c r="G583" s="5">
        <v>25.08</v>
      </c>
      <c r="H583" s="5">
        <v>27.36</v>
      </c>
      <c r="I583" s="5">
        <v>27.21</v>
      </c>
      <c r="J583" s="5">
        <v>24.82</v>
      </c>
      <c r="K583" s="5">
        <v>25.11</v>
      </c>
      <c r="L583" s="5">
        <v>25.11</v>
      </c>
      <c r="M583" s="5">
        <v>25.37</v>
      </c>
      <c r="N583" s="5">
        <v>26.75</v>
      </c>
      <c r="O583" s="47">
        <v>26.93</v>
      </c>
      <c r="P583" s="37">
        <v>24.93</v>
      </c>
      <c r="Q583" s="47">
        <v>19.96</v>
      </c>
      <c r="R583" s="74">
        <v>24.58</v>
      </c>
      <c r="S583" s="5">
        <v>21.31</v>
      </c>
      <c r="T583" s="163">
        <v>22.32</v>
      </c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</row>
    <row r="584" ht="14.25" customHeight="1">
      <c r="A584" s="191"/>
      <c r="B584" s="162">
        <v>1918.0</v>
      </c>
      <c r="C584" s="1">
        <v>1427.0</v>
      </c>
      <c r="D584" s="1">
        <v>1359.0</v>
      </c>
      <c r="E584" s="1">
        <v>1260.0</v>
      </c>
      <c r="F584" s="1">
        <v>1238.0</v>
      </c>
      <c r="G584" s="1">
        <v>1918.0</v>
      </c>
      <c r="H584" s="1">
        <v>1485.0</v>
      </c>
      <c r="I584" s="1">
        <v>897.0</v>
      </c>
      <c r="J584" s="1">
        <v>791.0</v>
      </c>
      <c r="K584" s="1">
        <v>946.0</v>
      </c>
      <c r="L584" s="1">
        <v>645.0</v>
      </c>
      <c r="M584" s="1">
        <v>655.0</v>
      </c>
      <c r="N584" s="1">
        <v>735.0</v>
      </c>
      <c r="O584" s="43">
        <v>614.0</v>
      </c>
      <c r="P584" s="42">
        <v>1068.0</v>
      </c>
      <c r="Q584" s="43">
        <v>719.0</v>
      </c>
      <c r="R584" s="165">
        <v>592.0</v>
      </c>
      <c r="S584" s="1">
        <v>748.0</v>
      </c>
      <c r="T584" s="164">
        <v>996.0</v>
      </c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</row>
    <row r="585" ht="14.25" customHeight="1">
      <c r="A585" s="189" t="s">
        <v>3167</v>
      </c>
      <c r="B585" s="193" t="s">
        <v>1973</v>
      </c>
      <c r="C585" s="196"/>
      <c r="D585" s="19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</row>
    <row r="586" ht="14.25" customHeight="1">
      <c r="A586" s="190"/>
      <c r="B586" s="161" t="s">
        <v>1557</v>
      </c>
      <c r="C586" s="5" t="s">
        <v>1974</v>
      </c>
      <c r="D586" s="163" t="s">
        <v>1975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</row>
    <row r="587" ht="14.25" customHeight="1">
      <c r="A587" s="190"/>
      <c r="B587" s="161">
        <v>28.53</v>
      </c>
      <c r="C587" s="5">
        <v>27.86</v>
      </c>
      <c r="D587" s="163">
        <v>26.15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</row>
    <row r="588" ht="14.25" customHeight="1">
      <c r="A588" s="191"/>
      <c r="B588" s="161">
        <v>1238.0</v>
      </c>
      <c r="C588" s="5">
        <v>1651.0</v>
      </c>
      <c r="D588" s="163">
        <v>1759.0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</row>
    <row r="589" ht="14.25" customHeight="1">
      <c r="A589" s="189" t="s">
        <v>3168</v>
      </c>
      <c r="B589" s="171" t="s">
        <v>1665</v>
      </c>
      <c r="C589" s="73" t="s">
        <v>1671</v>
      </c>
      <c r="D589" s="73" t="s">
        <v>1225</v>
      </c>
      <c r="E589" s="73" t="s">
        <v>1683</v>
      </c>
      <c r="F589" s="73" t="s">
        <v>1227</v>
      </c>
      <c r="G589" s="167" t="s">
        <v>1231</v>
      </c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</row>
    <row r="590" ht="14.25" customHeight="1">
      <c r="A590" s="190"/>
      <c r="B590" s="172" t="s">
        <v>1668</v>
      </c>
      <c r="C590" s="74" t="s">
        <v>1672</v>
      </c>
      <c r="D590" s="74" t="s">
        <v>1675</v>
      </c>
      <c r="E590" s="74" t="s">
        <v>1684</v>
      </c>
      <c r="F590" s="74" t="s">
        <v>1228</v>
      </c>
      <c r="G590" s="163" t="s">
        <v>1799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</row>
    <row r="591" ht="14.25" customHeight="1">
      <c r="A591" s="190"/>
      <c r="B591" s="172">
        <v>23.79</v>
      </c>
      <c r="C591" s="74">
        <v>28.49</v>
      </c>
      <c r="D591" s="74">
        <v>26.71</v>
      </c>
      <c r="E591" s="74">
        <v>28.35</v>
      </c>
      <c r="F591" s="74">
        <v>27.01</v>
      </c>
      <c r="G591" s="163">
        <v>27.5</v>
      </c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</row>
    <row r="592" ht="14.25" customHeight="1">
      <c r="A592" s="191"/>
      <c r="B592" s="173">
        <v>1270.0</v>
      </c>
      <c r="C592" s="165">
        <v>809.0</v>
      </c>
      <c r="D592" s="165">
        <v>951.0</v>
      </c>
      <c r="E592" s="165">
        <v>1034.0</v>
      </c>
      <c r="F592" s="165">
        <v>1237.0</v>
      </c>
      <c r="G592" s="164">
        <v>1088.0</v>
      </c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</row>
    <row r="593" ht="14.25" customHeight="1">
      <c r="A593" s="189" t="s">
        <v>3169</v>
      </c>
      <c r="B593" s="193" t="s">
        <v>1940</v>
      </c>
      <c r="C593" s="19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</row>
    <row r="594" ht="14.25" customHeight="1">
      <c r="A594" s="190"/>
      <c r="B594" s="176" t="s">
        <v>1976</v>
      </c>
      <c r="C594" s="163" t="s">
        <v>1958</v>
      </c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</row>
    <row r="595" ht="14.25" customHeight="1">
      <c r="A595" s="190"/>
      <c r="B595" s="161">
        <v>23.15</v>
      </c>
      <c r="C595" s="163">
        <v>24.35</v>
      </c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</row>
    <row r="596" ht="14.25" customHeight="1">
      <c r="A596" s="191"/>
      <c r="B596" s="162">
        <v>723.0</v>
      </c>
      <c r="C596" s="164">
        <v>913.0</v>
      </c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</row>
    <row r="597" ht="14.25" customHeight="1">
      <c r="A597" s="189" t="s">
        <v>3170</v>
      </c>
      <c r="B597" s="193" t="s">
        <v>833</v>
      </c>
      <c r="C597" s="198"/>
      <c r="D597" s="5"/>
      <c r="E597" s="5"/>
      <c r="F597" s="5"/>
      <c r="G597" s="5"/>
      <c r="H597" s="5"/>
      <c r="I597" s="13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</row>
    <row r="598" ht="14.25" customHeight="1">
      <c r="A598" s="190"/>
      <c r="B598" s="161" t="s">
        <v>1977</v>
      </c>
      <c r="C598" s="163" t="s">
        <v>1978</v>
      </c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</row>
    <row r="599" ht="14.25" customHeight="1">
      <c r="A599" s="190"/>
      <c r="B599" s="161">
        <v>27.8</v>
      </c>
      <c r="C599" s="163">
        <v>27.1</v>
      </c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</row>
    <row r="600" ht="14.25" customHeight="1">
      <c r="A600" s="191"/>
      <c r="B600" s="162">
        <v>338.0</v>
      </c>
      <c r="C600" s="164">
        <v>229.0</v>
      </c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</row>
    <row r="601" ht="14.25" customHeight="1">
      <c r="A601" s="189" t="s">
        <v>3171</v>
      </c>
      <c r="B601" s="168" t="s">
        <v>833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</row>
    <row r="602" ht="14.25" customHeight="1">
      <c r="A602" s="190"/>
      <c r="B602" s="169" t="s">
        <v>1979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</row>
    <row r="603" ht="14.25" customHeight="1">
      <c r="A603" s="190"/>
      <c r="B603" s="169">
        <v>25.8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</row>
    <row r="604" ht="14.25" customHeight="1">
      <c r="A604" s="191"/>
      <c r="B604" s="169">
        <v>1579.0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</row>
    <row r="605" ht="14.25" customHeight="1">
      <c r="A605" s="189" t="s">
        <v>3172</v>
      </c>
      <c r="B605" s="193" t="s">
        <v>833</v>
      </c>
      <c r="C605" s="196"/>
      <c r="D605" s="19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</row>
    <row r="606" ht="14.25" customHeight="1">
      <c r="A606" s="190"/>
      <c r="B606" s="161" t="s">
        <v>1980</v>
      </c>
      <c r="C606" s="5" t="s">
        <v>1981</v>
      </c>
      <c r="D606" s="163" t="s">
        <v>1982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</row>
    <row r="607" ht="14.25" customHeight="1">
      <c r="A607" s="190"/>
      <c r="B607" s="161">
        <v>25.3</v>
      </c>
      <c r="C607" s="5">
        <v>24.3</v>
      </c>
      <c r="D607" s="163">
        <v>25.8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</row>
    <row r="608" ht="14.25" customHeight="1">
      <c r="A608" s="191"/>
      <c r="B608" s="162">
        <v>304.0</v>
      </c>
      <c r="C608" s="1">
        <v>229.0</v>
      </c>
      <c r="D608" s="164">
        <v>255.0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</row>
    <row r="609" ht="14.25" customHeight="1">
      <c r="A609" s="189" t="s">
        <v>3173</v>
      </c>
      <c r="B609" s="193" t="s">
        <v>833</v>
      </c>
      <c r="C609" s="19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</row>
    <row r="610" ht="14.25" customHeight="1">
      <c r="A610" s="190"/>
      <c r="B610" s="161" t="s">
        <v>1983</v>
      </c>
      <c r="C610" s="163" t="s">
        <v>1984</v>
      </c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</row>
    <row r="611" ht="14.25" customHeight="1">
      <c r="A611" s="190"/>
      <c r="B611" s="161">
        <v>24.7</v>
      </c>
      <c r="C611" s="163">
        <v>27.0</v>
      </c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</row>
    <row r="612" ht="14.25" customHeight="1">
      <c r="A612" s="191"/>
      <c r="B612" s="161">
        <v>266.0</v>
      </c>
      <c r="C612" s="163">
        <v>520.0</v>
      </c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</row>
    <row r="613" ht="14.25" customHeight="1">
      <c r="A613" s="211" t="s">
        <v>3174</v>
      </c>
      <c r="B613" s="193" t="s">
        <v>1460</v>
      </c>
      <c r="C613" s="196"/>
      <c r="D613" s="19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</row>
    <row r="614" ht="14.25" customHeight="1">
      <c r="A614" s="190"/>
      <c r="B614" s="161" t="s">
        <v>1985</v>
      </c>
      <c r="C614" s="5" t="s">
        <v>1986</v>
      </c>
      <c r="D614" s="163" t="s">
        <v>1987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</row>
    <row r="615" ht="14.25" customHeight="1">
      <c r="A615" s="190"/>
      <c r="B615" s="161">
        <v>28.39</v>
      </c>
      <c r="C615" s="5">
        <v>27.41</v>
      </c>
      <c r="D615" s="163">
        <v>28.81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</row>
    <row r="616" ht="14.25" customHeight="1">
      <c r="A616" s="191"/>
      <c r="B616" s="161">
        <v>4642.0</v>
      </c>
      <c r="C616" s="5">
        <v>1735.0</v>
      </c>
      <c r="D616" s="163">
        <v>2649.0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</row>
    <row r="617" ht="14.25" customHeight="1">
      <c r="A617" s="214" t="s">
        <v>3175</v>
      </c>
      <c r="B617" s="193" t="s">
        <v>1460</v>
      </c>
      <c r="C617" s="196"/>
      <c r="D617" s="196"/>
      <c r="E617" s="19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</row>
    <row r="618" ht="14.25" customHeight="1">
      <c r="A618" s="190"/>
      <c r="B618" s="161" t="s">
        <v>1988</v>
      </c>
      <c r="C618" s="5" t="s">
        <v>1989</v>
      </c>
      <c r="D618" s="5" t="s">
        <v>1990</v>
      </c>
      <c r="E618" s="163" t="s">
        <v>1991</v>
      </c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</row>
    <row r="619" ht="14.25" customHeight="1">
      <c r="A619" s="190"/>
      <c r="B619" s="161">
        <v>29.81</v>
      </c>
      <c r="C619" s="5">
        <v>27.88</v>
      </c>
      <c r="D619" s="5">
        <v>26.49</v>
      </c>
      <c r="E619" s="163">
        <v>28.64</v>
      </c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</row>
    <row r="620" ht="14.25" customHeight="1">
      <c r="A620" s="191"/>
      <c r="B620" s="162">
        <v>3132.0</v>
      </c>
      <c r="C620" s="1">
        <v>1491.0</v>
      </c>
      <c r="D620" s="1">
        <v>1408.0</v>
      </c>
      <c r="E620" s="164">
        <v>1071.0</v>
      </c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</row>
    <row r="621" ht="14.25" customHeight="1">
      <c r="A621" s="214" t="s">
        <v>3176</v>
      </c>
      <c r="B621" s="168" t="s">
        <v>1460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</row>
    <row r="622" ht="14.25" customHeight="1">
      <c r="A622" s="190"/>
      <c r="B622" s="169" t="s">
        <v>1992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</row>
    <row r="623" ht="14.25" customHeight="1">
      <c r="A623" s="190"/>
      <c r="B623" s="169">
        <v>29.15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</row>
    <row r="624" ht="14.25" customHeight="1">
      <c r="A624" s="191"/>
      <c r="B624" s="169">
        <v>4619.0</v>
      </c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ht="14.25" customHeight="1">
      <c r="A625" s="214" t="s">
        <v>3177</v>
      </c>
      <c r="B625" s="193" t="s">
        <v>1460</v>
      </c>
      <c r="C625" s="19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ht="14.25" customHeight="1">
      <c r="A626" s="190"/>
      <c r="B626" s="161" t="s">
        <v>1993</v>
      </c>
      <c r="C626" s="163" t="s">
        <v>1994</v>
      </c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ht="14.25" customHeight="1">
      <c r="A627" s="190"/>
      <c r="B627" s="161">
        <v>28.06</v>
      </c>
      <c r="C627" s="163">
        <v>28.86</v>
      </c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ht="14.25" customHeight="1">
      <c r="A628" s="191"/>
      <c r="B628" s="161">
        <v>689.0</v>
      </c>
      <c r="C628" s="163">
        <v>1027.0</v>
      </c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ht="14.25" customHeight="1">
      <c r="A629" s="189" t="s">
        <v>3178</v>
      </c>
      <c r="B629" s="193" t="s">
        <v>1188</v>
      </c>
      <c r="C629" s="196"/>
      <c r="D629" s="196"/>
      <c r="E629" s="196"/>
      <c r="F629" s="196"/>
      <c r="G629" s="198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</row>
    <row r="630" ht="14.25" customHeight="1">
      <c r="A630" s="190"/>
      <c r="B630" s="161" t="s">
        <v>1995</v>
      </c>
      <c r="C630" s="5" t="s">
        <v>1614</v>
      </c>
      <c r="D630" s="5" t="s">
        <v>1337</v>
      </c>
      <c r="E630" s="5" t="s">
        <v>1519</v>
      </c>
      <c r="F630" s="5" t="s">
        <v>1520</v>
      </c>
      <c r="G630" s="163" t="s">
        <v>1336</v>
      </c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</row>
    <row r="631" ht="14.25" customHeight="1">
      <c r="A631" s="190"/>
      <c r="B631" s="161">
        <v>18.08</v>
      </c>
      <c r="C631" s="5">
        <v>19.98</v>
      </c>
      <c r="D631" s="5">
        <v>2.225</v>
      </c>
      <c r="E631" s="5">
        <v>22.67</v>
      </c>
      <c r="F631" s="5">
        <v>23.62</v>
      </c>
      <c r="G631" s="163">
        <v>22.15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ht="14.25" customHeight="1">
      <c r="A632" s="191"/>
      <c r="B632" s="162">
        <v>1818.0</v>
      </c>
      <c r="C632" s="1">
        <v>1638.0</v>
      </c>
      <c r="D632" s="1">
        <v>1359.0</v>
      </c>
      <c r="E632" s="1">
        <v>1260.0</v>
      </c>
      <c r="F632" s="1">
        <v>1238.0</v>
      </c>
      <c r="G632" s="164">
        <v>1362.0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ht="14.25" customHeight="1">
      <c r="A633" s="189" t="s">
        <v>3179</v>
      </c>
      <c r="B633" s="193" t="s">
        <v>1188</v>
      </c>
      <c r="C633" s="196"/>
      <c r="D633" s="196"/>
      <c r="E633" s="196"/>
      <c r="F633" s="19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ht="14.25" customHeight="1">
      <c r="A634" s="190"/>
      <c r="B634" s="161" t="s">
        <v>1518</v>
      </c>
      <c r="C634" s="5" t="s">
        <v>1613</v>
      </c>
      <c r="D634" s="5" t="s">
        <v>1513</v>
      </c>
      <c r="E634" s="75" t="s">
        <v>1189</v>
      </c>
      <c r="F634" s="163" t="s">
        <v>1515</v>
      </c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ht="14.25" customHeight="1">
      <c r="A635" s="190"/>
      <c r="B635" s="161">
        <v>24.82</v>
      </c>
      <c r="C635" s="5">
        <v>27.21</v>
      </c>
      <c r="D635" s="5">
        <v>26.75</v>
      </c>
      <c r="E635" s="5">
        <v>26.93</v>
      </c>
      <c r="F635" s="163">
        <v>25.37</v>
      </c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ht="14.25" customHeight="1">
      <c r="A636" s="191"/>
      <c r="B636" s="161">
        <v>791.0</v>
      </c>
      <c r="C636" s="5">
        <v>897.0</v>
      </c>
      <c r="D636" s="5">
        <v>735.0</v>
      </c>
      <c r="E636" s="5">
        <v>614.0</v>
      </c>
      <c r="F636" s="163">
        <v>655.0</v>
      </c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ht="14.25" customHeight="1">
      <c r="A637" s="189" t="s">
        <v>3180</v>
      </c>
      <c r="B637" s="193" t="s">
        <v>1205</v>
      </c>
      <c r="C637" s="196"/>
      <c r="D637" s="196"/>
      <c r="E637" s="194"/>
      <c r="F637" s="200" t="s">
        <v>1210</v>
      </c>
      <c r="G637" s="196"/>
      <c r="H637" s="196"/>
      <c r="I637" s="196"/>
      <c r="J637" s="196"/>
      <c r="K637" s="194"/>
      <c r="L637" s="200" t="s">
        <v>1213</v>
      </c>
      <c r="M637" s="196"/>
      <c r="N637" s="196"/>
      <c r="O637" s="196"/>
      <c r="P637" s="196"/>
      <c r="Q637" s="196"/>
      <c r="R637" s="196"/>
      <c r="S637" s="196"/>
      <c r="T637" s="196"/>
      <c r="U637" s="196"/>
      <c r="V637" s="194"/>
      <c r="W637" s="200" t="s">
        <v>2010</v>
      </c>
      <c r="X637" s="196"/>
      <c r="Y637" s="196"/>
      <c r="Z637" s="194"/>
      <c r="AA637" s="73" t="s">
        <v>2015</v>
      </c>
      <c r="AB637" s="200" t="s">
        <v>2017</v>
      </c>
      <c r="AC637" s="194"/>
      <c r="AD637" s="200" t="s">
        <v>1308</v>
      </c>
      <c r="AE637" s="194"/>
      <c r="AF637" s="200" t="s">
        <v>2022</v>
      </c>
      <c r="AG637" s="196"/>
      <c r="AH637" s="196"/>
      <c r="AI637" s="196"/>
      <c r="AJ637" s="196"/>
      <c r="AK637" s="194"/>
      <c r="AL637" s="200" t="s">
        <v>1321</v>
      </c>
      <c r="AM637" s="194"/>
      <c r="AN637" s="200" t="s">
        <v>1315</v>
      </c>
      <c r="AO637" s="196"/>
      <c r="AP637" s="196"/>
      <c r="AQ637" s="196"/>
      <c r="AR637" s="194"/>
      <c r="AS637" s="200" t="s">
        <v>2036</v>
      </c>
      <c r="AT637" s="196"/>
      <c r="AU637" s="194"/>
      <c r="AV637" s="73" t="s">
        <v>2040</v>
      </c>
      <c r="AW637" s="200" t="s">
        <v>2042</v>
      </c>
      <c r="AX637" s="196"/>
      <c r="AY637" s="196"/>
      <c r="AZ637" s="196"/>
      <c r="BA637" s="196"/>
      <c r="BB637" s="196"/>
      <c r="BC637" s="194"/>
      <c r="BD637" s="200" t="s">
        <v>2050</v>
      </c>
      <c r="BE637" s="196"/>
      <c r="BF637" s="196"/>
      <c r="BG637" s="196"/>
      <c r="BH637" s="196"/>
      <c r="BI637" s="196"/>
      <c r="BJ637" s="196"/>
      <c r="BK637" s="196"/>
      <c r="BL637" s="198"/>
    </row>
    <row r="638" ht="14.25" customHeight="1">
      <c r="A638" s="190"/>
      <c r="B638" s="161" t="s">
        <v>1223</v>
      </c>
      <c r="C638" s="5" t="s">
        <v>1209</v>
      </c>
      <c r="D638" s="5" t="s">
        <v>1304</v>
      </c>
      <c r="E638" s="47" t="s">
        <v>1996</v>
      </c>
      <c r="F638" s="37" t="s">
        <v>1212</v>
      </c>
      <c r="G638" s="5" t="s">
        <v>1997</v>
      </c>
      <c r="H638" s="5" t="s">
        <v>1998</v>
      </c>
      <c r="I638" s="5" t="s">
        <v>1999</v>
      </c>
      <c r="J638" s="5" t="s">
        <v>2000</v>
      </c>
      <c r="K638" s="47" t="s">
        <v>1211</v>
      </c>
      <c r="L638" s="37" t="s">
        <v>2001</v>
      </c>
      <c r="M638" s="75" t="s">
        <v>1305</v>
      </c>
      <c r="N638" s="75" t="s">
        <v>2002</v>
      </c>
      <c r="O638" s="5" t="s">
        <v>1307</v>
      </c>
      <c r="P638" s="5" t="s">
        <v>2003</v>
      </c>
      <c r="Q638" s="5" t="s">
        <v>2004</v>
      </c>
      <c r="R638" s="5" t="s">
        <v>2005</v>
      </c>
      <c r="S638" s="5" t="s">
        <v>2006</v>
      </c>
      <c r="T638" s="5" t="s">
        <v>2007</v>
      </c>
      <c r="U638" s="75" t="s">
        <v>2008</v>
      </c>
      <c r="V638" s="156" t="s">
        <v>2009</v>
      </c>
      <c r="W638" s="37" t="s">
        <v>2011</v>
      </c>
      <c r="X638" s="5" t="s">
        <v>2012</v>
      </c>
      <c r="Y638" s="5" t="s">
        <v>2013</v>
      </c>
      <c r="Z638" s="47" t="s">
        <v>2014</v>
      </c>
      <c r="AA638" s="74" t="s">
        <v>2016</v>
      </c>
      <c r="AB638" s="37" t="s">
        <v>2018</v>
      </c>
      <c r="AC638" s="47" t="s">
        <v>2019</v>
      </c>
      <c r="AD638" s="37" t="s">
        <v>2020</v>
      </c>
      <c r="AE638" s="47" t="s">
        <v>2021</v>
      </c>
      <c r="AF638" s="37" t="s">
        <v>2023</v>
      </c>
      <c r="AG638" s="5" t="s">
        <v>2024</v>
      </c>
      <c r="AH638" s="5" t="s">
        <v>2025</v>
      </c>
      <c r="AI638" s="75" t="s">
        <v>2026</v>
      </c>
      <c r="AJ638" s="5" t="s">
        <v>2027</v>
      </c>
      <c r="AK638" s="156" t="s">
        <v>2028</v>
      </c>
      <c r="AL638" s="37" t="s">
        <v>2029</v>
      </c>
      <c r="AM638" s="47" t="s">
        <v>2030</v>
      </c>
      <c r="AN638" s="37" t="s">
        <v>2031</v>
      </c>
      <c r="AO638" s="5" t="s">
        <v>2032</v>
      </c>
      <c r="AP638" s="5" t="s">
        <v>2033</v>
      </c>
      <c r="AQ638" s="5" t="s">
        <v>2034</v>
      </c>
      <c r="AR638" s="47" t="s">
        <v>2035</v>
      </c>
      <c r="AS638" s="37" t="s">
        <v>2037</v>
      </c>
      <c r="AT638" s="5" t="s">
        <v>2038</v>
      </c>
      <c r="AU638" s="47" t="s">
        <v>2039</v>
      </c>
      <c r="AV638" s="74" t="s">
        <v>2041</v>
      </c>
      <c r="AW638" s="37" t="s">
        <v>2043</v>
      </c>
      <c r="AX638" s="5" t="s">
        <v>2044</v>
      </c>
      <c r="AY638" s="5" t="s">
        <v>2045</v>
      </c>
      <c r="AZ638" s="5" t="s">
        <v>2046</v>
      </c>
      <c r="BA638" s="5" t="s">
        <v>2047</v>
      </c>
      <c r="BB638" s="75" t="s">
        <v>2048</v>
      </c>
      <c r="BC638" s="47" t="s">
        <v>2049</v>
      </c>
      <c r="BD638" s="178" t="s">
        <v>2051</v>
      </c>
      <c r="BE638" s="75" t="s">
        <v>2052</v>
      </c>
      <c r="BF638" s="75" t="s">
        <v>2053</v>
      </c>
      <c r="BG638" s="75" t="s">
        <v>2054</v>
      </c>
      <c r="BH638" s="75" t="s">
        <v>2055</v>
      </c>
      <c r="BI638" s="75" t="s">
        <v>2056</v>
      </c>
      <c r="BJ638" s="75" t="s">
        <v>2057</v>
      </c>
      <c r="BK638" s="75" t="s">
        <v>2058</v>
      </c>
      <c r="BL638" s="195" t="s">
        <v>2059</v>
      </c>
      <c r="BM638" s="75" t="s">
        <v>85</v>
      </c>
    </row>
    <row r="639" ht="14.25" customHeight="1">
      <c r="A639" s="190"/>
      <c r="B639" s="161">
        <v>12.01</v>
      </c>
      <c r="C639" s="5">
        <v>11.25</v>
      </c>
      <c r="D639" s="5">
        <v>10.39</v>
      </c>
      <c r="E639" s="47">
        <v>10.29</v>
      </c>
      <c r="F639" s="37">
        <v>10.48</v>
      </c>
      <c r="G639" s="5">
        <v>10.03</v>
      </c>
      <c r="H639" s="5">
        <v>10.24</v>
      </c>
      <c r="I639" s="5">
        <v>10.52</v>
      </c>
      <c r="J639" s="5">
        <v>10.86</v>
      </c>
      <c r="K639" s="47">
        <v>10.86</v>
      </c>
      <c r="L639" s="37">
        <v>9.91</v>
      </c>
      <c r="M639" s="5">
        <v>10.23</v>
      </c>
      <c r="N639" s="5">
        <v>9.61</v>
      </c>
      <c r="O639" s="5">
        <v>8.93</v>
      </c>
      <c r="P639" s="5">
        <v>9.2</v>
      </c>
      <c r="Q639" s="5">
        <v>8.84</v>
      </c>
      <c r="R639" s="5">
        <v>9.79</v>
      </c>
      <c r="S639" s="5">
        <v>9.99</v>
      </c>
      <c r="T639" s="5">
        <v>10.18</v>
      </c>
      <c r="U639" s="5">
        <v>9.52</v>
      </c>
      <c r="V639" s="47">
        <v>9.54</v>
      </c>
      <c r="W639" s="37">
        <v>8.96</v>
      </c>
      <c r="X639" s="5">
        <v>8.68</v>
      </c>
      <c r="Y639" s="5">
        <v>8.63</v>
      </c>
      <c r="Z639" s="47">
        <v>9.36</v>
      </c>
      <c r="AA639" s="74">
        <v>8.35</v>
      </c>
      <c r="AB639" s="37">
        <v>9.4</v>
      </c>
      <c r="AC639" s="47">
        <v>8.27</v>
      </c>
      <c r="AD639" s="37">
        <v>9.33</v>
      </c>
      <c r="AE639" s="47">
        <v>10.76</v>
      </c>
      <c r="AF639" s="37">
        <v>11.7</v>
      </c>
      <c r="AG639" s="5">
        <v>12.14</v>
      </c>
      <c r="AH639" s="5">
        <v>12.15</v>
      </c>
      <c r="AI639" s="5">
        <v>11.75</v>
      </c>
      <c r="AJ639" s="5">
        <v>11.3</v>
      </c>
      <c r="AK639" s="47">
        <v>10.42</v>
      </c>
      <c r="AL639" s="37">
        <v>12.34</v>
      </c>
      <c r="AM639" s="47">
        <v>11.64</v>
      </c>
      <c r="AN639" s="37">
        <v>10.04</v>
      </c>
      <c r="AO639" s="5">
        <v>9.49</v>
      </c>
      <c r="AP639" s="5">
        <v>8.83</v>
      </c>
      <c r="AQ639" s="5">
        <v>8.56</v>
      </c>
      <c r="AR639" s="47">
        <v>7.87</v>
      </c>
      <c r="AS639" s="37">
        <v>7.86</v>
      </c>
      <c r="AT639" s="5">
        <v>7.59</v>
      </c>
      <c r="AU639" s="47">
        <v>7.29</v>
      </c>
      <c r="AV639" s="74">
        <v>7.42</v>
      </c>
      <c r="AW639" s="37">
        <v>8.38</v>
      </c>
      <c r="AX639" s="5">
        <v>8.47</v>
      </c>
      <c r="AY639" s="5">
        <v>8.96</v>
      </c>
      <c r="AZ639" s="5">
        <v>8.13</v>
      </c>
      <c r="BA639" s="5">
        <v>10.31</v>
      </c>
      <c r="BB639" s="5">
        <v>9.99</v>
      </c>
      <c r="BC639" s="47">
        <v>7.84</v>
      </c>
      <c r="BD639" s="37">
        <v>6.13</v>
      </c>
      <c r="BE639" s="5">
        <v>5.86</v>
      </c>
      <c r="BF639" s="5">
        <v>5.52</v>
      </c>
      <c r="BG639" s="5">
        <v>5.04</v>
      </c>
      <c r="BH639" s="5">
        <v>4.9</v>
      </c>
      <c r="BI639" s="5">
        <v>6.8</v>
      </c>
      <c r="BJ639" s="5">
        <v>7.26</v>
      </c>
      <c r="BK639" s="5">
        <v>7.63</v>
      </c>
      <c r="BL639" s="163">
        <v>6.65</v>
      </c>
    </row>
    <row r="640" ht="14.25" customHeight="1">
      <c r="A640" s="191"/>
      <c r="B640" s="162">
        <v>692.0</v>
      </c>
      <c r="C640" s="1">
        <v>708.0</v>
      </c>
      <c r="D640" s="1">
        <v>871.0</v>
      </c>
      <c r="E640" s="43">
        <v>764.0</v>
      </c>
      <c r="F640" s="42">
        <v>827.0</v>
      </c>
      <c r="G640" s="1">
        <v>781.0</v>
      </c>
      <c r="H640" s="1">
        <v>774.0</v>
      </c>
      <c r="I640" s="1">
        <v>787.0</v>
      </c>
      <c r="J640" s="1">
        <v>801.0</v>
      </c>
      <c r="K640" s="43">
        <v>797.0</v>
      </c>
      <c r="L640" s="42">
        <v>750.0</v>
      </c>
      <c r="M640" s="1">
        <v>802.0</v>
      </c>
      <c r="N640" s="1">
        <v>830.0</v>
      </c>
      <c r="O640" s="1">
        <v>805.0</v>
      </c>
      <c r="P640" s="1">
        <v>645.0</v>
      </c>
      <c r="Q640" s="1">
        <v>683.0</v>
      </c>
      <c r="R640" s="1">
        <v>578.0</v>
      </c>
      <c r="S640" s="1">
        <v>582.0</v>
      </c>
      <c r="T640" s="1">
        <v>585.0</v>
      </c>
      <c r="U640" s="1">
        <v>598.0</v>
      </c>
      <c r="V640" s="43">
        <v>781.0</v>
      </c>
      <c r="W640" s="42">
        <v>775.0</v>
      </c>
      <c r="X640" s="1">
        <v>758.0</v>
      </c>
      <c r="Y640" s="1">
        <v>745.0</v>
      </c>
      <c r="Z640" s="43">
        <v>603.0</v>
      </c>
      <c r="AA640" s="165">
        <v>731.0</v>
      </c>
      <c r="AB640" s="42">
        <v>564.0</v>
      </c>
      <c r="AC640" s="43">
        <v>720.0</v>
      </c>
      <c r="AD640" s="42">
        <v>788.0</v>
      </c>
      <c r="AE640" s="43">
        <v>702.0</v>
      </c>
      <c r="AF640" s="42">
        <v>585.0</v>
      </c>
      <c r="AG640" s="1">
        <v>573.0</v>
      </c>
      <c r="AH640" s="1">
        <v>555.0</v>
      </c>
      <c r="AI640" s="1">
        <v>562.0</v>
      </c>
      <c r="AJ640" s="1">
        <v>598.0</v>
      </c>
      <c r="AK640" s="43">
        <v>638.0</v>
      </c>
      <c r="AL640" s="42">
        <v>710.0</v>
      </c>
      <c r="AM640" s="43">
        <v>1089.0</v>
      </c>
      <c r="AN640" s="42">
        <v>555.0</v>
      </c>
      <c r="AO640" s="1">
        <v>535.0</v>
      </c>
      <c r="AP640" s="1">
        <v>557.0</v>
      </c>
      <c r="AQ640" s="1">
        <v>555.0</v>
      </c>
      <c r="AR640" s="43">
        <v>585.0</v>
      </c>
      <c r="AS640" s="42">
        <v>779.0</v>
      </c>
      <c r="AT640" s="1">
        <v>749.0</v>
      </c>
      <c r="AU640" s="43">
        <v>662.0</v>
      </c>
      <c r="AV640" s="165">
        <v>648.0</v>
      </c>
      <c r="AW640" s="42">
        <v>606.0</v>
      </c>
      <c r="AX640" s="1">
        <v>622.0</v>
      </c>
      <c r="AY640" s="1">
        <v>577.0</v>
      </c>
      <c r="AZ640" s="1">
        <v>575.0</v>
      </c>
      <c r="BA640" s="1">
        <v>465.0</v>
      </c>
      <c r="BB640" s="1">
        <v>508.0</v>
      </c>
      <c r="BC640" s="43">
        <v>583.0</v>
      </c>
      <c r="BD640" s="42">
        <v>667.0</v>
      </c>
      <c r="BE640" s="1">
        <v>647.0</v>
      </c>
      <c r="BF640" s="1">
        <v>608.0</v>
      </c>
      <c r="BG640" s="1">
        <v>608.0</v>
      </c>
      <c r="BH640" s="1">
        <v>598.0</v>
      </c>
      <c r="BI640" s="1">
        <v>597.0</v>
      </c>
      <c r="BJ640" s="1">
        <v>594.0</v>
      </c>
      <c r="BK640" s="1">
        <v>523.0</v>
      </c>
      <c r="BL640" s="164">
        <v>572.0</v>
      </c>
    </row>
    <row r="641" ht="14.25" customHeight="1">
      <c r="A641" s="189" t="s">
        <v>3181</v>
      </c>
      <c r="B641" s="193" t="s">
        <v>1318</v>
      </c>
      <c r="C641" s="194"/>
      <c r="D641" s="200" t="s">
        <v>1333</v>
      </c>
      <c r="E641" s="196"/>
      <c r="F641" s="194"/>
      <c r="G641" s="200" t="s">
        <v>1329</v>
      </c>
      <c r="H641" s="196"/>
      <c r="I641" s="196"/>
      <c r="J641" s="196"/>
      <c r="K641" s="194"/>
      <c r="L641" s="200" t="s">
        <v>1376</v>
      </c>
      <c r="M641" s="194"/>
      <c r="N641" s="200" t="s">
        <v>2068</v>
      </c>
      <c r="O641" s="194"/>
      <c r="P641" s="200" t="s">
        <v>2071</v>
      </c>
      <c r="Q641" s="196"/>
      <c r="R641" s="198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ht="14.25" customHeight="1">
      <c r="A642" s="190"/>
      <c r="B642" s="161" t="s">
        <v>2060</v>
      </c>
      <c r="C642" s="47" t="s">
        <v>2061</v>
      </c>
      <c r="D642" s="37" t="s">
        <v>2062</v>
      </c>
      <c r="E642" s="5" t="s">
        <v>2063</v>
      </c>
      <c r="F642" s="47" t="s">
        <v>1334</v>
      </c>
      <c r="G642" s="37" t="s">
        <v>2064</v>
      </c>
      <c r="H642" s="75" t="s">
        <v>1330</v>
      </c>
      <c r="I642" s="75" t="s">
        <v>1331</v>
      </c>
      <c r="J642" s="75" t="s">
        <v>1332</v>
      </c>
      <c r="K642" s="47" t="s">
        <v>2065</v>
      </c>
      <c r="L642" s="37" t="s">
        <v>2066</v>
      </c>
      <c r="M642" s="47" t="s">
        <v>2067</v>
      </c>
      <c r="N642" s="37" t="s">
        <v>2069</v>
      </c>
      <c r="O642" s="47" t="s">
        <v>2070</v>
      </c>
      <c r="P642" s="5" t="s">
        <v>1557</v>
      </c>
      <c r="Q642" s="5" t="s">
        <v>2072</v>
      </c>
      <c r="R642" s="163" t="s">
        <v>2073</v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ht="14.25" customHeight="1">
      <c r="A643" s="190"/>
      <c r="B643" s="161">
        <v>12.14</v>
      </c>
      <c r="C643" s="47">
        <v>12.42</v>
      </c>
      <c r="D643" s="37">
        <v>12.23</v>
      </c>
      <c r="E643" s="5">
        <v>13.0</v>
      </c>
      <c r="F643" s="47">
        <v>9.54</v>
      </c>
      <c r="G643" s="37">
        <v>15.15</v>
      </c>
      <c r="H643" s="5">
        <v>11.29</v>
      </c>
      <c r="I643" s="5">
        <v>13.76</v>
      </c>
      <c r="J643" s="5">
        <v>12.97</v>
      </c>
      <c r="K643" s="47">
        <v>12.97</v>
      </c>
      <c r="L643" s="37">
        <v>11.64</v>
      </c>
      <c r="M643" s="47">
        <v>8.5</v>
      </c>
      <c r="N643" s="37">
        <v>10.29</v>
      </c>
      <c r="O643" s="47">
        <v>9.55</v>
      </c>
      <c r="P643" s="5">
        <v>19.89</v>
      </c>
      <c r="Q643" s="5">
        <v>20.37</v>
      </c>
      <c r="R643" s="163">
        <v>19.95</v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ht="14.25" customHeight="1">
      <c r="A644" s="191"/>
      <c r="B644" s="162">
        <v>462.0</v>
      </c>
      <c r="C644" s="43">
        <v>408.0</v>
      </c>
      <c r="D644" s="42">
        <v>535.0</v>
      </c>
      <c r="E644" s="1">
        <v>632.0</v>
      </c>
      <c r="F644" s="43">
        <v>679.0</v>
      </c>
      <c r="G644" s="42">
        <v>852.0</v>
      </c>
      <c r="H644" s="1">
        <v>706.0</v>
      </c>
      <c r="I644" s="1">
        <v>539.0</v>
      </c>
      <c r="J644" s="1">
        <v>652.0</v>
      </c>
      <c r="K644" s="43">
        <v>637.0</v>
      </c>
      <c r="L644" s="42">
        <v>684.0</v>
      </c>
      <c r="M644" s="43">
        <v>415.0</v>
      </c>
      <c r="N644" s="42">
        <v>369.0</v>
      </c>
      <c r="O644" s="43">
        <v>588.0</v>
      </c>
      <c r="P644" s="1">
        <v>557.0</v>
      </c>
      <c r="Q644" s="1">
        <v>499.0</v>
      </c>
      <c r="R644" s="164">
        <v>147.0</v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ht="14.25" customHeight="1">
      <c r="A645" s="189" t="s">
        <v>3182</v>
      </c>
      <c r="B645" s="193" t="s">
        <v>1190</v>
      </c>
      <c r="C645" s="196"/>
      <c r="D645" s="196"/>
      <c r="E645" s="196"/>
      <c r="F645" s="196"/>
      <c r="G645" s="196"/>
      <c r="H645" s="196"/>
      <c r="I645" s="196"/>
      <c r="J645" s="196"/>
      <c r="K645" s="196"/>
      <c r="L645" s="196"/>
      <c r="M645" s="196"/>
      <c r="N645" s="194"/>
      <c r="O645" s="200" t="s">
        <v>1195</v>
      </c>
      <c r="P645" s="196"/>
      <c r="Q645" s="198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ht="14.25" customHeight="1">
      <c r="A646" s="190"/>
      <c r="B646" s="161" t="s">
        <v>2074</v>
      </c>
      <c r="C646" s="5" t="s">
        <v>2075</v>
      </c>
      <c r="D646" s="5" t="s">
        <v>2076</v>
      </c>
      <c r="E646" s="5" t="s">
        <v>2077</v>
      </c>
      <c r="F646" s="5" t="s">
        <v>2078</v>
      </c>
      <c r="G646" s="5" t="s">
        <v>2079</v>
      </c>
      <c r="H646" s="5" t="s">
        <v>2080</v>
      </c>
      <c r="I646" s="5" t="s">
        <v>2081</v>
      </c>
      <c r="J646" s="5" t="s">
        <v>2082</v>
      </c>
      <c r="K646" s="5" t="s">
        <v>2083</v>
      </c>
      <c r="L646" s="5" t="s">
        <v>1192</v>
      </c>
      <c r="M646" s="5" t="s">
        <v>1193</v>
      </c>
      <c r="N646" s="47" t="s">
        <v>2084</v>
      </c>
      <c r="O646" s="5" t="s">
        <v>2085</v>
      </c>
      <c r="P646" s="5" t="s">
        <v>2086</v>
      </c>
      <c r="Q646" s="195" t="s">
        <v>2087</v>
      </c>
      <c r="R646" s="5" t="s">
        <v>85</v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ht="14.25" customHeight="1">
      <c r="A647" s="190"/>
      <c r="B647" s="161">
        <v>14.58</v>
      </c>
      <c r="C647" s="5">
        <v>15.25</v>
      </c>
      <c r="D647" s="5">
        <v>15.78</v>
      </c>
      <c r="E647" s="5">
        <v>16.65</v>
      </c>
      <c r="F647" s="5">
        <v>17.35</v>
      </c>
      <c r="G647" s="5">
        <v>17.13</v>
      </c>
      <c r="H647" s="5">
        <v>15.69</v>
      </c>
      <c r="I647" s="5">
        <v>13.95</v>
      </c>
      <c r="J647" s="5">
        <v>16.95</v>
      </c>
      <c r="K647" s="5">
        <v>17.26</v>
      </c>
      <c r="L647" s="5">
        <v>17.59</v>
      </c>
      <c r="M647" s="5">
        <v>17.37</v>
      </c>
      <c r="N647" s="47">
        <v>17.19</v>
      </c>
      <c r="O647" s="5">
        <v>16.44</v>
      </c>
      <c r="P647" s="5">
        <v>16.23</v>
      </c>
      <c r="Q647" s="163">
        <v>13.97</v>
      </c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ht="14.25" customHeight="1">
      <c r="A648" s="191"/>
      <c r="B648" s="162">
        <v>1261.0</v>
      </c>
      <c r="C648" s="1">
        <v>1171.0</v>
      </c>
      <c r="D648" s="1">
        <v>1060.0</v>
      </c>
      <c r="E648" s="1">
        <v>945.0</v>
      </c>
      <c r="F648" s="1">
        <v>808.0</v>
      </c>
      <c r="G648" s="1">
        <v>802.0</v>
      </c>
      <c r="H648" s="1">
        <v>883.0</v>
      </c>
      <c r="I648" s="1">
        <v>963.0</v>
      </c>
      <c r="J648" s="1">
        <v>703.0</v>
      </c>
      <c r="K648" s="1">
        <v>609.0</v>
      </c>
      <c r="L648" s="1">
        <v>628.0</v>
      </c>
      <c r="M648" s="1">
        <v>556.0</v>
      </c>
      <c r="N648" s="43">
        <v>573.0</v>
      </c>
      <c r="O648" s="1">
        <v>538.0</v>
      </c>
      <c r="P648" s="1">
        <v>521.0</v>
      </c>
      <c r="Q648" s="164">
        <v>472.0</v>
      </c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ht="14.25" customHeight="1">
      <c r="A649" s="213" t="s">
        <v>3183</v>
      </c>
      <c r="B649" s="168" t="s">
        <v>1510</v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</row>
    <row r="650" ht="14.25" customHeight="1">
      <c r="A650" s="190"/>
      <c r="B650" s="169" t="s">
        <v>1539</v>
      </c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</row>
    <row r="651" ht="14.25" customHeight="1">
      <c r="A651" s="190"/>
      <c r="B651" s="169">
        <v>23.37</v>
      </c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ht="14.25" customHeight="1">
      <c r="A652" s="191"/>
      <c r="B652" s="170">
        <v>2688.0</v>
      </c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ht="14.25" customHeight="1">
      <c r="A653" s="189" t="s">
        <v>3184</v>
      </c>
      <c r="B653" s="168" t="s">
        <v>1510</v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ht="14.25" customHeight="1">
      <c r="A654" s="190"/>
      <c r="B654" s="169" t="s">
        <v>1925</v>
      </c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ht="14.25" customHeight="1">
      <c r="A655" s="190"/>
      <c r="B655" s="169">
        <v>27.24</v>
      </c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ht="14.25" customHeight="1">
      <c r="A656" s="191"/>
      <c r="B656" s="169">
        <v>1057.0</v>
      </c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ht="14.25" customHeight="1">
      <c r="A657" s="189" t="s">
        <v>3185</v>
      </c>
      <c r="B657" s="171" t="s">
        <v>1227</v>
      </c>
      <c r="C657" s="167" t="s">
        <v>1225</v>
      </c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ht="14.25" customHeight="1">
      <c r="A658" s="190"/>
      <c r="B658" s="172" t="s">
        <v>1685</v>
      </c>
      <c r="C658" s="163" t="s">
        <v>1679</v>
      </c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ht="14.25" customHeight="1">
      <c r="A659" s="190"/>
      <c r="B659" s="172">
        <v>26.84</v>
      </c>
      <c r="C659" s="163">
        <v>27.39</v>
      </c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</row>
    <row r="660" ht="14.25" customHeight="1">
      <c r="A660" s="191"/>
      <c r="B660" s="172">
        <v>1524.0</v>
      </c>
      <c r="C660" s="163">
        <v>1630.0</v>
      </c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</row>
    <row r="661" ht="14.25" customHeight="1">
      <c r="A661" s="189" t="s">
        <v>3186</v>
      </c>
      <c r="B661" s="171" t="s">
        <v>1227</v>
      </c>
      <c r="C661" s="73" t="s">
        <v>1233</v>
      </c>
      <c r="D661" s="200" t="s">
        <v>1706</v>
      </c>
      <c r="E661" s="196"/>
      <c r="F661" s="19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ht="14.25" customHeight="1">
      <c r="A662" s="190"/>
      <c r="B662" s="172" t="s">
        <v>1228</v>
      </c>
      <c r="C662" s="74" t="s">
        <v>2088</v>
      </c>
      <c r="D662" s="5" t="s">
        <v>1708</v>
      </c>
      <c r="E662" s="5" t="s">
        <v>2089</v>
      </c>
      <c r="F662" s="163" t="s">
        <v>1709</v>
      </c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ht="14.25" customHeight="1">
      <c r="A663" s="190"/>
      <c r="B663" s="172">
        <v>27.01</v>
      </c>
      <c r="C663" s="74">
        <v>24.77</v>
      </c>
      <c r="D663" s="5">
        <v>27.29</v>
      </c>
      <c r="E663" s="5">
        <v>28.15</v>
      </c>
      <c r="F663" s="163">
        <v>29.03</v>
      </c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ht="14.25" customHeight="1">
      <c r="A664" s="191"/>
      <c r="B664" s="173">
        <v>1237.0</v>
      </c>
      <c r="C664" s="165">
        <v>2418.0</v>
      </c>
      <c r="D664" s="1">
        <v>1115.0</v>
      </c>
      <c r="E664" s="1">
        <v>1085.0</v>
      </c>
      <c r="F664" s="164">
        <v>883.0</v>
      </c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</row>
    <row r="665" ht="14.25" customHeight="1">
      <c r="A665" s="189" t="s">
        <v>3187</v>
      </c>
      <c r="B665" s="168" t="s">
        <v>1249</v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</row>
    <row r="666" ht="14.25" customHeight="1">
      <c r="A666" s="190"/>
      <c r="B666" s="169" t="s">
        <v>1252</v>
      </c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ht="14.25" customHeight="1">
      <c r="A667" s="190"/>
      <c r="B667" s="169">
        <v>21.74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</row>
    <row r="668" ht="14.25" customHeight="1">
      <c r="A668" s="191"/>
      <c r="B668" s="169">
        <v>989.0</v>
      </c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ht="14.25" customHeight="1">
      <c r="A669" s="189" t="s">
        <v>3188</v>
      </c>
      <c r="B669" s="171" t="s">
        <v>1706</v>
      </c>
      <c r="C669" s="200" t="s">
        <v>1665</v>
      </c>
      <c r="D669" s="194"/>
      <c r="E669" s="200" t="s">
        <v>1257</v>
      </c>
      <c r="F669" s="194"/>
      <c r="G669" s="200" t="s">
        <v>1249</v>
      </c>
      <c r="H669" s="196"/>
      <c r="I669" s="194"/>
      <c r="J669" s="200" t="s">
        <v>1243</v>
      </c>
      <c r="K669" s="196"/>
      <c r="L669" s="196"/>
      <c r="M669" s="196"/>
      <c r="N669" s="194"/>
      <c r="O669" s="200" t="s">
        <v>1239</v>
      </c>
      <c r="P669" s="196"/>
      <c r="Q669" s="194"/>
      <c r="R669" s="73" t="s">
        <v>1268</v>
      </c>
      <c r="S669" s="200" t="s">
        <v>1236</v>
      </c>
      <c r="T669" s="196"/>
      <c r="U669" s="196"/>
      <c r="V669" s="198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</row>
    <row r="670" ht="14.25" customHeight="1">
      <c r="A670" s="190"/>
      <c r="B670" s="172" t="s">
        <v>1708</v>
      </c>
      <c r="C670" s="37" t="s">
        <v>2091</v>
      </c>
      <c r="D670" s="47" t="s">
        <v>1666</v>
      </c>
      <c r="E670" s="37" t="s">
        <v>1650</v>
      </c>
      <c r="F670" s="47" t="s">
        <v>1936</v>
      </c>
      <c r="G670" s="37" t="s">
        <v>1685</v>
      </c>
      <c r="H670" s="5" t="s">
        <v>1250</v>
      </c>
      <c r="I670" s="47" t="s">
        <v>1252</v>
      </c>
      <c r="J670" s="37" t="s">
        <v>1788</v>
      </c>
      <c r="K670" s="5" t="s">
        <v>1247</v>
      </c>
      <c r="L670" s="5" t="s">
        <v>1248</v>
      </c>
      <c r="M670" s="5" t="s">
        <v>1246</v>
      </c>
      <c r="N670" s="47" t="s">
        <v>1244</v>
      </c>
      <c r="O670" s="178" t="s">
        <v>1787</v>
      </c>
      <c r="P670" s="75" t="s">
        <v>2092</v>
      </c>
      <c r="Q670" s="47" t="s">
        <v>1272</v>
      </c>
      <c r="R670" s="74" t="s">
        <v>1269</v>
      </c>
      <c r="S670" s="5" t="s">
        <v>1238</v>
      </c>
      <c r="T670" s="5" t="s">
        <v>1267</v>
      </c>
      <c r="U670" s="5" t="s">
        <v>1237</v>
      </c>
      <c r="V670" s="163" t="s">
        <v>1273</v>
      </c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</row>
    <row r="671" ht="14.25" customHeight="1">
      <c r="A671" s="190"/>
      <c r="B671" s="172">
        <v>27.29</v>
      </c>
      <c r="C671" s="37">
        <v>24.58</v>
      </c>
      <c r="D671" s="47">
        <v>22.53</v>
      </c>
      <c r="E671" s="37">
        <v>21.03</v>
      </c>
      <c r="F671" s="47">
        <v>24.24</v>
      </c>
      <c r="G671" s="37">
        <v>23.04</v>
      </c>
      <c r="H671" s="5">
        <v>23.41</v>
      </c>
      <c r="I671" s="47">
        <v>21.74</v>
      </c>
      <c r="J671" s="37">
        <v>23.61</v>
      </c>
      <c r="K671" s="5">
        <v>25.06</v>
      </c>
      <c r="L671" s="5">
        <v>24.4</v>
      </c>
      <c r="M671" s="5">
        <v>25.04</v>
      </c>
      <c r="N671" s="47">
        <v>24.15</v>
      </c>
      <c r="O671" s="37">
        <v>22.64</v>
      </c>
      <c r="P671" s="5">
        <v>21.53</v>
      </c>
      <c r="Q671" s="47">
        <v>22.34</v>
      </c>
      <c r="R671" s="74">
        <v>22.37</v>
      </c>
      <c r="S671" s="5">
        <v>21.0</v>
      </c>
      <c r="T671" s="5">
        <v>18.04</v>
      </c>
      <c r="U671" s="5">
        <v>18.59</v>
      </c>
      <c r="V671" s="163">
        <v>16.58</v>
      </c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ht="14.25" customHeight="1">
      <c r="A672" s="191"/>
      <c r="B672" s="173">
        <v>1115.0</v>
      </c>
      <c r="C672" s="42">
        <v>1413.0</v>
      </c>
      <c r="D672" s="43">
        <v>1549.0</v>
      </c>
      <c r="E672" s="42">
        <v>695.0</v>
      </c>
      <c r="F672" s="43">
        <v>950.0</v>
      </c>
      <c r="G672" s="42">
        <v>834.0</v>
      </c>
      <c r="H672" s="1">
        <v>767.0</v>
      </c>
      <c r="I672" s="43">
        <v>989.0</v>
      </c>
      <c r="J672" s="42">
        <v>1127.0</v>
      </c>
      <c r="K672" s="1">
        <v>1106.0</v>
      </c>
      <c r="L672" s="1">
        <v>868.0</v>
      </c>
      <c r="M672" s="1">
        <v>1023.0</v>
      </c>
      <c r="N672" s="43">
        <v>736.0</v>
      </c>
      <c r="O672" s="42">
        <v>737.0</v>
      </c>
      <c r="P672" s="1">
        <v>467.0</v>
      </c>
      <c r="Q672" s="43">
        <v>566.0</v>
      </c>
      <c r="R672" s="165">
        <v>667.0</v>
      </c>
      <c r="S672" s="1">
        <v>516.0</v>
      </c>
      <c r="T672" s="1">
        <v>736.0</v>
      </c>
      <c r="U672" s="1">
        <v>867.0</v>
      </c>
      <c r="V672" s="164">
        <v>568.0</v>
      </c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</row>
    <row r="673" ht="14.25" customHeight="1">
      <c r="A673" s="189" t="s">
        <v>3189</v>
      </c>
      <c r="B673" s="168" t="s">
        <v>1236</v>
      </c>
      <c r="C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</row>
    <row r="674" ht="14.25" customHeight="1">
      <c r="A674" s="190"/>
      <c r="B674" s="169" t="s">
        <v>1338</v>
      </c>
      <c r="C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ht="14.25" customHeight="1">
      <c r="A675" s="190"/>
      <c r="B675" s="169">
        <v>17.06</v>
      </c>
      <c r="C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ht="14.25" customHeight="1">
      <c r="A676" s="191"/>
      <c r="B676" s="170">
        <v>360.0</v>
      </c>
      <c r="C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ht="14.25" customHeight="1">
      <c r="A677" s="189" t="s">
        <v>3190</v>
      </c>
      <c r="B677" s="168" t="s">
        <v>1236</v>
      </c>
      <c r="C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ht="14.25" customHeight="1">
      <c r="A678" s="190"/>
      <c r="B678" s="169" t="s">
        <v>1338</v>
      </c>
      <c r="C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ht="14.25" customHeight="1">
      <c r="A679" s="190"/>
      <c r="B679" s="169">
        <v>17.06</v>
      </c>
      <c r="C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</row>
    <row r="680" ht="14.25" customHeight="1">
      <c r="A680" s="191"/>
      <c r="B680" s="169">
        <v>360.0</v>
      </c>
      <c r="C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</row>
    <row r="681" ht="14.25" customHeight="1">
      <c r="A681" s="189" t="s">
        <v>3191</v>
      </c>
      <c r="B681" s="171" t="s">
        <v>1243</v>
      </c>
      <c r="C681" s="73" t="s">
        <v>1257</v>
      </c>
      <c r="D681" s="200" t="s">
        <v>1264</v>
      </c>
      <c r="E681" s="196"/>
      <c r="F681" s="19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ht="14.25" customHeight="1">
      <c r="A682" s="190"/>
      <c r="B682" s="172" t="s">
        <v>1788</v>
      </c>
      <c r="C682" s="74" t="s">
        <v>1650</v>
      </c>
      <c r="D682" s="5" t="s">
        <v>1794</v>
      </c>
      <c r="E682" s="5" t="s">
        <v>2093</v>
      </c>
      <c r="F682" s="163" t="s">
        <v>2094</v>
      </c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ht="14.25" customHeight="1">
      <c r="A683" s="190"/>
      <c r="B683" s="172">
        <v>23.61</v>
      </c>
      <c r="C683" s="74">
        <v>21.03</v>
      </c>
      <c r="D683" s="5">
        <v>21.71</v>
      </c>
      <c r="E683" s="5">
        <v>17.76</v>
      </c>
      <c r="F683" s="163">
        <v>26.89</v>
      </c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ht="14.25" customHeight="1">
      <c r="A684" s="191"/>
      <c r="B684" s="173">
        <v>1127.0</v>
      </c>
      <c r="C684" s="165">
        <v>695.0</v>
      </c>
      <c r="D684" s="1">
        <v>634.0</v>
      </c>
      <c r="E684" s="1">
        <v>1059.0</v>
      </c>
      <c r="F684" s="164">
        <v>435.0</v>
      </c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ht="14.25" customHeight="1">
      <c r="A685" s="189" t="s">
        <v>3192</v>
      </c>
      <c r="B685" s="171" t="s">
        <v>2256</v>
      </c>
      <c r="C685" s="200" t="s">
        <v>1489</v>
      </c>
      <c r="D685" s="19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ht="14.25" customHeight="1">
      <c r="A686" s="190"/>
      <c r="B686" s="172" t="s">
        <v>2096</v>
      </c>
      <c r="C686" s="5" t="s">
        <v>1728</v>
      </c>
      <c r="D686" s="163" t="s">
        <v>2097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ht="14.25" customHeight="1">
      <c r="A687" s="190"/>
      <c r="B687" s="172">
        <v>25.73</v>
      </c>
      <c r="C687" s="5">
        <v>23.87</v>
      </c>
      <c r="D687" s="163">
        <v>27.31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ht="14.25" customHeight="1">
      <c r="A688" s="190"/>
      <c r="B688" s="173">
        <v>2486.0</v>
      </c>
      <c r="C688" s="1">
        <v>1355.0</v>
      </c>
      <c r="D688" s="164">
        <v>1191.0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ht="14.25" customHeight="1">
      <c r="A689" s="189" t="s">
        <v>3193</v>
      </c>
      <c r="B689" s="168" t="s">
        <v>2098</v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</row>
    <row r="690" ht="14.25" customHeight="1">
      <c r="A690" s="190"/>
      <c r="B690" s="169" t="s">
        <v>2099</v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</row>
    <row r="691" ht="14.25" customHeight="1">
      <c r="A691" s="190"/>
      <c r="B691" s="169">
        <v>23.39</v>
      </c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ht="14.25" customHeight="1">
      <c r="A692" s="190"/>
      <c r="B692" s="169">
        <v>2175.0</v>
      </c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ht="14.25" customHeight="1">
      <c r="A693" s="189" t="s">
        <v>3194</v>
      </c>
      <c r="B693" s="216" t="s">
        <v>1205</v>
      </c>
      <c r="C693" s="73" t="s">
        <v>2101</v>
      </c>
      <c r="D693" s="73" t="s">
        <v>2103</v>
      </c>
      <c r="E693" s="73" t="s">
        <v>1333</v>
      </c>
      <c r="F693" s="73" t="s">
        <v>1329</v>
      </c>
      <c r="G693" s="200" t="s">
        <v>1376</v>
      </c>
      <c r="H693" s="196"/>
      <c r="I693" s="196"/>
      <c r="J693" s="196"/>
      <c r="K693" s="196"/>
      <c r="L693" s="196"/>
      <c r="M693" s="196"/>
      <c r="N693" s="196"/>
      <c r="O693" s="196"/>
      <c r="P693" s="196"/>
      <c r="Q693" s="196"/>
      <c r="R693" s="196"/>
      <c r="S693" s="196"/>
      <c r="T693" s="196"/>
      <c r="U693" s="196"/>
      <c r="V693" s="194"/>
      <c r="W693" s="200" t="s">
        <v>2122</v>
      </c>
      <c r="X693" s="216"/>
      <c r="Y693" s="200" t="s">
        <v>2071</v>
      </c>
      <c r="Z693" s="216"/>
      <c r="AA693" s="200" t="s">
        <v>2125</v>
      </c>
      <c r="AB693" s="197"/>
      <c r="AC693" s="167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ht="14.25" customHeight="1">
      <c r="A694" s="190"/>
      <c r="B694" s="47" t="s">
        <v>2100</v>
      </c>
      <c r="C694" s="74" t="s">
        <v>2102</v>
      </c>
      <c r="D694" s="74" t="s">
        <v>2104</v>
      </c>
      <c r="E694" s="74" t="s">
        <v>2105</v>
      </c>
      <c r="F694" s="217" t="s">
        <v>1332</v>
      </c>
      <c r="G694" s="37" t="s">
        <v>2106</v>
      </c>
      <c r="H694" s="5" t="s">
        <v>2107</v>
      </c>
      <c r="I694" s="5" t="s">
        <v>2108</v>
      </c>
      <c r="J694" s="5" t="s">
        <v>2109</v>
      </c>
      <c r="K694" s="5" t="s">
        <v>2110</v>
      </c>
      <c r="L694" s="5" t="s">
        <v>2111</v>
      </c>
      <c r="M694" s="5" t="s">
        <v>2112</v>
      </c>
      <c r="N694" s="5" t="s">
        <v>2113</v>
      </c>
      <c r="O694" s="5" t="s">
        <v>2114</v>
      </c>
      <c r="P694" s="5" t="s">
        <v>2115</v>
      </c>
      <c r="Q694" s="5" t="s">
        <v>2116</v>
      </c>
      <c r="R694" s="5" t="s">
        <v>2117</v>
      </c>
      <c r="S694" s="5" t="s">
        <v>2118</v>
      </c>
      <c r="T694" s="5" t="s">
        <v>2119</v>
      </c>
      <c r="U694" s="5" t="s">
        <v>2120</v>
      </c>
      <c r="V694" s="47" t="s">
        <v>2121</v>
      </c>
      <c r="W694" s="37" t="s">
        <v>2123</v>
      </c>
      <c r="X694" s="47" t="s">
        <v>2124</v>
      </c>
      <c r="Y694" s="37" t="s">
        <v>1557</v>
      </c>
      <c r="Z694" s="47" t="s">
        <v>2073</v>
      </c>
      <c r="AA694" s="5" t="s">
        <v>2126</v>
      </c>
      <c r="AB694" s="5" t="s">
        <v>2127</v>
      </c>
      <c r="AC694" s="163" t="s">
        <v>2128</v>
      </c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ht="14.25" customHeight="1">
      <c r="A695" s="190"/>
      <c r="B695" s="47">
        <v>12.46</v>
      </c>
      <c r="C695" s="74">
        <v>11.1</v>
      </c>
      <c r="D695" s="74">
        <v>19.46</v>
      </c>
      <c r="E695" s="74">
        <v>9.26</v>
      </c>
      <c r="F695" s="74">
        <v>12.97</v>
      </c>
      <c r="G695" s="37">
        <v>14.45</v>
      </c>
      <c r="H695" s="5">
        <v>14.77</v>
      </c>
      <c r="I695" s="5">
        <v>16.08</v>
      </c>
      <c r="J695" s="5">
        <v>14.86</v>
      </c>
      <c r="K695" s="5">
        <v>13.38</v>
      </c>
      <c r="L695" s="5">
        <v>15.79</v>
      </c>
      <c r="M695" s="5">
        <v>13.75</v>
      </c>
      <c r="N695" s="5">
        <v>11.21</v>
      </c>
      <c r="O695" s="5">
        <v>13.69</v>
      </c>
      <c r="P695" s="5">
        <v>15.38</v>
      </c>
      <c r="Q695" s="5">
        <v>16.84</v>
      </c>
      <c r="R695" s="5">
        <v>15.5</v>
      </c>
      <c r="S695" s="5">
        <v>15.45</v>
      </c>
      <c r="T695" s="5">
        <v>17.89</v>
      </c>
      <c r="U695" s="5">
        <v>14.84</v>
      </c>
      <c r="V695" s="47">
        <v>9.26</v>
      </c>
      <c r="W695" s="37">
        <v>18.34</v>
      </c>
      <c r="X695" s="47">
        <v>18.57</v>
      </c>
      <c r="Y695" s="37">
        <v>19.89</v>
      </c>
      <c r="Z695" s="47">
        <v>19.95</v>
      </c>
      <c r="AA695" s="5">
        <v>10.86</v>
      </c>
      <c r="AB695" s="5">
        <v>15.4</v>
      </c>
      <c r="AC695" s="163">
        <v>14.83</v>
      </c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ht="14.25" customHeight="1">
      <c r="A696" s="191"/>
      <c r="B696" s="47">
        <v>784.0</v>
      </c>
      <c r="C696" s="74">
        <v>818.0</v>
      </c>
      <c r="D696" s="74">
        <v>460.0</v>
      </c>
      <c r="E696" s="74">
        <v>679.0</v>
      </c>
      <c r="F696" s="74">
        <v>652.0</v>
      </c>
      <c r="G696" s="37">
        <v>783.0</v>
      </c>
      <c r="H696" s="5">
        <v>709.0</v>
      </c>
      <c r="I696" s="5">
        <v>713.0</v>
      </c>
      <c r="J696" s="5">
        <v>689.0</v>
      </c>
      <c r="K696" s="5">
        <v>637.0</v>
      </c>
      <c r="L696" s="5">
        <v>853.0</v>
      </c>
      <c r="M696" s="5">
        <v>724.0</v>
      </c>
      <c r="N696" s="5">
        <v>438.0</v>
      </c>
      <c r="O696" s="5">
        <v>593.0</v>
      </c>
      <c r="P696" s="5">
        <v>706.0</v>
      </c>
      <c r="Q696" s="5">
        <v>540.0</v>
      </c>
      <c r="R696" s="5">
        <v>538.0</v>
      </c>
      <c r="S696" s="5">
        <v>608.0</v>
      </c>
      <c r="T696" s="5">
        <v>559.0</v>
      </c>
      <c r="U696" s="5">
        <v>694.0</v>
      </c>
      <c r="V696" s="47">
        <v>537.0</v>
      </c>
      <c r="W696" s="37">
        <v>777.0</v>
      </c>
      <c r="X696" s="47">
        <v>697.0</v>
      </c>
      <c r="Y696" s="37">
        <v>557.0</v>
      </c>
      <c r="Z696" s="47">
        <v>147.0</v>
      </c>
      <c r="AA696" s="5">
        <v>372.0</v>
      </c>
      <c r="AB696" s="5">
        <v>358.0</v>
      </c>
      <c r="AC696" s="163">
        <v>386.0</v>
      </c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ht="14.25" customHeight="1">
      <c r="A697" s="189" t="s">
        <v>3195</v>
      </c>
      <c r="B697" s="216" t="s">
        <v>2129</v>
      </c>
      <c r="C697" s="200" t="s">
        <v>1205</v>
      </c>
      <c r="D697" s="196"/>
      <c r="E697" s="196"/>
      <c r="F697" s="196"/>
      <c r="G697" s="196"/>
      <c r="H697" s="196"/>
      <c r="I697" s="194"/>
      <c r="J697" s="73" t="s">
        <v>1310</v>
      </c>
      <c r="K697" s="200" t="s">
        <v>1213</v>
      </c>
      <c r="L697" s="197"/>
      <c r="M697" s="197"/>
      <c r="N697" s="197"/>
      <c r="O697" s="216"/>
      <c r="P697" s="200" t="s">
        <v>1210</v>
      </c>
      <c r="Q697" s="197"/>
      <c r="R697" s="197"/>
      <c r="S697" s="197"/>
      <c r="T697" s="197"/>
      <c r="U697" s="197"/>
      <c r="V697" s="197"/>
      <c r="W697" s="216"/>
      <c r="X697" s="200" t="s">
        <v>1308</v>
      </c>
      <c r="Y697" s="216"/>
      <c r="Z697" s="73" t="s">
        <v>2142</v>
      </c>
      <c r="AA697" s="73" t="s">
        <v>1324</v>
      </c>
      <c r="AB697" s="200" t="s">
        <v>2040</v>
      </c>
      <c r="AC697" s="216"/>
      <c r="AD697" s="73" t="s">
        <v>2036</v>
      </c>
      <c r="AE697" s="200" t="s">
        <v>2050</v>
      </c>
      <c r="AF697" s="197"/>
      <c r="AG697" s="197"/>
      <c r="AH697" s="197"/>
      <c r="AI697" s="197"/>
      <c r="AJ697" s="167"/>
      <c r="AK697" s="5"/>
      <c r="AL697" s="5"/>
      <c r="AM697" s="5"/>
      <c r="AN697" s="5"/>
      <c r="AO697" s="5"/>
    </row>
    <row r="698" ht="14.25" customHeight="1">
      <c r="A698" s="190"/>
      <c r="B698" s="47" t="s">
        <v>2130</v>
      </c>
      <c r="C698" s="37" t="s">
        <v>2100</v>
      </c>
      <c r="D698" s="5" t="s">
        <v>2131</v>
      </c>
      <c r="E698" s="5" t="s">
        <v>2132</v>
      </c>
      <c r="F698" s="5" t="s">
        <v>1208</v>
      </c>
      <c r="G698" s="5" t="s">
        <v>1304</v>
      </c>
      <c r="H698" s="75" t="s">
        <v>2133</v>
      </c>
      <c r="I698" s="156" t="s">
        <v>2134</v>
      </c>
      <c r="J698" s="74" t="s">
        <v>2135</v>
      </c>
      <c r="K698" s="75" t="s">
        <v>1305</v>
      </c>
      <c r="L698" s="5" t="s">
        <v>1214</v>
      </c>
      <c r="M698" s="5" t="s">
        <v>1307</v>
      </c>
      <c r="N698" s="5" t="s">
        <v>2004</v>
      </c>
      <c r="O698" s="47" t="s">
        <v>2006</v>
      </c>
      <c r="P698" s="37" t="s">
        <v>1212</v>
      </c>
      <c r="Q698" s="5" t="s">
        <v>2136</v>
      </c>
      <c r="R698" s="5" t="s">
        <v>2137</v>
      </c>
      <c r="S698" s="5" t="s">
        <v>1999</v>
      </c>
      <c r="T698" s="5" t="s">
        <v>1998</v>
      </c>
      <c r="U698" s="5" t="s">
        <v>1997</v>
      </c>
      <c r="V698" s="5" t="s">
        <v>2138</v>
      </c>
      <c r="W698" s="47" t="s">
        <v>2139</v>
      </c>
      <c r="X698" s="37" t="s">
        <v>2140</v>
      </c>
      <c r="Y698" s="47" t="s">
        <v>2141</v>
      </c>
      <c r="Z698" s="74" t="s">
        <v>2143</v>
      </c>
      <c r="AA698" s="217" t="s">
        <v>2144</v>
      </c>
      <c r="AB698" s="37" t="s">
        <v>2145</v>
      </c>
      <c r="AC698" s="47" t="s">
        <v>2146</v>
      </c>
      <c r="AD698" s="74" t="s">
        <v>2039</v>
      </c>
      <c r="AE698" s="75" t="s">
        <v>2147</v>
      </c>
      <c r="AF698" s="75" t="s">
        <v>2148</v>
      </c>
      <c r="AG698" s="75" t="s">
        <v>2052</v>
      </c>
      <c r="AH698" s="75" t="s">
        <v>2149</v>
      </c>
      <c r="AI698" s="5" t="s">
        <v>2150</v>
      </c>
      <c r="AJ698" s="163" t="s">
        <v>2151</v>
      </c>
      <c r="AK698" s="5"/>
      <c r="AL698" s="5"/>
      <c r="AM698" s="5"/>
      <c r="AN698" s="5"/>
      <c r="AO698" s="5"/>
    </row>
    <row r="699" ht="14.25" customHeight="1">
      <c r="A699" s="190"/>
      <c r="B699" s="47">
        <v>10.02</v>
      </c>
      <c r="C699" s="37">
        <v>12.46</v>
      </c>
      <c r="D699" s="5">
        <v>11.86</v>
      </c>
      <c r="E699" s="5">
        <v>10.13</v>
      </c>
      <c r="F699" s="5">
        <v>11.5</v>
      </c>
      <c r="G699" s="5">
        <v>10.39</v>
      </c>
      <c r="H699" s="5">
        <v>11.15</v>
      </c>
      <c r="I699" s="47">
        <v>11.01</v>
      </c>
      <c r="J699" s="74">
        <v>10.32</v>
      </c>
      <c r="K699" s="5">
        <v>10.23</v>
      </c>
      <c r="L699" s="5">
        <v>9.65</v>
      </c>
      <c r="M699" s="5">
        <v>8.93</v>
      </c>
      <c r="N699" s="5">
        <v>8.84</v>
      </c>
      <c r="O699" s="47">
        <v>9.99</v>
      </c>
      <c r="P699" s="37">
        <v>10.48</v>
      </c>
      <c r="Q699" s="5">
        <v>10.78</v>
      </c>
      <c r="R699" s="5">
        <v>10.86</v>
      </c>
      <c r="S699" s="5">
        <v>10.52</v>
      </c>
      <c r="T699" s="5">
        <v>10.24</v>
      </c>
      <c r="U699" s="5">
        <v>10.03</v>
      </c>
      <c r="V699" s="5">
        <v>10.04</v>
      </c>
      <c r="W699" s="47">
        <v>9.95</v>
      </c>
      <c r="X699" s="37">
        <v>5.23</v>
      </c>
      <c r="Y699" s="47">
        <v>6.69</v>
      </c>
      <c r="Z699" s="74">
        <v>7.12</v>
      </c>
      <c r="AA699" s="74">
        <v>12.68</v>
      </c>
      <c r="AB699" s="37">
        <v>8.1</v>
      </c>
      <c r="AC699" s="47">
        <v>6.7</v>
      </c>
      <c r="AD699" s="74">
        <v>7.29</v>
      </c>
      <c r="AE699" s="5">
        <v>5.32</v>
      </c>
      <c r="AF699" s="5">
        <v>5.22</v>
      </c>
      <c r="AG699" s="5">
        <v>5.86</v>
      </c>
      <c r="AH699" s="5">
        <v>4.9</v>
      </c>
      <c r="AI699" s="5">
        <v>5.01</v>
      </c>
      <c r="AJ699" s="163">
        <v>4.56</v>
      </c>
      <c r="AK699" s="5"/>
      <c r="AL699" s="5"/>
      <c r="AM699" s="5"/>
      <c r="AN699" s="5"/>
      <c r="AO699" s="5"/>
    </row>
    <row r="700" ht="14.25" customHeight="1">
      <c r="A700" s="191"/>
      <c r="B700" s="47">
        <v>899.0</v>
      </c>
      <c r="C700" s="37">
        <v>784.0</v>
      </c>
      <c r="D700" s="5">
        <v>645.0</v>
      </c>
      <c r="E700" s="5">
        <v>824.0</v>
      </c>
      <c r="F700" s="5">
        <v>775.0</v>
      </c>
      <c r="G700" s="5">
        <v>871.0</v>
      </c>
      <c r="H700" s="5">
        <v>801.0</v>
      </c>
      <c r="I700" s="47">
        <v>770.0</v>
      </c>
      <c r="J700" s="74">
        <v>970.0</v>
      </c>
      <c r="K700" s="5">
        <v>802.0</v>
      </c>
      <c r="L700" s="5">
        <v>706.0</v>
      </c>
      <c r="M700" s="5">
        <v>805.0</v>
      </c>
      <c r="N700" s="5">
        <v>683.0</v>
      </c>
      <c r="O700" s="47">
        <v>582.0</v>
      </c>
      <c r="P700" s="37">
        <v>827.0</v>
      </c>
      <c r="Q700" s="5">
        <v>831.0</v>
      </c>
      <c r="R700" s="5">
        <v>801.0</v>
      </c>
      <c r="S700" s="5">
        <v>787.0</v>
      </c>
      <c r="T700" s="5">
        <v>774.0</v>
      </c>
      <c r="U700" s="5">
        <v>781.0</v>
      </c>
      <c r="V700" s="5">
        <v>813.0</v>
      </c>
      <c r="W700" s="47">
        <v>803.0</v>
      </c>
      <c r="X700" s="37">
        <v>1444.0</v>
      </c>
      <c r="Y700" s="47">
        <v>1495.0</v>
      </c>
      <c r="Z700" s="74">
        <v>1010.0</v>
      </c>
      <c r="AA700" s="74">
        <v>608.0</v>
      </c>
      <c r="AB700" s="37">
        <v>612.0</v>
      </c>
      <c r="AC700" s="47">
        <v>671.0</v>
      </c>
      <c r="AD700" s="74">
        <v>662.0</v>
      </c>
      <c r="AE700" s="5">
        <v>681.0</v>
      </c>
      <c r="AF700" s="5">
        <v>639.0</v>
      </c>
      <c r="AG700" s="5">
        <v>647.0</v>
      </c>
      <c r="AH700" s="5">
        <v>592.0</v>
      </c>
      <c r="AI700" s="5">
        <v>543.0</v>
      </c>
      <c r="AJ700" s="163">
        <v>578.0</v>
      </c>
      <c r="AK700" s="5"/>
      <c r="AL700" s="5"/>
      <c r="AM700" s="5"/>
      <c r="AN700" s="5"/>
      <c r="AO700" s="5"/>
    </row>
    <row r="701" ht="14.25" customHeight="1">
      <c r="A701" s="189" t="s">
        <v>3196</v>
      </c>
      <c r="B701" s="216" t="s">
        <v>2129</v>
      </c>
      <c r="C701" s="200" t="s">
        <v>1205</v>
      </c>
      <c r="D701" s="196"/>
      <c r="E701" s="196"/>
      <c r="F701" s="196"/>
      <c r="G701" s="196"/>
      <c r="H701" s="196"/>
      <c r="I701" s="194"/>
      <c r="J701" s="73" t="s">
        <v>1310</v>
      </c>
      <c r="K701" s="200" t="s">
        <v>1213</v>
      </c>
      <c r="L701" s="197"/>
      <c r="M701" s="197"/>
      <c r="N701" s="197"/>
      <c r="O701" s="216"/>
      <c r="P701" s="200" t="s">
        <v>1210</v>
      </c>
      <c r="Q701" s="197"/>
      <c r="R701" s="197"/>
      <c r="S701" s="197"/>
      <c r="T701" s="197"/>
      <c r="U701" s="197"/>
      <c r="V701" s="197"/>
      <c r="W701" s="216"/>
      <c r="X701" s="200" t="s">
        <v>1308</v>
      </c>
      <c r="Y701" s="216"/>
      <c r="Z701" s="200" t="s">
        <v>2022</v>
      </c>
      <c r="AA701" s="216"/>
      <c r="AB701" s="200" t="s">
        <v>2017</v>
      </c>
      <c r="AC701" s="197"/>
      <c r="AD701" s="197"/>
      <c r="AE701" s="216"/>
      <c r="AF701" s="73" t="s">
        <v>1324</v>
      </c>
      <c r="AG701" s="200" t="s">
        <v>1376</v>
      </c>
      <c r="AH701" s="197"/>
      <c r="AI701" s="197"/>
      <c r="AJ701" s="197"/>
      <c r="AK701" s="216"/>
      <c r="AL701" s="200" t="s">
        <v>2155</v>
      </c>
      <c r="AM701" s="216"/>
      <c r="AN701" s="200" t="s">
        <v>2050</v>
      </c>
      <c r="AO701" s="197"/>
      <c r="AP701" s="197"/>
      <c r="AQ701" s="197"/>
      <c r="AR701" s="197"/>
      <c r="AS701" s="197"/>
      <c r="AT701" s="197"/>
      <c r="AU701" s="197"/>
      <c r="AV701" s="197"/>
      <c r="AW701" s="167"/>
    </row>
    <row r="702" ht="14.25" customHeight="1">
      <c r="A702" s="190"/>
      <c r="B702" s="47" t="s">
        <v>2130</v>
      </c>
      <c r="C702" s="37" t="s">
        <v>2100</v>
      </c>
      <c r="D702" s="5" t="s">
        <v>2131</v>
      </c>
      <c r="E702" s="5" t="s">
        <v>2132</v>
      </c>
      <c r="F702" s="5" t="s">
        <v>1208</v>
      </c>
      <c r="G702" s="5" t="s">
        <v>1304</v>
      </c>
      <c r="H702" s="75" t="s">
        <v>2133</v>
      </c>
      <c r="I702" s="156" t="s">
        <v>2134</v>
      </c>
      <c r="J702" s="74" t="s">
        <v>1311</v>
      </c>
      <c r="K702" s="75" t="s">
        <v>1305</v>
      </c>
      <c r="L702" s="5" t="s">
        <v>1214</v>
      </c>
      <c r="M702" s="5" t="s">
        <v>1307</v>
      </c>
      <c r="N702" s="5" t="s">
        <v>2004</v>
      </c>
      <c r="O702" s="47" t="s">
        <v>2006</v>
      </c>
      <c r="P702" s="37" t="s">
        <v>1212</v>
      </c>
      <c r="Q702" s="5" t="s">
        <v>2136</v>
      </c>
      <c r="R702" s="5" t="s">
        <v>2137</v>
      </c>
      <c r="S702" s="5" t="s">
        <v>1999</v>
      </c>
      <c r="T702" s="5" t="s">
        <v>1998</v>
      </c>
      <c r="U702" s="5" t="s">
        <v>1997</v>
      </c>
      <c r="V702" s="5" t="s">
        <v>2138</v>
      </c>
      <c r="W702" s="47" t="s">
        <v>2139</v>
      </c>
      <c r="X702" s="37" t="s">
        <v>2140</v>
      </c>
      <c r="Y702" s="47" t="s">
        <v>1309</v>
      </c>
      <c r="Z702" s="178" t="s">
        <v>2152</v>
      </c>
      <c r="AA702" s="47" t="s">
        <v>2024</v>
      </c>
      <c r="AB702" s="37" t="s">
        <v>2018</v>
      </c>
      <c r="AC702" s="5" t="s">
        <v>2019</v>
      </c>
      <c r="AD702" s="5" t="s">
        <v>2153</v>
      </c>
      <c r="AE702" s="47" t="s">
        <v>2154</v>
      </c>
      <c r="AF702" s="217" t="s">
        <v>2144</v>
      </c>
      <c r="AG702" s="37" t="s">
        <v>2106</v>
      </c>
      <c r="AH702" s="5" t="s">
        <v>2107</v>
      </c>
      <c r="AI702" s="5" t="s">
        <v>2108</v>
      </c>
      <c r="AJ702" s="5" t="s">
        <v>2109</v>
      </c>
      <c r="AK702" s="47" t="s">
        <v>2110</v>
      </c>
      <c r="AL702" s="37" t="s">
        <v>2156</v>
      </c>
      <c r="AM702" s="156" t="s">
        <v>2157</v>
      </c>
      <c r="AN702" s="75" t="s">
        <v>2147</v>
      </c>
      <c r="AO702" s="75" t="s">
        <v>2148</v>
      </c>
      <c r="AP702" s="75" t="s">
        <v>2052</v>
      </c>
      <c r="AQ702" s="75" t="s">
        <v>2149</v>
      </c>
      <c r="AR702" s="5" t="s">
        <v>2150</v>
      </c>
      <c r="AS702" s="5" t="s">
        <v>2151</v>
      </c>
      <c r="AT702" s="75" t="s">
        <v>2158</v>
      </c>
      <c r="AU702" s="75" t="s">
        <v>2159</v>
      </c>
      <c r="AV702" s="5" t="s">
        <v>2160</v>
      </c>
      <c r="AW702" s="163" t="s">
        <v>2161</v>
      </c>
    </row>
    <row r="703" ht="14.25" customHeight="1">
      <c r="A703" s="190"/>
      <c r="B703" s="47">
        <v>10.02</v>
      </c>
      <c r="C703" s="37">
        <v>12.46</v>
      </c>
      <c r="D703" s="5">
        <v>11.86</v>
      </c>
      <c r="E703" s="5">
        <v>10.13</v>
      </c>
      <c r="F703" s="5">
        <v>11.5</v>
      </c>
      <c r="G703" s="5">
        <v>10.39</v>
      </c>
      <c r="H703" s="5">
        <v>11.15</v>
      </c>
      <c r="I703" s="47">
        <v>11.01</v>
      </c>
      <c r="J703" s="74">
        <v>11.89</v>
      </c>
      <c r="K703" s="5">
        <v>10.23</v>
      </c>
      <c r="L703" s="5">
        <v>9.65</v>
      </c>
      <c r="M703" s="5">
        <v>8.93</v>
      </c>
      <c r="N703" s="5">
        <v>8.84</v>
      </c>
      <c r="O703" s="47">
        <v>9.99</v>
      </c>
      <c r="P703" s="37">
        <v>10.48</v>
      </c>
      <c r="Q703" s="5">
        <v>10.78</v>
      </c>
      <c r="R703" s="5">
        <v>10.86</v>
      </c>
      <c r="S703" s="5">
        <v>10.52</v>
      </c>
      <c r="T703" s="5">
        <v>10.24</v>
      </c>
      <c r="U703" s="5">
        <v>10.03</v>
      </c>
      <c r="V703" s="5">
        <v>10.04</v>
      </c>
      <c r="W703" s="47">
        <v>9.95</v>
      </c>
      <c r="X703" s="37">
        <v>5.23</v>
      </c>
      <c r="Y703" s="47">
        <v>8.53</v>
      </c>
      <c r="Z703" s="37">
        <v>11.36</v>
      </c>
      <c r="AA703" s="47">
        <v>12.14</v>
      </c>
      <c r="AB703" s="37">
        <v>9.4</v>
      </c>
      <c r="AC703" s="5">
        <v>8.27</v>
      </c>
      <c r="AD703" s="5">
        <v>9.04</v>
      </c>
      <c r="AE703" s="47">
        <v>8.4</v>
      </c>
      <c r="AF703" s="74">
        <v>12.68</v>
      </c>
      <c r="AG703" s="37">
        <v>14.45</v>
      </c>
      <c r="AH703" s="5">
        <v>14.77</v>
      </c>
      <c r="AI703" s="5">
        <v>16.08</v>
      </c>
      <c r="AJ703" s="5">
        <v>14.86</v>
      </c>
      <c r="AK703" s="47">
        <v>13.38</v>
      </c>
      <c r="AL703" s="37">
        <v>11.73</v>
      </c>
      <c r="AM703" s="47">
        <v>8.98</v>
      </c>
      <c r="AN703" s="5">
        <v>5.32</v>
      </c>
      <c r="AO703" s="5">
        <v>5.22</v>
      </c>
      <c r="AP703" s="5">
        <v>5.86</v>
      </c>
      <c r="AQ703" s="5">
        <v>4.9</v>
      </c>
      <c r="AR703" s="5">
        <v>5.01</v>
      </c>
      <c r="AS703" s="5">
        <v>4.56</v>
      </c>
      <c r="AT703" s="5">
        <v>5.06</v>
      </c>
      <c r="AU703" s="5">
        <v>3.13</v>
      </c>
      <c r="AV703" s="5">
        <v>1.64</v>
      </c>
      <c r="AW703" s="163">
        <v>0.55</v>
      </c>
    </row>
    <row r="704" ht="14.25" customHeight="1">
      <c r="A704" s="191"/>
      <c r="B704" s="43">
        <v>899.0</v>
      </c>
      <c r="C704" s="42">
        <v>784.0</v>
      </c>
      <c r="D704" s="1">
        <v>645.0</v>
      </c>
      <c r="E704" s="1">
        <v>824.0</v>
      </c>
      <c r="F704" s="1">
        <v>775.0</v>
      </c>
      <c r="G704" s="1">
        <v>871.0</v>
      </c>
      <c r="H704" s="1">
        <v>801.0</v>
      </c>
      <c r="I704" s="43">
        <v>770.0</v>
      </c>
      <c r="J704" s="165">
        <v>947.0</v>
      </c>
      <c r="K704" s="1">
        <v>802.0</v>
      </c>
      <c r="L704" s="1">
        <v>706.0</v>
      </c>
      <c r="M704" s="1">
        <v>805.0</v>
      </c>
      <c r="N704" s="1">
        <v>683.0</v>
      </c>
      <c r="O704" s="43">
        <v>582.0</v>
      </c>
      <c r="P704" s="42">
        <v>827.0</v>
      </c>
      <c r="Q704" s="1">
        <v>831.0</v>
      </c>
      <c r="R704" s="1">
        <v>801.0</v>
      </c>
      <c r="S704" s="1">
        <v>787.0</v>
      </c>
      <c r="T704" s="1">
        <v>774.0</v>
      </c>
      <c r="U704" s="1">
        <v>781.0</v>
      </c>
      <c r="V704" s="1">
        <v>813.0</v>
      </c>
      <c r="W704" s="43">
        <v>803.0</v>
      </c>
      <c r="X704" s="42">
        <v>1444.0</v>
      </c>
      <c r="Y704" s="43">
        <v>1170.0</v>
      </c>
      <c r="Z704" s="42">
        <v>599.0</v>
      </c>
      <c r="AA704" s="43">
        <v>585.0</v>
      </c>
      <c r="AB704" s="42">
        <v>564.0</v>
      </c>
      <c r="AC704" s="1">
        <v>720.0</v>
      </c>
      <c r="AD704" s="1">
        <v>612.0</v>
      </c>
      <c r="AE704" s="43">
        <v>751.0</v>
      </c>
      <c r="AF704" s="165">
        <v>608.0</v>
      </c>
      <c r="AG704" s="42">
        <v>783.0</v>
      </c>
      <c r="AH704" s="1">
        <v>709.0</v>
      </c>
      <c r="AI704" s="1">
        <v>713.0</v>
      </c>
      <c r="AJ704" s="1">
        <v>689.0</v>
      </c>
      <c r="AK704" s="43">
        <v>637.0</v>
      </c>
      <c r="AL704" s="42">
        <v>1471.0</v>
      </c>
      <c r="AM704" s="43">
        <v>1396.0</v>
      </c>
      <c r="AN704" s="1">
        <v>681.0</v>
      </c>
      <c r="AO704" s="1">
        <v>639.0</v>
      </c>
      <c r="AP704" s="1">
        <v>647.0</v>
      </c>
      <c r="AQ704" s="1">
        <v>592.0</v>
      </c>
      <c r="AR704" s="1">
        <v>543.0</v>
      </c>
      <c r="AS704" s="1">
        <v>578.0</v>
      </c>
      <c r="AT704" s="1">
        <v>400.0</v>
      </c>
      <c r="AU704" s="1">
        <v>471.0</v>
      </c>
      <c r="AV704" s="1">
        <v>450.0</v>
      </c>
      <c r="AW704" s="164">
        <v>645.0</v>
      </c>
    </row>
    <row r="705" ht="14.25" customHeight="1">
      <c r="A705" s="189" t="s">
        <v>3197</v>
      </c>
      <c r="B705" s="197" t="s">
        <v>1213</v>
      </c>
      <c r="C705" s="196"/>
      <c r="D705" s="196"/>
      <c r="E705" s="196"/>
      <c r="F705" s="194"/>
      <c r="G705" s="200" t="s">
        <v>1210</v>
      </c>
      <c r="H705" s="196"/>
      <c r="I705" s="196"/>
      <c r="J705" s="196"/>
      <c r="K705" s="196"/>
      <c r="L705" s="196"/>
      <c r="M705" s="196"/>
      <c r="N705" s="194"/>
      <c r="O705" s="73" t="s">
        <v>1308</v>
      </c>
      <c r="P705" s="73" t="s">
        <v>2163</v>
      </c>
      <c r="Q705" s="200" t="s">
        <v>2010</v>
      </c>
      <c r="R705" s="197"/>
      <c r="S705" s="197"/>
      <c r="T705" s="216"/>
      <c r="U705" s="200" t="s">
        <v>2015</v>
      </c>
      <c r="V705" s="197"/>
      <c r="W705" s="197"/>
      <c r="X705" s="197"/>
      <c r="Y705" s="197"/>
      <c r="Z705" s="197"/>
      <c r="AA705" s="197"/>
      <c r="AB705" s="197"/>
      <c r="AC705" s="216"/>
      <c r="AD705" s="200" t="s">
        <v>2050</v>
      </c>
      <c r="AE705" s="197"/>
      <c r="AF705" s="197"/>
      <c r="AG705" s="197"/>
      <c r="AH705" s="197"/>
      <c r="AI705" s="197"/>
      <c r="AJ705" s="197"/>
      <c r="AK705" s="197"/>
      <c r="AL705" s="167"/>
      <c r="AM705" s="5"/>
      <c r="AN705" s="5"/>
      <c r="AO705" s="5"/>
    </row>
    <row r="706" ht="14.25" customHeight="1">
      <c r="A706" s="190"/>
      <c r="B706" s="75" t="s">
        <v>1305</v>
      </c>
      <c r="C706" s="5" t="s">
        <v>1214</v>
      </c>
      <c r="D706" s="5" t="s">
        <v>1307</v>
      </c>
      <c r="E706" s="5" t="s">
        <v>2004</v>
      </c>
      <c r="F706" s="47" t="s">
        <v>2006</v>
      </c>
      <c r="G706" s="37" t="s">
        <v>1212</v>
      </c>
      <c r="H706" s="5" t="s">
        <v>2136</v>
      </c>
      <c r="I706" s="5" t="s">
        <v>2137</v>
      </c>
      <c r="J706" s="5" t="s">
        <v>1999</v>
      </c>
      <c r="K706" s="5" t="s">
        <v>1998</v>
      </c>
      <c r="L706" s="5" t="s">
        <v>1997</v>
      </c>
      <c r="M706" s="5" t="s">
        <v>2138</v>
      </c>
      <c r="N706" s="47" t="s">
        <v>2139</v>
      </c>
      <c r="O706" s="74" t="s">
        <v>2162</v>
      </c>
      <c r="P706" s="74" t="s">
        <v>2164</v>
      </c>
      <c r="Q706" s="37" t="s">
        <v>2011</v>
      </c>
      <c r="R706" s="5" t="s">
        <v>2012</v>
      </c>
      <c r="S706" s="5" t="s">
        <v>2013</v>
      </c>
      <c r="T706" s="47" t="s">
        <v>2014</v>
      </c>
      <c r="U706" s="37" t="s">
        <v>2165</v>
      </c>
      <c r="V706" s="75" t="s">
        <v>2167</v>
      </c>
      <c r="W706" s="5" t="s">
        <v>2168</v>
      </c>
      <c r="X706" s="5" t="s">
        <v>2169</v>
      </c>
      <c r="Y706" s="5" t="s">
        <v>2170</v>
      </c>
      <c r="Z706" s="75" t="s">
        <v>2171</v>
      </c>
      <c r="AA706" s="75" t="s">
        <v>2172</v>
      </c>
      <c r="AB706" s="75" t="s">
        <v>2173</v>
      </c>
      <c r="AC706" s="156" t="s">
        <v>2174</v>
      </c>
      <c r="AD706" s="75" t="s">
        <v>2147</v>
      </c>
      <c r="AE706" s="75" t="s">
        <v>2148</v>
      </c>
      <c r="AF706" s="75" t="s">
        <v>2052</v>
      </c>
      <c r="AG706" s="75" t="s">
        <v>2149</v>
      </c>
      <c r="AH706" s="5" t="s">
        <v>2150</v>
      </c>
      <c r="AI706" s="5" t="s">
        <v>2151</v>
      </c>
      <c r="AJ706" s="5" t="s">
        <v>2175</v>
      </c>
      <c r="AK706" s="5" t="s">
        <v>2176</v>
      </c>
      <c r="AL706" s="163" t="s">
        <v>2177</v>
      </c>
      <c r="AM706" s="5"/>
      <c r="AN706" s="5"/>
      <c r="AO706" s="5"/>
    </row>
    <row r="707" ht="14.25" customHeight="1">
      <c r="A707" s="190"/>
      <c r="B707" s="5">
        <v>10.23</v>
      </c>
      <c r="C707" s="5">
        <v>9.65</v>
      </c>
      <c r="D707" s="5">
        <v>8.93</v>
      </c>
      <c r="E707" s="5">
        <v>8.84</v>
      </c>
      <c r="F707" s="47">
        <v>9.99</v>
      </c>
      <c r="G707" s="37">
        <v>10.48</v>
      </c>
      <c r="H707" s="5">
        <v>10.78</v>
      </c>
      <c r="I707" s="5">
        <v>10.86</v>
      </c>
      <c r="J707" s="5">
        <v>10.52</v>
      </c>
      <c r="K707" s="5">
        <v>10.24</v>
      </c>
      <c r="L707" s="5">
        <v>10.03</v>
      </c>
      <c r="M707" s="5">
        <v>10.04</v>
      </c>
      <c r="N707" s="47">
        <v>9.95</v>
      </c>
      <c r="O707" s="74">
        <v>7.4</v>
      </c>
      <c r="P707" s="74">
        <v>8.47</v>
      </c>
      <c r="Q707" s="37">
        <v>8.96</v>
      </c>
      <c r="R707" s="5">
        <v>8.68</v>
      </c>
      <c r="S707" s="5">
        <v>8.63</v>
      </c>
      <c r="T707" s="47">
        <v>9.36</v>
      </c>
      <c r="U707" s="37" t="s">
        <v>2166</v>
      </c>
      <c r="V707" s="5">
        <v>7.04</v>
      </c>
      <c r="W707" s="5">
        <v>7.54</v>
      </c>
      <c r="X707" s="5">
        <v>7.44</v>
      </c>
      <c r="Y707" s="5">
        <v>6.67</v>
      </c>
      <c r="Z707" s="5">
        <v>4.19</v>
      </c>
      <c r="AA707" s="5">
        <v>2.06</v>
      </c>
      <c r="AB707" s="5">
        <v>1.14</v>
      </c>
      <c r="AC707" s="47">
        <v>-0.58</v>
      </c>
      <c r="AD707" s="5">
        <v>5.32</v>
      </c>
      <c r="AE707" s="5">
        <v>5.22</v>
      </c>
      <c r="AF707" s="5">
        <v>5.86</v>
      </c>
      <c r="AG707" s="5">
        <v>4.9</v>
      </c>
      <c r="AH707" s="5">
        <v>5.01</v>
      </c>
      <c r="AI707" s="5">
        <v>4.56</v>
      </c>
      <c r="AJ707" s="5">
        <v>0.55</v>
      </c>
      <c r="AK707" s="5">
        <v>-3.85</v>
      </c>
      <c r="AL707" s="163">
        <v>-11.22</v>
      </c>
      <c r="AM707" s="5"/>
      <c r="AN707" s="5"/>
      <c r="AO707" s="5"/>
    </row>
    <row r="708" ht="14.25" customHeight="1">
      <c r="A708" s="191"/>
      <c r="B708" s="1">
        <v>802.0</v>
      </c>
      <c r="C708" s="1">
        <v>706.0</v>
      </c>
      <c r="D708" s="1">
        <v>805.0</v>
      </c>
      <c r="E708" s="1">
        <v>683.0</v>
      </c>
      <c r="F708" s="43">
        <v>582.0</v>
      </c>
      <c r="G708" s="42">
        <v>827.0</v>
      </c>
      <c r="H708" s="1">
        <v>831.0</v>
      </c>
      <c r="I708" s="1">
        <v>801.0</v>
      </c>
      <c r="J708" s="1">
        <v>787.0</v>
      </c>
      <c r="K708" s="1">
        <v>774.0</v>
      </c>
      <c r="L708" s="1">
        <v>781.0</v>
      </c>
      <c r="M708" s="1">
        <v>813.0</v>
      </c>
      <c r="N708" s="43">
        <v>803.0</v>
      </c>
      <c r="O708" s="165">
        <v>1275.0</v>
      </c>
      <c r="P708" s="165">
        <v>698.0</v>
      </c>
      <c r="Q708" s="42">
        <v>775.0</v>
      </c>
      <c r="R708" s="1">
        <v>758.0</v>
      </c>
      <c r="S708" s="1">
        <v>745.0</v>
      </c>
      <c r="T708" s="43">
        <v>603.0</v>
      </c>
      <c r="U708" s="42">
        <v>8.35</v>
      </c>
      <c r="V708" s="1">
        <v>827.0</v>
      </c>
      <c r="W708" s="1">
        <v>589.0</v>
      </c>
      <c r="X708" s="1">
        <v>508.0</v>
      </c>
      <c r="Y708" s="1">
        <v>545.0</v>
      </c>
      <c r="Z708" s="1">
        <v>641.0</v>
      </c>
      <c r="AA708" s="1">
        <v>658.0</v>
      </c>
      <c r="AB708" s="1">
        <v>635.0</v>
      </c>
      <c r="AC708" s="43">
        <v>577.0</v>
      </c>
      <c r="AD708" s="1">
        <v>681.0</v>
      </c>
      <c r="AE708" s="1">
        <v>639.0</v>
      </c>
      <c r="AF708" s="1">
        <v>647.0</v>
      </c>
      <c r="AG708" s="1">
        <v>592.0</v>
      </c>
      <c r="AH708" s="1">
        <v>543.0</v>
      </c>
      <c r="AI708" s="1">
        <v>578.0</v>
      </c>
      <c r="AJ708" s="1">
        <v>645.0</v>
      </c>
      <c r="AK708" s="1">
        <v>441.0</v>
      </c>
      <c r="AL708" s="164">
        <v>317.0</v>
      </c>
      <c r="AM708" s="5"/>
      <c r="AN708" s="5"/>
      <c r="AO708" s="5"/>
    </row>
    <row r="709" ht="14.25" customHeight="1">
      <c r="A709" s="213" t="s">
        <v>3198</v>
      </c>
      <c r="B709" s="193" t="s">
        <v>1278</v>
      </c>
      <c r="C709" s="196"/>
      <c r="D709" s="196"/>
      <c r="E709" s="194"/>
      <c r="F709" s="200" t="s">
        <v>1285</v>
      </c>
      <c r="G709" s="196"/>
      <c r="H709" s="196"/>
      <c r="I709" s="196"/>
      <c r="J709" s="196"/>
      <c r="K709" s="194"/>
      <c r="L709" s="200" t="s">
        <v>1290</v>
      </c>
      <c r="M709" s="196"/>
      <c r="N709" s="196"/>
      <c r="O709" s="196"/>
      <c r="P709" s="194"/>
      <c r="Q709" s="200" t="s">
        <v>2192</v>
      </c>
      <c r="R709" s="196"/>
      <c r="S709" s="196"/>
      <c r="T709" s="196"/>
      <c r="U709" s="198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</row>
    <row r="710" ht="14.25" customHeight="1">
      <c r="A710" s="190"/>
      <c r="B710" s="161" t="s">
        <v>2178</v>
      </c>
      <c r="C710" s="5" t="s">
        <v>1281</v>
      </c>
      <c r="D710" s="5" t="s">
        <v>2179</v>
      </c>
      <c r="E710" s="47" t="s">
        <v>2180</v>
      </c>
      <c r="F710" s="37" t="s">
        <v>2181</v>
      </c>
      <c r="G710" s="5" t="s">
        <v>2182</v>
      </c>
      <c r="H710" s="5" t="s">
        <v>2183</v>
      </c>
      <c r="I710" s="5" t="s">
        <v>2184</v>
      </c>
      <c r="J710" s="5" t="s">
        <v>2185</v>
      </c>
      <c r="K710" s="47" t="s">
        <v>2186</v>
      </c>
      <c r="L710" s="37" t="s">
        <v>2187</v>
      </c>
      <c r="M710" s="5" t="s">
        <v>2188</v>
      </c>
      <c r="N710" s="5" t="s">
        <v>2189</v>
      </c>
      <c r="O710" s="5" t="s">
        <v>2190</v>
      </c>
      <c r="P710" s="47" t="s">
        <v>2191</v>
      </c>
      <c r="Q710" s="5" t="s">
        <v>2193</v>
      </c>
      <c r="R710" s="5" t="s">
        <v>2194</v>
      </c>
      <c r="S710" s="5" t="s">
        <v>2195</v>
      </c>
      <c r="T710" s="5" t="s">
        <v>2196</v>
      </c>
      <c r="U710" s="163" t="s">
        <v>2197</v>
      </c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</row>
    <row r="711" ht="14.25" customHeight="1">
      <c r="A711" s="190"/>
      <c r="B711" s="161">
        <v>10.86</v>
      </c>
      <c r="C711" s="5">
        <v>11.46</v>
      </c>
      <c r="D711" s="5">
        <v>11.31</v>
      </c>
      <c r="E711" s="47">
        <v>11.6</v>
      </c>
      <c r="F711" s="37">
        <v>12.23</v>
      </c>
      <c r="G711" s="5">
        <v>10.25</v>
      </c>
      <c r="H711" s="5">
        <v>10.15</v>
      </c>
      <c r="I711" s="5">
        <v>11.73</v>
      </c>
      <c r="J711" s="5">
        <v>12.3</v>
      </c>
      <c r="K711" s="47">
        <v>12.83</v>
      </c>
      <c r="L711" s="37">
        <v>11.75</v>
      </c>
      <c r="M711" s="5">
        <v>10.28</v>
      </c>
      <c r="N711" s="5">
        <v>9.98</v>
      </c>
      <c r="O711" s="5">
        <v>12.12</v>
      </c>
      <c r="P711" s="47">
        <v>10.65</v>
      </c>
      <c r="Q711" s="5">
        <v>0.5</v>
      </c>
      <c r="R711" s="5">
        <v>10.2</v>
      </c>
      <c r="S711" s="5">
        <v>8.1</v>
      </c>
      <c r="T711" s="5">
        <v>10.6</v>
      </c>
      <c r="U711" s="163">
        <v>10.1</v>
      </c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ht="14.25" customHeight="1">
      <c r="A712" s="191"/>
      <c r="B712" s="162">
        <v>1096.0</v>
      </c>
      <c r="C712" s="1">
        <v>1026.0</v>
      </c>
      <c r="D712" s="1">
        <v>2004.0</v>
      </c>
      <c r="E712" s="43">
        <v>1472.0</v>
      </c>
      <c r="F712" s="42">
        <v>1910.0</v>
      </c>
      <c r="G712" s="1">
        <v>1660.0</v>
      </c>
      <c r="H712" s="1">
        <v>1918.0</v>
      </c>
      <c r="I712" s="1">
        <v>1037.0</v>
      </c>
      <c r="J712" s="1">
        <v>1018.0</v>
      </c>
      <c r="K712" s="43">
        <v>938.0</v>
      </c>
      <c r="L712" s="42">
        <v>1222.0</v>
      </c>
      <c r="M712" s="1">
        <v>1286.0</v>
      </c>
      <c r="N712" s="1">
        <v>674.0</v>
      </c>
      <c r="O712" s="1">
        <v>927.0</v>
      </c>
      <c r="P712" s="43">
        <v>882.0</v>
      </c>
      <c r="Q712" s="1">
        <v>803.0</v>
      </c>
      <c r="R712" s="1">
        <v>1656.0</v>
      </c>
      <c r="S712" s="1">
        <v>1927.0</v>
      </c>
      <c r="T712" s="1">
        <v>3269.0</v>
      </c>
      <c r="U712" s="164">
        <v>1463.0</v>
      </c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ht="14.25" customHeight="1">
      <c r="A713" s="205" t="s">
        <v>3199</v>
      </c>
      <c r="B713" s="193" t="s">
        <v>1278</v>
      </c>
      <c r="C713" s="196"/>
      <c r="D713" s="196"/>
      <c r="E713" s="194"/>
      <c r="F713" s="200" t="s">
        <v>1285</v>
      </c>
      <c r="G713" s="196"/>
      <c r="H713" s="196"/>
      <c r="I713" s="196"/>
      <c r="J713" s="196"/>
      <c r="K713" s="196"/>
      <c r="L713" s="194"/>
      <c r="M713" s="200" t="s">
        <v>1290</v>
      </c>
      <c r="N713" s="196"/>
      <c r="O713" s="196"/>
      <c r="P713" s="196"/>
      <c r="Q713" s="196"/>
      <c r="R713" s="198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ht="14.25" customHeight="1">
      <c r="A714" s="206"/>
      <c r="B714" s="161" t="s">
        <v>2198</v>
      </c>
      <c r="C714" s="5" t="s">
        <v>2199</v>
      </c>
      <c r="D714" s="5" t="s">
        <v>2200</v>
      </c>
      <c r="E714" s="47" t="s">
        <v>2201</v>
      </c>
      <c r="F714" s="37" t="s">
        <v>2202</v>
      </c>
      <c r="G714" s="5" t="s">
        <v>2203</v>
      </c>
      <c r="H714" s="5" t="s">
        <v>2204</v>
      </c>
      <c r="I714" s="5" t="s">
        <v>2205</v>
      </c>
      <c r="J714" s="5" t="s">
        <v>2206</v>
      </c>
      <c r="K714" s="5" t="s">
        <v>2207</v>
      </c>
      <c r="L714" s="47" t="s">
        <v>2208</v>
      </c>
      <c r="M714" s="5" t="s">
        <v>2209</v>
      </c>
      <c r="N714" s="5" t="s">
        <v>2210</v>
      </c>
      <c r="O714" s="5" t="s">
        <v>2211</v>
      </c>
      <c r="P714" s="5" t="s">
        <v>2212</v>
      </c>
      <c r="Q714" s="5" t="s">
        <v>2213</v>
      </c>
      <c r="R714" s="163" t="s">
        <v>2214</v>
      </c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ht="14.25" customHeight="1">
      <c r="A715" s="206"/>
      <c r="B715" s="218">
        <v>7.9</v>
      </c>
      <c r="C715" s="5">
        <v>8.7</v>
      </c>
      <c r="D715" s="5">
        <v>12.79</v>
      </c>
      <c r="E715" s="47">
        <v>12.15</v>
      </c>
      <c r="F715" s="37">
        <v>8.4</v>
      </c>
      <c r="G715" s="5">
        <v>7.24</v>
      </c>
      <c r="H715" s="5">
        <v>5.38</v>
      </c>
      <c r="I715" s="5">
        <v>10.29</v>
      </c>
      <c r="J715" s="5">
        <v>6.76</v>
      </c>
      <c r="K715" s="5">
        <v>7.5</v>
      </c>
      <c r="L715" s="47">
        <v>10.63</v>
      </c>
      <c r="M715" s="5">
        <v>8.91</v>
      </c>
      <c r="N715" s="5">
        <v>12.08</v>
      </c>
      <c r="O715" s="5">
        <v>11.39</v>
      </c>
      <c r="P715" s="5">
        <v>12.0</v>
      </c>
      <c r="Q715" s="5">
        <v>9.51</v>
      </c>
      <c r="R715" s="163">
        <v>7.43</v>
      </c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ht="14.25" customHeight="1">
      <c r="A716" s="219"/>
      <c r="B716" s="162">
        <v>1272.0</v>
      </c>
      <c r="C716" s="1">
        <v>872.0</v>
      </c>
      <c r="D716" s="1">
        <v>954.0</v>
      </c>
      <c r="E716" s="43">
        <v>1609.0</v>
      </c>
      <c r="F716" s="42">
        <v>283.0</v>
      </c>
      <c r="G716" s="1">
        <v>535.0</v>
      </c>
      <c r="H716" s="1">
        <v>674.0</v>
      </c>
      <c r="I716" s="1">
        <v>1162.0</v>
      </c>
      <c r="J716" s="1">
        <v>486.0</v>
      </c>
      <c r="K716" s="1">
        <v>386.0</v>
      </c>
      <c r="L716" s="43">
        <v>773.0</v>
      </c>
      <c r="M716" s="1">
        <v>419.0</v>
      </c>
      <c r="N716" s="1">
        <v>1018.0</v>
      </c>
      <c r="O716" s="1">
        <v>229.0</v>
      </c>
      <c r="P716" s="1">
        <v>881.0</v>
      </c>
      <c r="Q716" s="1">
        <v>1244.0</v>
      </c>
      <c r="R716" s="164">
        <v>586.0</v>
      </c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</row>
    <row r="717" ht="14.25" customHeight="1">
      <c r="A717" s="189" t="s">
        <v>3200</v>
      </c>
      <c r="B717" s="169" t="s">
        <v>1961</v>
      </c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ht="14.25" customHeight="1">
      <c r="A718" s="190"/>
      <c r="B718" s="169" t="s">
        <v>2215</v>
      </c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V718" s="36"/>
      <c r="W718" s="36"/>
      <c r="X718" s="36"/>
      <c r="Y718" s="122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ht="14.25" customHeight="1">
      <c r="A719" s="190"/>
      <c r="B719" s="169">
        <v>14.04</v>
      </c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220"/>
      <c r="U719" s="221"/>
      <c r="V719" s="221"/>
      <c r="W719" s="221"/>
      <c r="X719" s="221"/>
      <c r="Y719" s="221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</row>
    <row r="720" ht="14.25" customHeight="1">
      <c r="A720" s="191"/>
      <c r="B720" s="169">
        <v>1316.0</v>
      </c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220"/>
      <c r="U720" s="221"/>
      <c r="V720" s="221"/>
      <c r="W720" s="221"/>
      <c r="X720" s="221"/>
      <c r="Y720" s="221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</row>
    <row r="721" ht="14.25" customHeight="1">
      <c r="A721" s="189" t="s">
        <v>3201</v>
      </c>
      <c r="B721" s="193" t="s">
        <v>1278</v>
      </c>
      <c r="C721" s="196"/>
      <c r="D721" s="196"/>
      <c r="E721" s="196"/>
      <c r="F721" s="196"/>
      <c r="G721" s="196"/>
      <c r="H721" s="196"/>
      <c r="I721" s="196"/>
      <c r="J721" s="196"/>
      <c r="K721" s="196"/>
      <c r="L721" s="196"/>
      <c r="M721" s="196"/>
      <c r="N721" s="196"/>
      <c r="O721" s="196"/>
      <c r="P721" s="196"/>
      <c r="Q721" s="194"/>
      <c r="R721" s="167" t="s">
        <v>1344</v>
      </c>
      <c r="S721" s="5"/>
      <c r="T721" s="220"/>
      <c r="U721" s="221"/>
      <c r="V721" s="221"/>
      <c r="W721" s="221"/>
      <c r="X721" s="221"/>
      <c r="Y721" s="221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ht="14.25" customHeight="1">
      <c r="A722" s="190"/>
      <c r="B722" s="161" t="s">
        <v>2216</v>
      </c>
      <c r="C722" s="5" t="s">
        <v>2217</v>
      </c>
      <c r="D722" s="5" t="s">
        <v>2218</v>
      </c>
      <c r="E722" s="5" t="s">
        <v>2219</v>
      </c>
      <c r="F722" s="5" t="s">
        <v>2220</v>
      </c>
      <c r="G722" s="5" t="s">
        <v>1860</v>
      </c>
      <c r="H722" s="5" t="s">
        <v>2221</v>
      </c>
      <c r="I722" s="5" t="s">
        <v>1545</v>
      </c>
      <c r="J722" s="5" t="s">
        <v>2222</v>
      </c>
      <c r="K722" s="5" t="s">
        <v>1570</v>
      </c>
      <c r="L722" s="5" t="s">
        <v>2223</v>
      </c>
      <c r="M722" s="5" t="s">
        <v>2224</v>
      </c>
      <c r="N722" s="5" t="s">
        <v>2225</v>
      </c>
      <c r="O722" s="5" t="s">
        <v>2226</v>
      </c>
      <c r="P722" s="5" t="s">
        <v>2227</v>
      </c>
      <c r="Q722" s="47" t="s">
        <v>1352</v>
      </c>
      <c r="R722" s="195" t="s">
        <v>2228</v>
      </c>
      <c r="S722" s="5" t="s">
        <v>85</v>
      </c>
      <c r="T722" s="220"/>
      <c r="U722" s="221"/>
      <c r="V722" s="221"/>
      <c r="W722" s="221"/>
      <c r="X722" s="221"/>
      <c r="Y722" s="221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ht="14.25" customHeight="1">
      <c r="A723" s="190"/>
      <c r="B723" s="161">
        <v>11.96</v>
      </c>
      <c r="C723" s="5">
        <v>13.4</v>
      </c>
      <c r="D723" s="5">
        <v>17.58</v>
      </c>
      <c r="E723" s="5">
        <v>14.3</v>
      </c>
      <c r="F723" s="5">
        <v>15.0</v>
      </c>
      <c r="G723" s="5">
        <v>16.87</v>
      </c>
      <c r="H723" s="5">
        <v>14.86</v>
      </c>
      <c r="I723" s="5">
        <v>16.36</v>
      </c>
      <c r="J723" s="5">
        <v>15.3</v>
      </c>
      <c r="K723" s="5">
        <v>14.81</v>
      </c>
      <c r="L723" s="5">
        <v>15.68</v>
      </c>
      <c r="M723" s="5">
        <v>13.76</v>
      </c>
      <c r="N723" s="5">
        <v>15.38</v>
      </c>
      <c r="O723" s="5">
        <v>16.96</v>
      </c>
      <c r="P723" s="5">
        <v>17.13</v>
      </c>
      <c r="Q723" s="47">
        <v>23.98</v>
      </c>
      <c r="R723" s="163">
        <v>22.77</v>
      </c>
      <c r="S723" s="5"/>
      <c r="T723" s="220"/>
      <c r="U723" s="221"/>
      <c r="V723" s="221"/>
      <c r="W723" s="221"/>
      <c r="X723" s="221"/>
      <c r="Y723" s="221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ht="14.25" customHeight="1">
      <c r="A724" s="191"/>
      <c r="B724" s="162">
        <v>734.0</v>
      </c>
      <c r="C724" s="1">
        <v>1351.0</v>
      </c>
      <c r="D724" s="1">
        <v>650.0</v>
      </c>
      <c r="E724" s="1">
        <v>514.0</v>
      </c>
      <c r="F724" s="1">
        <v>801.0</v>
      </c>
      <c r="G724" s="1">
        <v>451.0</v>
      </c>
      <c r="H724" s="1">
        <v>499.0</v>
      </c>
      <c r="I724" s="1">
        <v>410.0</v>
      </c>
      <c r="J724" s="1">
        <v>405.0</v>
      </c>
      <c r="K724" s="1">
        <v>778.0</v>
      </c>
      <c r="L724" s="1">
        <v>502.0</v>
      </c>
      <c r="M724" s="1">
        <v>519.0</v>
      </c>
      <c r="N724" s="1">
        <v>456.0</v>
      </c>
      <c r="O724" s="1">
        <v>482.0</v>
      </c>
      <c r="P724" s="1">
        <v>342.0</v>
      </c>
      <c r="Q724" s="43">
        <v>130.0</v>
      </c>
      <c r="R724" s="164">
        <v>172.0</v>
      </c>
      <c r="S724" s="5"/>
      <c r="T724" s="220"/>
      <c r="U724" s="221"/>
      <c r="V724" s="221"/>
      <c r="W724" s="221"/>
      <c r="X724" s="221"/>
      <c r="Y724" s="221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ht="14.25" customHeight="1">
      <c r="A725" s="189" t="s">
        <v>3202</v>
      </c>
      <c r="B725" s="193" t="s">
        <v>1285</v>
      </c>
      <c r="C725" s="196"/>
      <c r="D725" s="196"/>
      <c r="E725" s="194"/>
      <c r="F725" s="197" t="s">
        <v>1290</v>
      </c>
      <c r="G725" s="196"/>
      <c r="H725" s="194"/>
      <c r="I725" s="200" t="s">
        <v>1293</v>
      </c>
      <c r="J725" s="198"/>
      <c r="K725" s="5"/>
      <c r="L725" s="5"/>
      <c r="M725" s="5"/>
      <c r="N725" s="5"/>
      <c r="O725" s="5"/>
      <c r="P725" s="5"/>
      <c r="Q725" s="5"/>
      <c r="R725" s="5"/>
      <c r="S725" s="5"/>
      <c r="T725" s="220"/>
      <c r="U725" s="221"/>
      <c r="V725" s="221"/>
      <c r="W725" s="221"/>
      <c r="X725" s="221"/>
      <c r="Y725" s="221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ht="14.25" customHeight="1">
      <c r="A726" s="190"/>
      <c r="B726" s="161" t="s">
        <v>2202</v>
      </c>
      <c r="C726" s="5" t="s">
        <v>2206</v>
      </c>
      <c r="D726" s="5" t="s">
        <v>2229</v>
      </c>
      <c r="E726" s="47" t="s">
        <v>2208</v>
      </c>
      <c r="F726" s="5" t="s">
        <v>2230</v>
      </c>
      <c r="G726" s="5" t="s">
        <v>2188</v>
      </c>
      <c r="H726" s="47" t="s">
        <v>2191</v>
      </c>
      <c r="I726" s="5" t="s">
        <v>1296</v>
      </c>
      <c r="J726" s="163" t="s">
        <v>2231</v>
      </c>
      <c r="K726" s="5"/>
      <c r="L726" s="5"/>
      <c r="M726" s="5"/>
      <c r="N726" s="5"/>
      <c r="O726" s="5"/>
      <c r="P726" s="5"/>
      <c r="Q726" s="5"/>
      <c r="R726" s="5"/>
      <c r="S726" s="5"/>
      <c r="T726" s="220"/>
      <c r="U726" s="221"/>
      <c r="V726" s="221"/>
      <c r="W726" s="221"/>
      <c r="X726" s="221"/>
      <c r="Y726" s="221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</row>
    <row r="727" ht="14.25" customHeight="1">
      <c r="A727" s="190"/>
      <c r="B727" s="161">
        <v>8.4</v>
      </c>
      <c r="C727" s="5">
        <v>6.76</v>
      </c>
      <c r="D727" s="5">
        <v>8.66</v>
      </c>
      <c r="E727" s="47">
        <v>10.63</v>
      </c>
      <c r="F727" s="5">
        <v>10.84</v>
      </c>
      <c r="G727" s="5">
        <v>10.28</v>
      </c>
      <c r="H727" s="47">
        <v>10.65</v>
      </c>
      <c r="I727" s="5">
        <v>11.0</v>
      </c>
      <c r="J727" s="163">
        <v>11.3</v>
      </c>
      <c r="K727" s="5"/>
      <c r="L727" s="5"/>
      <c r="M727" s="5"/>
      <c r="N727" s="5"/>
      <c r="O727" s="5"/>
      <c r="P727" s="5"/>
      <c r="Q727" s="5"/>
      <c r="R727" s="5"/>
      <c r="S727" s="5"/>
      <c r="T727" s="220"/>
      <c r="U727" s="221"/>
      <c r="V727" s="221"/>
      <c r="W727" s="221"/>
      <c r="X727" s="221"/>
      <c r="Y727" s="221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ht="14.25" customHeight="1">
      <c r="A728" s="191"/>
      <c r="B728" s="162">
        <v>283.0</v>
      </c>
      <c r="C728" s="1">
        <v>486.0</v>
      </c>
      <c r="D728" s="1">
        <v>270.0</v>
      </c>
      <c r="E728" s="43">
        <v>773.0</v>
      </c>
      <c r="F728" s="1">
        <v>1056.0</v>
      </c>
      <c r="G728" s="1">
        <v>1286.0</v>
      </c>
      <c r="H728" s="43">
        <v>882.0</v>
      </c>
      <c r="I728" s="1">
        <v>1751.0</v>
      </c>
      <c r="J728" s="164">
        <v>1810.0</v>
      </c>
      <c r="K728" s="5"/>
      <c r="L728" s="5"/>
      <c r="M728" s="5"/>
      <c r="N728" s="5"/>
      <c r="O728" s="5"/>
      <c r="P728" s="5"/>
      <c r="Q728" s="5"/>
      <c r="R728" s="5"/>
      <c r="S728" s="5"/>
      <c r="T728" s="220"/>
      <c r="U728" s="221"/>
      <c r="V728" s="221"/>
      <c r="W728" s="221"/>
      <c r="X728" s="221"/>
      <c r="Y728" s="221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ht="14.25" customHeight="1">
      <c r="A729" s="189" t="s">
        <v>3203</v>
      </c>
      <c r="B729" s="193" t="s">
        <v>1484</v>
      </c>
      <c r="C729" s="194"/>
      <c r="D729" s="200" t="s">
        <v>1478</v>
      </c>
      <c r="E729" s="196"/>
      <c r="F729" s="196"/>
      <c r="G729" s="198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220"/>
      <c r="U729" s="221"/>
      <c r="V729" s="221"/>
      <c r="W729" s="221"/>
      <c r="X729" s="221"/>
      <c r="Y729" s="221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</row>
    <row r="730" ht="14.25" customHeight="1">
      <c r="A730" s="190"/>
      <c r="B730" s="161" t="s">
        <v>1485</v>
      </c>
      <c r="C730" s="47" t="s">
        <v>1486</v>
      </c>
      <c r="D730" s="5" t="s">
        <v>2232</v>
      </c>
      <c r="E730" s="5" t="s">
        <v>2233</v>
      </c>
      <c r="F730" s="5" t="s">
        <v>2234</v>
      </c>
      <c r="G730" s="163" t="s">
        <v>2235</v>
      </c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220"/>
      <c r="U730" s="221"/>
      <c r="V730" s="221"/>
      <c r="W730" s="221"/>
      <c r="X730" s="221"/>
      <c r="Y730" s="221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</row>
    <row r="731" ht="14.25" customHeight="1">
      <c r="A731" s="190"/>
      <c r="B731" s="161">
        <v>26.02</v>
      </c>
      <c r="C731" s="47">
        <v>25.8</v>
      </c>
      <c r="D731" s="5">
        <v>29.9</v>
      </c>
      <c r="E731" s="5">
        <v>29.16</v>
      </c>
      <c r="F731" s="5">
        <v>27.45</v>
      </c>
      <c r="G731" s="163">
        <v>27.7</v>
      </c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ht="14.25" customHeight="1">
      <c r="A732" s="190"/>
      <c r="B732" s="161">
        <v>3542.0</v>
      </c>
      <c r="C732" s="47">
        <v>2642.0</v>
      </c>
      <c r="D732" s="5">
        <v>2481.0</v>
      </c>
      <c r="E732" s="5">
        <v>2420.0</v>
      </c>
      <c r="F732" s="5">
        <v>1464.0</v>
      </c>
      <c r="G732" s="163">
        <v>1136.0</v>
      </c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ht="14.25" customHeight="1">
      <c r="A733" s="189" t="s">
        <v>3204</v>
      </c>
      <c r="B733" s="216" t="s">
        <v>1665</v>
      </c>
      <c r="C733" s="216" t="s">
        <v>1254</v>
      </c>
      <c r="D733" s="197" t="s">
        <v>1660</v>
      </c>
      <c r="E733" s="194"/>
      <c r="F733" s="200" t="s">
        <v>1218</v>
      </c>
      <c r="G733" s="194"/>
      <c r="H733" s="73" t="s">
        <v>1221</v>
      </c>
      <c r="I733" s="73" t="s">
        <v>1227</v>
      </c>
      <c r="J733" s="200" t="s">
        <v>1231</v>
      </c>
      <c r="K733" s="194"/>
      <c r="L733" s="201" t="s">
        <v>1235</v>
      </c>
      <c r="M733" s="5"/>
      <c r="N733" s="5"/>
      <c r="O733" s="220"/>
      <c r="P733" s="221"/>
      <c r="Q733" s="221"/>
      <c r="R733" s="5"/>
      <c r="S733" s="22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ht="14.25" customHeight="1">
      <c r="A734" s="190"/>
      <c r="B734" s="47" t="s">
        <v>1668</v>
      </c>
      <c r="C734" s="47" t="s">
        <v>2236</v>
      </c>
      <c r="D734" s="5" t="s">
        <v>2237</v>
      </c>
      <c r="E734" s="47" t="s">
        <v>2238</v>
      </c>
      <c r="F734" s="37" t="s">
        <v>1220</v>
      </c>
      <c r="G734" s="47" t="s">
        <v>2239</v>
      </c>
      <c r="H734" s="74" t="s">
        <v>1223</v>
      </c>
      <c r="I734" s="74" t="s">
        <v>1685</v>
      </c>
      <c r="J734" s="37" t="s">
        <v>1693</v>
      </c>
      <c r="K734" s="47" t="s">
        <v>1694</v>
      </c>
      <c r="L734" s="202" t="s">
        <v>1228</v>
      </c>
      <c r="M734" s="5"/>
      <c r="N734" s="5"/>
      <c r="O734" s="220"/>
      <c r="P734" s="221"/>
      <c r="Q734" s="221"/>
      <c r="R734" s="5"/>
      <c r="S734" s="22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ht="14.25" customHeight="1">
      <c r="A735" s="190"/>
      <c r="B735" s="47">
        <v>23.79</v>
      </c>
      <c r="C735" s="47">
        <v>28.15</v>
      </c>
      <c r="D735" s="5">
        <v>25.67</v>
      </c>
      <c r="E735" s="47">
        <v>28.74</v>
      </c>
      <c r="F735" s="37">
        <v>25.09</v>
      </c>
      <c r="G735" s="47">
        <v>26.3</v>
      </c>
      <c r="H735" s="74">
        <v>24.85</v>
      </c>
      <c r="I735" s="74">
        <v>26.84</v>
      </c>
      <c r="J735" s="37">
        <v>26.17</v>
      </c>
      <c r="K735" s="47">
        <v>25.53</v>
      </c>
      <c r="L735" s="202">
        <v>25.96</v>
      </c>
      <c r="M735" s="5"/>
      <c r="N735" s="5"/>
      <c r="O735" s="220"/>
      <c r="P735" s="221"/>
      <c r="Q735" s="221"/>
      <c r="R735" s="5"/>
      <c r="S735" s="22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ht="14.25" customHeight="1">
      <c r="A736" s="191"/>
      <c r="B736" s="47">
        <v>1270.0</v>
      </c>
      <c r="C736" s="47">
        <v>1121.0</v>
      </c>
      <c r="D736" s="5">
        <v>2857.0</v>
      </c>
      <c r="E736" s="47">
        <v>2718.0</v>
      </c>
      <c r="F736" s="37">
        <v>1673.0</v>
      </c>
      <c r="G736" s="47">
        <v>1409.0</v>
      </c>
      <c r="H736" s="74">
        <v>1637.0</v>
      </c>
      <c r="I736" s="74">
        <v>1524.0</v>
      </c>
      <c r="J736" s="37">
        <v>1663.0</v>
      </c>
      <c r="K736" s="47">
        <v>1654.0</v>
      </c>
      <c r="L736" s="202">
        <v>2485.0</v>
      </c>
      <c r="M736" s="5"/>
      <c r="N736" s="5"/>
      <c r="O736" s="220"/>
      <c r="P736" s="221"/>
      <c r="Q736" s="221"/>
      <c r="R736" s="5"/>
      <c r="S736" s="221"/>
      <c r="T736" s="5"/>
      <c r="U736" s="5"/>
      <c r="V736" s="5"/>
      <c r="W736" s="5"/>
      <c r="X736" s="5"/>
      <c r="Y736" s="5"/>
      <c r="Z736" s="5" t="s">
        <v>85</v>
      </c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</row>
    <row r="737" ht="14.25" customHeight="1">
      <c r="A737" s="189" t="s">
        <v>3205</v>
      </c>
      <c r="B737" s="193" t="s">
        <v>1236</v>
      </c>
      <c r="C737" s="196"/>
      <c r="D737" s="196"/>
      <c r="E737" s="194"/>
      <c r="F737" s="73" t="s">
        <v>1268</v>
      </c>
      <c r="G737" s="200" t="s">
        <v>1243</v>
      </c>
      <c r="H737" s="196"/>
      <c r="I737" s="196"/>
      <c r="J737" s="194"/>
      <c r="K737" s="200" t="s">
        <v>1239</v>
      </c>
      <c r="L737" s="196"/>
      <c r="M737" s="196"/>
      <c r="N737" s="196"/>
      <c r="O737" s="194"/>
      <c r="P737" s="222" t="s">
        <v>1249</v>
      </c>
      <c r="Q737" s="196"/>
      <c r="R737" s="196"/>
      <c r="S737" s="196"/>
      <c r="T737" s="194"/>
      <c r="U737" s="73" t="s">
        <v>1789</v>
      </c>
      <c r="V737" s="200" t="s">
        <v>1257</v>
      </c>
      <c r="W737" s="196"/>
      <c r="X737" s="196"/>
      <c r="Y737" s="196"/>
      <c r="Z737" s="196"/>
      <c r="AA737" s="194"/>
      <c r="AB737" s="200" t="s">
        <v>1264</v>
      </c>
      <c r="AC737" s="196"/>
      <c r="AD737" s="198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ht="14.25" customHeight="1">
      <c r="A738" s="190"/>
      <c r="B738" s="161" t="s">
        <v>1338</v>
      </c>
      <c r="C738" s="5" t="s">
        <v>1237</v>
      </c>
      <c r="D738" s="5" t="s">
        <v>1238</v>
      </c>
      <c r="E738" s="47" t="s">
        <v>1267</v>
      </c>
      <c r="F738" s="74" t="s">
        <v>1269</v>
      </c>
      <c r="G738" s="37" t="s">
        <v>1246</v>
      </c>
      <c r="H738" s="5" t="s">
        <v>1788</v>
      </c>
      <c r="I738" s="5" t="s">
        <v>1271</v>
      </c>
      <c r="J738" s="47" t="s">
        <v>2240</v>
      </c>
      <c r="K738" s="37" t="s">
        <v>1272</v>
      </c>
      <c r="L738" s="5" t="s">
        <v>1240</v>
      </c>
      <c r="M738" s="75" t="s">
        <v>1787</v>
      </c>
      <c r="N738" s="75" t="s">
        <v>1785</v>
      </c>
      <c r="O738" s="156" t="s">
        <v>2092</v>
      </c>
      <c r="P738" s="37" t="s">
        <v>1250</v>
      </c>
      <c r="Q738" s="5" t="s">
        <v>1252</v>
      </c>
      <c r="R738" s="5" t="s">
        <v>1229</v>
      </c>
      <c r="S738" s="5" t="s">
        <v>1697</v>
      </c>
      <c r="T738" s="47" t="s">
        <v>2241</v>
      </c>
      <c r="U738" s="74" t="s">
        <v>1790</v>
      </c>
      <c r="V738" s="37" t="s">
        <v>2242</v>
      </c>
      <c r="W738" s="5" t="s">
        <v>1259</v>
      </c>
      <c r="X738" s="5" t="s">
        <v>1261</v>
      </c>
      <c r="Y738" s="5" t="s">
        <v>1260</v>
      </c>
      <c r="Z738" s="5" t="s">
        <v>2243</v>
      </c>
      <c r="AA738" s="47" t="s">
        <v>2244</v>
      </c>
      <c r="AB738" s="5" t="s">
        <v>1265</v>
      </c>
      <c r="AC738" s="5" t="s">
        <v>1651</v>
      </c>
      <c r="AD738" s="163" t="s">
        <v>2245</v>
      </c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ht="14.25" customHeight="1">
      <c r="A739" s="190"/>
      <c r="B739" s="161">
        <v>17.06</v>
      </c>
      <c r="C739" s="5">
        <v>18.59</v>
      </c>
      <c r="D739" s="5">
        <v>21.0</v>
      </c>
      <c r="E739" s="47">
        <v>18.04</v>
      </c>
      <c r="F739" s="74">
        <v>22.37</v>
      </c>
      <c r="G739" s="37">
        <v>25.04</v>
      </c>
      <c r="H739" s="5">
        <v>23.61</v>
      </c>
      <c r="I739" s="182">
        <v>25.5</v>
      </c>
      <c r="J739" s="47">
        <v>25.42</v>
      </c>
      <c r="K739" s="37">
        <v>22.34</v>
      </c>
      <c r="L739" s="5">
        <v>20.55</v>
      </c>
      <c r="M739" s="5">
        <v>22.64</v>
      </c>
      <c r="N739" s="5">
        <v>22.48</v>
      </c>
      <c r="O739" s="47">
        <v>21.53</v>
      </c>
      <c r="P739" s="37">
        <v>23.41</v>
      </c>
      <c r="Q739" s="5">
        <v>21.74</v>
      </c>
      <c r="R739" s="5">
        <v>21.95</v>
      </c>
      <c r="S739" s="5">
        <v>22.59</v>
      </c>
      <c r="T739" s="47">
        <v>25.35</v>
      </c>
      <c r="U739" s="74">
        <v>23.74</v>
      </c>
      <c r="V739" s="37">
        <v>23.2</v>
      </c>
      <c r="W739" s="5">
        <v>25.28</v>
      </c>
      <c r="X739" s="5">
        <v>26.28</v>
      </c>
      <c r="Y739" s="5">
        <v>24.74</v>
      </c>
      <c r="Z739" s="5">
        <v>24.07</v>
      </c>
      <c r="AA739" s="47">
        <v>24.07</v>
      </c>
      <c r="AB739" s="5">
        <v>25.9</v>
      </c>
      <c r="AC739" s="5">
        <v>17.96</v>
      </c>
      <c r="AD739" s="163">
        <v>27.72</v>
      </c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</row>
    <row r="740" ht="14.25" customHeight="1">
      <c r="A740" s="191"/>
      <c r="B740" s="162">
        <v>360.0</v>
      </c>
      <c r="C740" s="1">
        <v>867.0</v>
      </c>
      <c r="D740" s="1">
        <v>516.0</v>
      </c>
      <c r="E740" s="43">
        <v>736.0</v>
      </c>
      <c r="F740" s="165">
        <v>667.0</v>
      </c>
      <c r="G740" s="42">
        <v>1023.0</v>
      </c>
      <c r="H740" s="1">
        <v>1127.0</v>
      </c>
      <c r="I740" s="1">
        <v>1022.0</v>
      </c>
      <c r="J740" s="43">
        <v>812.0</v>
      </c>
      <c r="K740" s="42">
        <v>566.0</v>
      </c>
      <c r="L740" s="1">
        <v>930.0</v>
      </c>
      <c r="M740" s="1">
        <v>737.0</v>
      </c>
      <c r="N740" s="1">
        <v>610.0</v>
      </c>
      <c r="O740" s="43">
        <v>467.0</v>
      </c>
      <c r="P740" s="42">
        <v>767.0</v>
      </c>
      <c r="Q740" s="1">
        <v>989.0</v>
      </c>
      <c r="R740" s="1">
        <v>923.0</v>
      </c>
      <c r="S740" s="1">
        <v>707.0</v>
      </c>
      <c r="T740" s="43">
        <v>991.0</v>
      </c>
      <c r="U740" s="165">
        <v>1005.0</v>
      </c>
      <c r="V740" s="42">
        <v>1092.0</v>
      </c>
      <c r="W740" s="1">
        <v>991.0</v>
      </c>
      <c r="X740" s="1">
        <v>1058.0</v>
      </c>
      <c r="Y740" s="1">
        <v>1155.0</v>
      </c>
      <c r="Z740" s="1">
        <v>1151.0</v>
      </c>
      <c r="AA740" s="43">
        <v>1151.0</v>
      </c>
      <c r="AB740" s="1">
        <v>870.0</v>
      </c>
      <c r="AC740" s="1">
        <v>1077.0</v>
      </c>
      <c r="AD740" s="164">
        <v>1355.0</v>
      </c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</row>
    <row r="741" ht="14.25" customHeight="1">
      <c r="A741" s="189" t="s">
        <v>3206</v>
      </c>
      <c r="B741" s="193" t="s">
        <v>1460</v>
      </c>
      <c r="C741" s="196"/>
      <c r="D741" s="19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220"/>
      <c r="P741" s="221"/>
      <c r="Q741" s="221"/>
      <c r="R741" s="221"/>
      <c r="S741" s="221"/>
      <c r="T741" s="5"/>
      <c r="U741" s="5"/>
      <c r="V741" s="5"/>
      <c r="W741" s="5"/>
      <c r="X741" s="5"/>
      <c r="Y741" s="5"/>
      <c r="Z741" s="5" t="s">
        <v>85</v>
      </c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ht="14.25" customHeight="1">
      <c r="A742" s="190"/>
      <c r="B742" s="161" t="s">
        <v>1986</v>
      </c>
      <c r="C742" s="5" t="s">
        <v>2246</v>
      </c>
      <c r="D742" s="163" t="s">
        <v>2247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220"/>
      <c r="P742" s="221"/>
      <c r="Q742" s="221"/>
      <c r="R742" s="221"/>
      <c r="S742" s="22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ht="14.25" customHeight="1">
      <c r="A743" s="190"/>
      <c r="B743" s="161">
        <v>27.41</v>
      </c>
      <c r="C743" s="5">
        <v>30.08</v>
      </c>
      <c r="D743" s="163">
        <v>31.36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220"/>
      <c r="P743" s="221"/>
      <c r="Q743" s="221"/>
      <c r="R743" s="221"/>
      <c r="S743" s="221"/>
      <c r="T743" s="5"/>
      <c r="U743" s="5"/>
      <c r="V743" s="5"/>
      <c r="W743" s="5"/>
      <c r="X743" s="5"/>
      <c r="Y743" s="5"/>
      <c r="Z743" s="5"/>
      <c r="AA743" s="5"/>
      <c r="AB743" s="5"/>
      <c r="AC743" s="5" t="s">
        <v>85</v>
      </c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  <row r="744" ht="14.25" customHeight="1">
      <c r="A744" s="191"/>
      <c r="B744" s="161">
        <v>1735.0</v>
      </c>
      <c r="C744" s="5">
        <v>1692.0</v>
      </c>
      <c r="D744" s="163">
        <v>1260.0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220"/>
      <c r="P744" s="221"/>
      <c r="Q744" s="221"/>
      <c r="R744" s="221"/>
      <c r="S744" s="22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</row>
    <row r="745" ht="14.25" customHeight="1">
      <c r="A745" s="189" t="s">
        <v>3207</v>
      </c>
      <c r="B745" s="171" t="s">
        <v>2098</v>
      </c>
      <c r="C745" s="200" t="s">
        <v>2249</v>
      </c>
      <c r="D745" s="196"/>
      <c r="E745" s="196"/>
      <c r="F745" s="196"/>
      <c r="G745" s="198"/>
      <c r="H745" s="5"/>
      <c r="I745" s="5"/>
      <c r="J745" s="5"/>
      <c r="K745" s="5"/>
      <c r="L745" s="5" t="s">
        <v>85</v>
      </c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</row>
    <row r="746" ht="14.25" customHeight="1">
      <c r="A746" s="190"/>
      <c r="B746" s="172" t="s">
        <v>2248</v>
      </c>
      <c r="C746" s="5" t="s">
        <v>2250</v>
      </c>
      <c r="D746" s="5" t="s">
        <v>2251</v>
      </c>
      <c r="E746" s="5" t="s">
        <v>2252</v>
      </c>
      <c r="F746" s="5" t="s">
        <v>2253</v>
      </c>
      <c r="G746" s="163" t="s">
        <v>2254</v>
      </c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</row>
    <row r="747" ht="14.25" customHeight="1">
      <c r="A747" s="190"/>
      <c r="B747" s="172">
        <v>23.99</v>
      </c>
      <c r="C747" s="5">
        <v>24.24</v>
      </c>
      <c r="D747" s="5">
        <v>25.29</v>
      </c>
      <c r="E747" s="5">
        <v>25.81</v>
      </c>
      <c r="F747" s="5">
        <v>26.82</v>
      </c>
      <c r="G747" s="163">
        <v>24.4</v>
      </c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</row>
    <row r="748" ht="14.25" customHeight="1">
      <c r="A748" s="191"/>
      <c r="B748" s="173">
        <v>1420.0</v>
      </c>
      <c r="C748" s="1">
        <v>2007.0</v>
      </c>
      <c r="D748" s="1">
        <v>1743.0</v>
      </c>
      <c r="E748" s="1">
        <v>1914.0</v>
      </c>
      <c r="F748" s="1">
        <v>1805.0</v>
      </c>
      <c r="G748" s="164">
        <v>2840.0</v>
      </c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 t="s">
        <v>85</v>
      </c>
      <c r="AF748" s="5"/>
      <c r="AG748" s="5"/>
      <c r="AH748" s="5"/>
      <c r="AI748" s="5"/>
      <c r="AJ748" s="5"/>
      <c r="AK748" s="5"/>
      <c r="AL748" s="5"/>
      <c r="AM748" s="5"/>
      <c r="AN748" s="5"/>
      <c r="AO748" s="5"/>
    </row>
    <row r="749" ht="14.25" customHeight="1">
      <c r="A749" s="189" t="s">
        <v>3208</v>
      </c>
      <c r="B749" s="193" t="s">
        <v>2249</v>
      </c>
      <c r="C749" s="196"/>
      <c r="D749" s="196"/>
      <c r="E749" s="196"/>
      <c r="F749" s="19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</row>
    <row r="750" ht="14.25" customHeight="1">
      <c r="A750" s="190"/>
      <c r="B750" s="161" t="s">
        <v>2250</v>
      </c>
      <c r="C750" s="5" t="s">
        <v>2251</v>
      </c>
      <c r="D750" s="5" t="s">
        <v>2252</v>
      </c>
      <c r="E750" s="5" t="s">
        <v>2253</v>
      </c>
      <c r="F750" s="163" t="s">
        <v>2254</v>
      </c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</row>
    <row r="751" ht="14.25" customHeight="1">
      <c r="A751" s="190"/>
      <c r="B751" s="161">
        <v>24.24</v>
      </c>
      <c r="C751" s="5">
        <v>25.29</v>
      </c>
      <c r="D751" s="5">
        <v>25.81</v>
      </c>
      <c r="E751" s="5">
        <v>26.82</v>
      </c>
      <c r="F751" s="163">
        <v>24.4</v>
      </c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</row>
    <row r="752" ht="14.25" customHeight="1">
      <c r="A752" s="191"/>
      <c r="B752" s="162">
        <v>2007.0</v>
      </c>
      <c r="C752" s="1">
        <v>1743.0</v>
      </c>
      <c r="D752" s="1">
        <v>1914.0</v>
      </c>
      <c r="E752" s="1">
        <v>1805.0</v>
      </c>
      <c r="F752" s="164">
        <v>2840.0</v>
      </c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</row>
    <row r="753" ht="14.25" customHeight="1">
      <c r="A753" s="189" t="s">
        <v>3209</v>
      </c>
      <c r="B753" s="168" t="s">
        <v>1558</v>
      </c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</row>
    <row r="754" ht="14.25" customHeight="1">
      <c r="A754" s="190"/>
      <c r="B754" s="215" t="s">
        <v>2255</v>
      </c>
      <c r="C754" s="5" t="s">
        <v>85</v>
      </c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</row>
    <row r="755" ht="14.25" customHeight="1">
      <c r="A755" s="190"/>
      <c r="B755" s="169">
        <v>27.13</v>
      </c>
      <c r="C755" s="5"/>
      <c r="D755" s="5"/>
      <c r="E755" s="5"/>
      <c r="F755" s="5"/>
      <c r="G755" s="5"/>
      <c r="H755" s="5" t="s">
        <v>85</v>
      </c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</row>
    <row r="756" ht="14.25" customHeight="1">
      <c r="A756" s="191"/>
      <c r="B756" s="169">
        <v>787.0</v>
      </c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 t="s">
        <v>85</v>
      </c>
      <c r="AK756" s="5"/>
      <c r="AL756" s="5"/>
      <c r="AM756" s="5"/>
      <c r="AN756" s="5"/>
      <c r="AO756" s="5"/>
    </row>
    <row r="757" ht="14.25" customHeight="1">
      <c r="A757" s="189" t="s">
        <v>3210</v>
      </c>
      <c r="B757" s="193" t="s">
        <v>2256</v>
      </c>
      <c r="C757" s="194"/>
      <c r="D757" s="200" t="s">
        <v>1460</v>
      </c>
      <c r="E757" s="196"/>
      <c r="F757" s="73" t="s">
        <v>2098</v>
      </c>
      <c r="G757" s="200" t="s">
        <v>1558</v>
      </c>
      <c r="H757" s="196"/>
      <c r="I757" s="196"/>
      <c r="J757" s="196"/>
      <c r="K757" s="196"/>
      <c r="L757" s="194"/>
      <c r="M757" s="200" t="s">
        <v>1489</v>
      </c>
      <c r="N757" s="196"/>
      <c r="O757" s="196"/>
      <c r="P757" s="196"/>
      <c r="Q757" s="196"/>
      <c r="R757" s="196"/>
      <c r="S757" s="196"/>
      <c r="T757" s="196"/>
      <c r="U757" s="196"/>
      <c r="V757" s="196"/>
      <c r="W757" s="196"/>
      <c r="X757" s="194"/>
      <c r="Y757" s="200" t="s">
        <v>1484</v>
      </c>
      <c r="Z757" s="196"/>
      <c r="AA757" s="196"/>
      <c r="AB757" s="196"/>
      <c r="AC757" s="196"/>
      <c r="AD757" s="194"/>
      <c r="AE757" s="73" t="s">
        <v>2272</v>
      </c>
      <c r="AF757" s="200" t="s">
        <v>1478</v>
      </c>
      <c r="AG757" s="196"/>
      <c r="AH757" s="196"/>
      <c r="AI757" s="196"/>
      <c r="AJ757" s="196"/>
      <c r="AK757" s="196"/>
      <c r="AL757" s="196"/>
      <c r="AM757" s="196"/>
      <c r="AN757" s="196"/>
      <c r="AO757" s="196"/>
      <c r="AP757" s="196"/>
      <c r="AQ757" s="196"/>
      <c r="AR757" s="196"/>
      <c r="AS757" s="196"/>
      <c r="AT757" s="198"/>
    </row>
    <row r="758" ht="14.25" customHeight="1">
      <c r="A758" s="190"/>
      <c r="B758" s="161" t="s">
        <v>2257</v>
      </c>
      <c r="C758" s="47" t="s">
        <v>2258</v>
      </c>
      <c r="D758" s="37" t="s">
        <v>2259</v>
      </c>
      <c r="E758" s="5" t="s">
        <v>2260</v>
      </c>
      <c r="F758" s="74" t="s">
        <v>2099</v>
      </c>
      <c r="G758" s="37" t="s">
        <v>2261</v>
      </c>
      <c r="H758" s="5" t="s">
        <v>2262</v>
      </c>
      <c r="I758" s="5" t="s">
        <v>2263</v>
      </c>
      <c r="J758" s="5" t="s">
        <v>2264</v>
      </c>
      <c r="K758" s="5" t="s">
        <v>2265</v>
      </c>
      <c r="L758" s="47" t="s">
        <v>2266</v>
      </c>
      <c r="M758" s="178" t="s">
        <v>2267</v>
      </c>
      <c r="N758" s="5" t="s">
        <v>1494</v>
      </c>
      <c r="O758" s="5" t="s">
        <v>1495</v>
      </c>
      <c r="P758" s="5" t="s">
        <v>1496</v>
      </c>
      <c r="Q758" s="5" t="s">
        <v>1497</v>
      </c>
      <c r="R758" s="75" t="s">
        <v>1498</v>
      </c>
      <c r="S758" s="5" t="s">
        <v>1499</v>
      </c>
      <c r="T758" s="5" t="s">
        <v>1500</v>
      </c>
      <c r="U758" s="5" t="s">
        <v>1501</v>
      </c>
      <c r="V758" s="5" t="s">
        <v>1503</v>
      </c>
      <c r="W758" s="5" t="s">
        <v>2268</v>
      </c>
      <c r="X758" s="47" t="s">
        <v>2269</v>
      </c>
      <c r="Y758" s="37" t="s">
        <v>1485</v>
      </c>
      <c r="Z758" s="5" t="s">
        <v>1486</v>
      </c>
      <c r="AA758" s="5" t="s">
        <v>1505</v>
      </c>
      <c r="AB758" s="5" t="s">
        <v>1506</v>
      </c>
      <c r="AC758" s="5" t="s">
        <v>2270</v>
      </c>
      <c r="AD758" s="47" t="s">
        <v>2271</v>
      </c>
      <c r="AE758" s="74" t="s">
        <v>2273</v>
      </c>
      <c r="AF758" s="5" t="s">
        <v>1479</v>
      </c>
      <c r="AG758" s="75" t="s">
        <v>1480</v>
      </c>
      <c r="AH758" s="75" t="s">
        <v>1481</v>
      </c>
      <c r="AI758" s="75" t="s">
        <v>1482</v>
      </c>
      <c r="AJ758" s="5" t="s">
        <v>1483</v>
      </c>
      <c r="AK758" s="5" t="s">
        <v>1508</v>
      </c>
      <c r="AL758" s="5" t="s">
        <v>1509</v>
      </c>
      <c r="AM758" s="5" t="s">
        <v>2274</v>
      </c>
      <c r="AN758" s="5" t="s">
        <v>2275</v>
      </c>
      <c r="AO758" s="75" t="s">
        <v>2276</v>
      </c>
      <c r="AP758" s="5" t="s">
        <v>2277</v>
      </c>
      <c r="AQ758" s="5" t="s">
        <v>2278</v>
      </c>
      <c r="AR758" s="5" t="s">
        <v>2279</v>
      </c>
      <c r="AS758" s="5" t="s">
        <v>2280</v>
      </c>
      <c r="AT758" s="163" t="s">
        <v>2281</v>
      </c>
    </row>
    <row r="759" ht="14.25" customHeight="1">
      <c r="A759" s="190"/>
      <c r="B759" s="161">
        <v>28.03</v>
      </c>
      <c r="C759" s="47">
        <v>28.73</v>
      </c>
      <c r="D759" s="37">
        <v>26.91</v>
      </c>
      <c r="E759" s="5">
        <v>25.64</v>
      </c>
      <c r="F759" s="74">
        <v>23.39</v>
      </c>
      <c r="G759" s="37">
        <v>27.26</v>
      </c>
      <c r="H759" s="5">
        <v>29.81</v>
      </c>
      <c r="I759" s="5">
        <v>27.17</v>
      </c>
      <c r="J759" s="5">
        <v>27.45</v>
      </c>
      <c r="K759" s="5">
        <v>29.46</v>
      </c>
      <c r="L759" s="47">
        <v>28.03</v>
      </c>
      <c r="M759" s="37">
        <v>28.84</v>
      </c>
      <c r="N759" s="5">
        <v>27.26</v>
      </c>
      <c r="O759" s="5">
        <v>26.99</v>
      </c>
      <c r="P759" s="5">
        <v>27.36</v>
      </c>
      <c r="Q759" s="5">
        <v>27.93</v>
      </c>
      <c r="R759" s="5">
        <v>27.77</v>
      </c>
      <c r="S759" s="5">
        <v>27.92</v>
      </c>
      <c r="T759" s="5">
        <v>28.18</v>
      </c>
      <c r="U759" s="5">
        <v>28.0</v>
      </c>
      <c r="V759" s="5">
        <v>27.37</v>
      </c>
      <c r="W759" s="5">
        <v>28.35</v>
      </c>
      <c r="X759" s="47">
        <v>28.66</v>
      </c>
      <c r="Y759" s="37">
        <v>26.02</v>
      </c>
      <c r="Z759" s="5">
        <v>25.8</v>
      </c>
      <c r="AA759" s="5">
        <v>27.41</v>
      </c>
      <c r="AB759" s="5">
        <v>26.98</v>
      </c>
      <c r="AC759" s="5">
        <v>28.12</v>
      </c>
      <c r="AD759" s="47">
        <v>28.88</v>
      </c>
      <c r="AE759" s="74">
        <v>28.06</v>
      </c>
      <c r="AF759" s="5">
        <v>26.6</v>
      </c>
      <c r="AG759" s="5">
        <v>26.75</v>
      </c>
      <c r="AH759" s="5">
        <v>26.56</v>
      </c>
      <c r="AI759" s="5">
        <v>26.32</v>
      </c>
      <c r="AJ759" s="5">
        <v>27.65</v>
      </c>
      <c r="AK759" s="5">
        <v>26.33</v>
      </c>
      <c r="AL759" s="5">
        <v>27.84</v>
      </c>
      <c r="AM759" s="5">
        <v>28.35</v>
      </c>
      <c r="AN759" s="5">
        <v>27.17</v>
      </c>
      <c r="AO759" s="5">
        <v>28.2</v>
      </c>
      <c r="AP759" s="5">
        <v>28.57</v>
      </c>
      <c r="AQ759" s="5">
        <v>28.89</v>
      </c>
      <c r="AR759" s="5">
        <v>23.23</v>
      </c>
      <c r="AS759" s="5">
        <v>27.2</v>
      </c>
      <c r="AT759" s="163">
        <v>29.4</v>
      </c>
    </row>
    <row r="760" ht="14.25" customHeight="1">
      <c r="A760" s="191"/>
      <c r="B760" s="162">
        <v>828.0</v>
      </c>
      <c r="C760" s="43">
        <v>848.0</v>
      </c>
      <c r="D760" s="42">
        <v>874.0</v>
      </c>
      <c r="E760" s="1">
        <v>1396.0</v>
      </c>
      <c r="F760" s="165">
        <v>2175.0</v>
      </c>
      <c r="G760" s="42">
        <v>941.0</v>
      </c>
      <c r="H760" s="1">
        <v>863.0</v>
      </c>
      <c r="I760" s="1">
        <v>1673.0</v>
      </c>
      <c r="J760" s="1">
        <v>1792.0</v>
      </c>
      <c r="K760" s="1">
        <v>890.0</v>
      </c>
      <c r="L760" s="43">
        <v>589.0</v>
      </c>
      <c r="M760" s="42">
        <v>853.0</v>
      </c>
      <c r="N760" s="1">
        <v>2831.0</v>
      </c>
      <c r="O760" s="1">
        <v>3408.0</v>
      </c>
      <c r="P760" s="1">
        <v>2488.0</v>
      </c>
      <c r="Q760" s="1">
        <v>2418.0</v>
      </c>
      <c r="R760" s="1">
        <v>1942.0</v>
      </c>
      <c r="S760" s="1">
        <v>2337.0</v>
      </c>
      <c r="T760" s="1">
        <v>2155.0</v>
      </c>
      <c r="U760" s="1">
        <v>2052.0</v>
      </c>
      <c r="V760" s="1">
        <v>2559.0</v>
      </c>
      <c r="W760" s="1">
        <v>1608.0</v>
      </c>
      <c r="X760" s="43">
        <v>1133.0</v>
      </c>
      <c r="Y760" s="42">
        <v>3542.0</v>
      </c>
      <c r="Z760" s="1">
        <v>2642.0</v>
      </c>
      <c r="AA760" s="1">
        <v>2495.0</v>
      </c>
      <c r="AB760" s="1">
        <v>2603.0</v>
      </c>
      <c r="AC760" s="1">
        <v>1835.0</v>
      </c>
      <c r="AD760" s="43">
        <v>641.0</v>
      </c>
      <c r="AE760" s="165">
        <v>700.0</v>
      </c>
      <c r="AF760" s="1">
        <v>2719.0</v>
      </c>
      <c r="AG760" s="1">
        <v>3359.0</v>
      </c>
      <c r="AH760" s="1">
        <v>2884.0</v>
      </c>
      <c r="AI760" s="1">
        <v>2699.0</v>
      </c>
      <c r="AJ760" s="1">
        <v>2676.0</v>
      </c>
      <c r="AK760" s="1">
        <v>2807.0</v>
      </c>
      <c r="AL760" s="1">
        <v>2502.0</v>
      </c>
      <c r="AM760" s="1">
        <v>1428.0</v>
      </c>
      <c r="AN760" s="1">
        <v>979.0</v>
      </c>
      <c r="AO760" s="1">
        <v>1505.0</v>
      </c>
      <c r="AP760" s="1">
        <v>1944.0</v>
      </c>
      <c r="AQ760" s="1">
        <v>1252.0</v>
      </c>
      <c r="AR760" s="1">
        <v>2885.0</v>
      </c>
      <c r="AS760" s="1">
        <v>1447.0</v>
      </c>
      <c r="AT760" s="164">
        <v>1693.0</v>
      </c>
    </row>
    <row r="761" ht="14.25" customHeight="1">
      <c r="A761" s="189" t="s">
        <v>3211</v>
      </c>
      <c r="B761" s="193" t="s">
        <v>1478</v>
      </c>
      <c r="C761" s="196"/>
      <c r="D761" s="196"/>
      <c r="E761" s="194"/>
      <c r="F761" s="200" t="s">
        <v>1484</v>
      </c>
      <c r="G761" s="198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</row>
    <row r="762" ht="14.25" customHeight="1">
      <c r="A762" s="190"/>
      <c r="B762" s="176" t="s">
        <v>1480</v>
      </c>
      <c r="C762" s="75" t="s">
        <v>1481</v>
      </c>
      <c r="D762" s="75" t="s">
        <v>1482</v>
      </c>
      <c r="E762" s="156" t="s">
        <v>2276</v>
      </c>
      <c r="F762" s="37" t="s">
        <v>1485</v>
      </c>
      <c r="G762" s="163" t="s">
        <v>1486</v>
      </c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</row>
    <row r="763" ht="14.25" customHeight="1">
      <c r="A763" s="190"/>
      <c r="B763" s="161">
        <v>26.75</v>
      </c>
      <c r="C763" s="5">
        <v>26.56</v>
      </c>
      <c r="D763" s="5">
        <v>26.32</v>
      </c>
      <c r="E763" s="47">
        <v>28.2</v>
      </c>
      <c r="F763" s="37">
        <v>26.02</v>
      </c>
      <c r="G763" s="163">
        <v>25.8</v>
      </c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</row>
    <row r="764" ht="14.25" customHeight="1">
      <c r="A764" s="191"/>
      <c r="B764" s="162">
        <v>3359.0</v>
      </c>
      <c r="C764" s="1">
        <v>2884.0</v>
      </c>
      <c r="D764" s="1">
        <v>2699.0</v>
      </c>
      <c r="E764" s="43">
        <v>1505.0</v>
      </c>
      <c r="F764" s="42">
        <v>3542.0</v>
      </c>
      <c r="G764" s="164">
        <v>2642.0</v>
      </c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</row>
    <row r="765" ht="14.25" customHeight="1">
      <c r="A765" s="189" t="s">
        <v>3212</v>
      </c>
      <c r="B765" s="168" t="s">
        <v>1973</v>
      </c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</row>
    <row r="766" ht="14.25" customHeight="1">
      <c r="A766" s="190"/>
      <c r="B766" s="169" t="s">
        <v>2282</v>
      </c>
      <c r="C766" s="5"/>
      <c r="D766" s="5"/>
      <c r="E766" s="13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</row>
    <row r="767" ht="14.25" customHeight="1">
      <c r="A767" s="190"/>
      <c r="B767" s="169">
        <v>26.32</v>
      </c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</row>
    <row r="768" ht="14.25" customHeight="1">
      <c r="A768" s="191"/>
      <c r="B768" s="169">
        <v>4403.0</v>
      </c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</row>
    <row r="769" ht="14.25" customHeight="1">
      <c r="A769" s="189" t="s">
        <v>3213</v>
      </c>
      <c r="B769" s="193" t="s">
        <v>1460</v>
      </c>
      <c r="C769" s="19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</row>
    <row r="770" ht="14.25" customHeight="1">
      <c r="A770" s="190"/>
      <c r="B770" s="176" t="s">
        <v>2283</v>
      </c>
      <c r="C770" s="163" t="s">
        <v>2284</v>
      </c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</row>
    <row r="771" ht="14.25" customHeight="1">
      <c r="A771" s="190"/>
      <c r="B771" s="161">
        <v>28.97</v>
      </c>
      <c r="C771" s="163">
        <v>28.43</v>
      </c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</row>
    <row r="772" ht="14.25" customHeight="1">
      <c r="A772" s="191"/>
      <c r="B772" s="162">
        <v>1118.0</v>
      </c>
      <c r="C772" s="164">
        <v>1996.0</v>
      </c>
      <c r="D772" s="5"/>
      <c r="E772" s="5"/>
      <c r="F772" s="5"/>
      <c r="G772" s="5"/>
      <c r="H772" s="5" t="s">
        <v>85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</row>
    <row r="773" ht="14.25" customHeight="1">
      <c r="A773" s="189" t="s">
        <v>3214</v>
      </c>
      <c r="B773" s="193" t="s">
        <v>1460</v>
      </c>
      <c r="C773" s="19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</row>
    <row r="774" ht="14.25" customHeight="1">
      <c r="A774" s="190"/>
      <c r="B774" s="161" t="s">
        <v>1986</v>
      </c>
      <c r="C774" s="163" t="s">
        <v>2246</v>
      </c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</row>
    <row r="775" ht="14.25" customHeight="1">
      <c r="A775" s="190"/>
      <c r="B775" s="161">
        <v>27.41</v>
      </c>
      <c r="C775" s="163">
        <v>30.08</v>
      </c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Q775" s="223"/>
    </row>
    <row r="776" ht="14.25" customHeight="1">
      <c r="A776" s="191"/>
      <c r="B776" s="162">
        <v>1735.0</v>
      </c>
      <c r="C776" s="164">
        <v>1692.0</v>
      </c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</row>
    <row r="777" ht="14.25" customHeight="1">
      <c r="A777" s="189" t="s">
        <v>3215</v>
      </c>
      <c r="B777" s="168" t="s">
        <v>2285</v>
      </c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</row>
    <row r="778" ht="14.25" customHeight="1">
      <c r="A778" s="190"/>
      <c r="B778" s="169" t="s">
        <v>2286</v>
      </c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</row>
    <row r="779" ht="14.25" customHeight="1">
      <c r="A779" s="190"/>
      <c r="B779" s="169">
        <v>29.75</v>
      </c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</row>
    <row r="780" ht="14.25" customHeight="1">
      <c r="A780" s="191"/>
      <c r="B780" s="169">
        <v>1784.0</v>
      </c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</row>
    <row r="781" ht="14.25" customHeight="1">
      <c r="A781" s="189" t="s">
        <v>3216</v>
      </c>
      <c r="B781" s="193" t="s">
        <v>1489</v>
      </c>
      <c r="C781" s="196"/>
      <c r="D781" s="196"/>
      <c r="E781" s="196"/>
      <c r="F781" s="194"/>
      <c r="G781" s="200" t="s">
        <v>1484</v>
      </c>
      <c r="H781" s="196"/>
      <c r="I781" s="19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</row>
    <row r="782" ht="14.25" customHeight="1">
      <c r="A782" s="190"/>
      <c r="B782" s="161" t="s">
        <v>1495</v>
      </c>
      <c r="C782" s="5" t="s">
        <v>1496</v>
      </c>
      <c r="D782" s="5" t="s">
        <v>1500</v>
      </c>
      <c r="E782" s="5" t="s">
        <v>1501</v>
      </c>
      <c r="F782" s="47" t="s">
        <v>1503</v>
      </c>
      <c r="G782" s="5" t="s">
        <v>1485</v>
      </c>
      <c r="H782" s="5" t="s">
        <v>1486</v>
      </c>
      <c r="I782" s="163" t="s">
        <v>1505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</row>
    <row r="783" ht="14.25" customHeight="1">
      <c r="A783" s="190"/>
      <c r="B783" s="161">
        <v>26.99</v>
      </c>
      <c r="C783" s="5">
        <v>27.36</v>
      </c>
      <c r="D783" s="5">
        <v>28.18</v>
      </c>
      <c r="E783" s="5">
        <v>28.0</v>
      </c>
      <c r="F783" s="47">
        <v>27.37</v>
      </c>
      <c r="G783" s="5">
        <v>26.02</v>
      </c>
      <c r="H783" s="5">
        <v>25.8</v>
      </c>
      <c r="I783" s="163">
        <v>27.41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</row>
    <row r="784" ht="14.25" customHeight="1">
      <c r="A784" s="191"/>
      <c r="B784" s="162">
        <v>3408.0</v>
      </c>
      <c r="C784" s="1">
        <v>2488.0</v>
      </c>
      <c r="D784" s="1">
        <v>2155.0</v>
      </c>
      <c r="E784" s="1">
        <v>2052.0</v>
      </c>
      <c r="F784" s="43">
        <v>2559.0</v>
      </c>
      <c r="G784" s="1">
        <v>3542.0</v>
      </c>
      <c r="H784" s="1">
        <v>2642.0</v>
      </c>
      <c r="I784" s="164">
        <v>2495.0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</row>
    <row r="785" ht="14.25" customHeight="1">
      <c r="A785" s="189" t="s">
        <v>3217</v>
      </c>
      <c r="B785" s="193" t="s">
        <v>2098</v>
      </c>
      <c r="C785" s="196"/>
      <c r="D785" s="196"/>
      <c r="E785" s="196"/>
      <c r="F785" s="196"/>
      <c r="G785" s="198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</row>
    <row r="786" ht="14.25" customHeight="1">
      <c r="A786" s="190"/>
      <c r="B786" s="161" t="s">
        <v>2287</v>
      </c>
      <c r="C786" s="5" t="s">
        <v>2288</v>
      </c>
      <c r="D786" s="5" t="s">
        <v>2289</v>
      </c>
      <c r="E786" s="5" t="s">
        <v>2290</v>
      </c>
      <c r="F786" s="5" t="s">
        <v>2291</v>
      </c>
      <c r="G786" s="163" t="s">
        <v>2292</v>
      </c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</row>
    <row r="787" ht="14.25" customHeight="1">
      <c r="A787" s="190"/>
      <c r="B787" s="161">
        <v>10.56</v>
      </c>
      <c r="C787" s="5">
        <v>15.67</v>
      </c>
      <c r="D787" s="5">
        <v>17.28</v>
      </c>
      <c r="E787" s="5">
        <v>17.08</v>
      </c>
      <c r="F787" s="5">
        <v>16.78</v>
      </c>
      <c r="G787" s="163">
        <v>15.99</v>
      </c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</row>
    <row r="788" ht="14.25" customHeight="1">
      <c r="A788" s="191"/>
      <c r="B788" s="162">
        <v>430.0</v>
      </c>
      <c r="C788" s="1">
        <v>1383.0</v>
      </c>
      <c r="D788" s="1">
        <v>438.0</v>
      </c>
      <c r="E788" s="1">
        <v>1278.0</v>
      </c>
      <c r="F788" s="1">
        <v>458.0</v>
      </c>
      <c r="G788" s="164">
        <v>1186.0</v>
      </c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</row>
    <row r="789" ht="14.25" customHeight="1">
      <c r="A789" s="214" t="s">
        <v>3218</v>
      </c>
      <c r="B789" s="193" t="s">
        <v>1180</v>
      </c>
      <c r="C789" s="196"/>
      <c r="D789" s="196"/>
      <c r="E789" s="19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</row>
    <row r="790" ht="14.25" customHeight="1">
      <c r="A790" s="190"/>
      <c r="B790" s="161" t="s">
        <v>1181</v>
      </c>
      <c r="C790" s="5" t="s">
        <v>1182</v>
      </c>
      <c r="D790" s="5" t="s">
        <v>1526</v>
      </c>
      <c r="E790" s="163" t="s">
        <v>1391</v>
      </c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</row>
    <row r="791" ht="14.25" customHeight="1">
      <c r="A791" s="190"/>
      <c r="B791" s="161">
        <v>8.86</v>
      </c>
      <c r="C791" s="5">
        <v>9.79</v>
      </c>
      <c r="D791" s="5">
        <v>10.8</v>
      </c>
      <c r="E791" s="163">
        <v>9.26</v>
      </c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</row>
    <row r="792" ht="14.25" customHeight="1">
      <c r="A792" s="191"/>
      <c r="B792" s="162">
        <v>1713.0</v>
      </c>
      <c r="C792" s="1">
        <v>1877.0</v>
      </c>
      <c r="D792" s="1">
        <v>1736.0</v>
      </c>
      <c r="E792" s="164">
        <v>407.0</v>
      </c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</row>
    <row r="793" ht="14.25" customHeight="1">
      <c r="A793" s="214" t="s">
        <v>3219</v>
      </c>
      <c r="B793" s="193" t="s">
        <v>1180</v>
      </c>
      <c r="C793" s="19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</row>
    <row r="794" ht="14.25" customHeight="1">
      <c r="A794" s="190"/>
      <c r="B794" s="161" t="s">
        <v>1182</v>
      </c>
      <c r="C794" s="163" t="s">
        <v>1302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</row>
    <row r="795" ht="14.25" customHeight="1">
      <c r="A795" s="190"/>
      <c r="B795" s="161">
        <v>9.79</v>
      </c>
      <c r="C795" s="163">
        <v>12.23</v>
      </c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</row>
    <row r="796" ht="14.25" customHeight="1">
      <c r="A796" s="191"/>
      <c r="B796" s="161">
        <v>1877.0</v>
      </c>
      <c r="C796" s="163">
        <v>1338.0</v>
      </c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</row>
    <row r="797" ht="14.25" customHeight="1">
      <c r="A797" s="189" t="s">
        <v>3220</v>
      </c>
      <c r="B797" s="193" t="s">
        <v>1398</v>
      </c>
      <c r="C797" s="194"/>
      <c r="D797" s="73" t="s">
        <v>1389</v>
      </c>
      <c r="E797" s="73" t="s">
        <v>1354</v>
      </c>
      <c r="F797" s="200" t="s">
        <v>2297</v>
      </c>
      <c r="G797" s="196"/>
      <c r="H797" s="196"/>
      <c r="I797" s="196"/>
      <c r="J797" s="194"/>
      <c r="K797" s="200" t="s">
        <v>2303</v>
      </c>
      <c r="L797" s="194"/>
      <c r="M797" s="200" t="s">
        <v>1278</v>
      </c>
      <c r="N797" s="194"/>
      <c r="O797" s="200" t="s">
        <v>1285</v>
      </c>
      <c r="P797" s="196"/>
      <c r="Q797" s="196"/>
      <c r="R797" s="194"/>
      <c r="S797" s="200" t="s">
        <v>2311</v>
      </c>
      <c r="T797" s="196"/>
      <c r="U797" s="196"/>
      <c r="V797" s="194"/>
      <c r="W797" s="200" t="s">
        <v>1290</v>
      </c>
      <c r="X797" s="196"/>
      <c r="Y797" s="196"/>
      <c r="Z797" s="196"/>
      <c r="AA797" s="194"/>
      <c r="AB797" s="200" t="s">
        <v>1293</v>
      </c>
      <c r="AC797" s="196"/>
      <c r="AD797" s="196"/>
      <c r="AE797" s="198"/>
      <c r="AF797" s="5"/>
      <c r="AG797" s="5"/>
      <c r="AH797" s="5"/>
      <c r="AI797" s="5"/>
      <c r="AJ797" s="5"/>
      <c r="AK797" s="5"/>
      <c r="AL797" s="5"/>
      <c r="AM797" s="5"/>
      <c r="AN797" s="5"/>
      <c r="AO797" s="5"/>
    </row>
    <row r="798" ht="14.25" customHeight="1">
      <c r="A798" s="190"/>
      <c r="B798" s="161" t="s">
        <v>2293</v>
      </c>
      <c r="C798" s="47" t="s">
        <v>2294</v>
      </c>
      <c r="D798" s="74" t="s">
        <v>2295</v>
      </c>
      <c r="E798" s="74" t="s">
        <v>2296</v>
      </c>
      <c r="F798" s="37" t="s">
        <v>2298</v>
      </c>
      <c r="G798" s="5" t="s">
        <v>2299</v>
      </c>
      <c r="H798" s="5" t="s">
        <v>2300</v>
      </c>
      <c r="I798" s="5" t="s">
        <v>2301</v>
      </c>
      <c r="J798" s="47" t="s">
        <v>2302</v>
      </c>
      <c r="K798" s="37" t="s">
        <v>2304</v>
      </c>
      <c r="L798" s="47" t="s">
        <v>2305</v>
      </c>
      <c r="M798" s="37" t="s">
        <v>2306</v>
      </c>
      <c r="N798" s="47" t="s">
        <v>2307</v>
      </c>
      <c r="O798" s="37" t="s">
        <v>2308</v>
      </c>
      <c r="P798" s="5" t="s">
        <v>2309</v>
      </c>
      <c r="Q798" s="5" t="s">
        <v>2229</v>
      </c>
      <c r="R798" s="47" t="s">
        <v>2310</v>
      </c>
      <c r="S798" s="37" t="s">
        <v>2312</v>
      </c>
      <c r="T798" s="5" t="s">
        <v>2313</v>
      </c>
      <c r="U798" s="5" t="s">
        <v>2314</v>
      </c>
      <c r="V798" s="47" t="s">
        <v>2315</v>
      </c>
      <c r="W798" s="37" t="s">
        <v>2316</v>
      </c>
      <c r="X798" s="5" t="s">
        <v>2317</v>
      </c>
      <c r="Y798" s="5" t="s">
        <v>2317</v>
      </c>
      <c r="Z798" s="5" t="s">
        <v>2318</v>
      </c>
      <c r="AA798" s="47" t="s">
        <v>2319</v>
      </c>
      <c r="AB798" s="5" t="s">
        <v>2320</v>
      </c>
      <c r="AC798" s="5" t="s">
        <v>2321</v>
      </c>
      <c r="AD798" s="5" t="s">
        <v>2322</v>
      </c>
      <c r="AE798" s="163" t="s">
        <v>2323</v>
      </c>
      <c r="AF798" s="5"/>
      <c r="AG798" s="5"/>
      <c r="AH798" s="5"/>
      <c r="AI798" s="5"/>
      <c r="AJ798" s="5"/>
      <c r="AK798" s="5"/>
      <c r="AL798" s="5"/>
      <c r="AM798" s="5"/>
      <c r="AN798" s="5"/>
      <c r="AO798" s="5"/>
    </row>
    <row r="799" ht="14.25" customHeight="1">
      <c r="A799" s="190"/>
      <c r="B799" s="161">
        <v>6.72</v>
      </c>
      <c r="C799" s="47">
        <v>6.18</v>
      </c>
      <c r="D799" s="74">
        <v>11.79</v>
      </c>
      <c r="E799" s="74">
        <v>16.01</v>
      </c>
      <c r="F799" s="37">
        <v>17.07</v>
      </c>
      <c r="G799" s="5">
        <v>16.58</v>
      </c>
      <c r="H799" s="5">
        <v>14.2</v>
      </c>
      <c r="I799" s="5">
        <v>9.83</v>
      </c>
      <c r="J799" s="47">
        <v>12.56</v>
      </c>
      <c r="K799" s="37">
        <v>9.22</v>
      </c>
      <c r="L799" s="47">
        <v>12.76</v>
      </c>
      <c r="M799" s="37">
        <v>6.62</v>
      </c>
      <c r="N799" s="47">
        <v>14.05</v>
      </c>
      <c r="O799" s="37">
        <v>10.16</v>
      </c>
      <c r="P799" s="5">
        <v>7.76</v>
      </c>
      <c r="Q799" s="5">
        <v>8.66</v>
      </c>
      <c r="R799" s="47">
        <v>12.17</v>
      </c>
      <c r="S799" s="37">
        <v>11.78</v>
      </c>
      <c r="T799" s="5">
        <v>9.46</v>
      </c>
      <c r="U799" s="5">
        <v>8.34</v>
      </c>
      <c r="V799" s="47">
        <v>6.66</v>
      </c>
      <c r="W799" s="37">
        <v>12.41</v>
      </c>
      <c r="X799" s="5">
        <v>11.99</v>
      </c>
      <c r="Y799" s="5">
        <v>10.44</v>
      </c>
      <c r="Z799" s="5">
        <v>9.24</v>
      </c>
      <c r="AA799" s="47">
        <v>9.94</v>
      </c>
      <c r="AB799" s="5">
        <v>10.6</v>
      </c>
      <c r="AC799" s="5">
        <v>11.5</v>
      </c>
      <c r="AD799" s="5">
        <v>7.6</v>
      </c>
      <c r="AE799" s="163">
        <v>8.4</v>
      </c>
      <c r="AF799" s="5"/>
      <c r="AG799" s="5"/>
      <c r="AH799" s="5"/>
      <c r="AI799" s="5"/>
      <c r="AJ799" s="5"/>
      <c r="AK799" s="5"/>
      <c r="AL799" s="5"/>
      <c r="AM799" s="5"/>
      <c r="AN799" s="5"/>
      <c r="AO799" s="5"/>
    </row>
    <row r="800" ht="14.25" customHeight="1">
      <c r="A800" s="191"/>
      <c r="B800" s="162">
        <v>262.0</v>
      </c>
      <c r="C800" s="43">
        <v>230.0</v>
      </c>
      <c r="D800" s="165">
        <v>230.0</v>
      </c>
      <c r="E800" s="165">
        <v>156.0</v>
      </c>
      <c r="F800" s="42">
        <v>236.0</v>
      </c>
      <c r="G800" s="1">
        <v>220.0</v>
      </c>
      <c r="H800" s="1">
        <v>232.0</v>
      </c>
      <c r="I800" s="1">
        <v>198.0</v>
      </c>
      <c r="J800" s="43">
        <v>437.0</v>
      </c>
      <c r="K800" s="42">
        <v>325.0</v>
      </c>
      <c r="L800" s="43">
        <v>187.0</v>
      </c>
      <c r="M800" s="42">
        <v>602.0</v>
      </c>
      <c r="N800" s="43">
        <v>123.0</v>
      </c>
      <c r="O800" s="42">
        <v>223.0</v>
      </c>
      <c r="P800" s="1">
        <v>264.0</v>
      </c>
      <c r="Q800" s="1">
        <v>270.0</v>
      </c>
      <c r="R800" s="43">
        <v>219.0</v>
      </c>
      <c r="S800" s="42">
        <v>292.0</v>
      </c>
      <c r="T800" s="1">
        <v>262.0</v>
      </c>
      <c r="U800" s="1">
        <v>300.0</v>
      </c>
      <c r="V800" s="43">
        <v>304.0</v>
      </c>
      <c r="W800" s="42">
        <v>476.0</v>
      </c>
      <c r="X800" s="1">
        <v>185.0</v>
      </c>
      <c r="Y800" s="1">
        <v>203.0</v>
      </c>
      <c r="Z800" s="1">
        <v>418.0</v>
      </c>
      <c r="AA800" s="43">
        <v>295.0</v>
      </c>
      <c r="AB800" s="1">
        <v>437.0</v>
      </c>
      <c r="AC800" s="1">
        <v>206.0</v>
      </c>
      <c r="AD800" s="1">
        <v>452.5</v>
      </c>
      <c r="AE800" s="164">
        <v>350.0</v>
      </c>
      <c r="AF800" s="5"/>
      <c r="AG800" s="5"/>
      <c r="AH800" s="5"/>
      <c r="AI800" s="5"/>
      <c r="AJ800" s="5"/>
      <c r="AK800" s="5"/>
      <c r="AL800" s="5"/>
      <c r="AM800" s="5"/>
      <c r="AN800" s="5"/>
      <c r="AO800" s="5"/>
    </row>
    <row r="801" ht="14.25" customHeight="1">
      <c r="A801" s="189" t="s">
        <v>3221</v>
      </c>
      <c r="B801" s="193" t="s">
        <v>2324</v>
      </c>
      <c r="C801" s="198"/>
      <c r="D801" s="5"/>
      <c r="E801" s="5"/>
      <c r="F801" s="5" t="s">
        <v>85</v>
      </c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</row>
    <row r="802" ht="14.25" customHeight="1">
      <c r="A802" s="190"/>
      <c r="B802" s="161" t="s">
        <v>2325</v>
      </c>
      <c r="C802" s="163" t="s">
        <v>2326</v>
      </c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</row>
    <row r="803" ht="14.25" customHeight="1">
      <c r="A803" s="190"/>
      <c r="B803" s="161">
        <v>27.59</v>
      </c>
      <c r="C803" s="163">
        <v>27.59</v>
      </c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182"/>
      <c r="S803" s="182"/>
      <c r="T803" s="135"/>
      <c r="U803" s="13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</row>
    <row r="804" ht="14.25" customHeight="1">
      <c r="A804" s="191"/>
      <c r="B804" s="161">
        <v>3015.0</v>
      </c>
      <c r="C804" s="163">
        <v>3015.0</v>
      </c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220"/>
      <c r="Q804" s="221"/>
      <c r="R804" s="221"/>
      <c r="S804" s="221"/>
      <c r="T804" s="221"/>
      <c r="U804" s="221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</row>
    <row r="805" ht="14.25" customHeight="1">
      <c r="A805" s="189" t="s">
        <v>3222</v>
      </c>
      <c r="B805" s="193" t="s">
        <v>2324</v>
      </c>
      <c r="C805" s="196"/>
      <c r="D805" s="196"/>
      <c r="E805" s="19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220"/>
      <c r="Q805" s="221"/>
      <c r="R805" s="221"/>
      <c r="S805" s="221"/>
      <c r="T805" s="221"/>
      <c r="U805" s="221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</row>
    <row r="806" ht="14.25" customHeight="1">
      <c r="A806" s="190"/>
      <c r="B806" s="161" t="s">
        <v>2325</v>
      </c>
      <c r="C806" s="5" t="s">
        <v>2326</v>
      </c>
      <c r="D806" s="5" t="s">
        <v>2327</v>
      </c>
      <c r="E806" s="163" t="s">
        <v>2328</v>
      </c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220"/>
      <c r="Q806" s="221"/>
      <c r="R806" s="221"/>
      <c r="S806" s="221"/>
      <c r="T806" s="221"/>
      <c r="U806" s="221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</row>
    <row r="807" ht="14.25" customHeight="1">
      <c r="A807" s="190"/>
      <c r="B807" s="161">
        <v>27.59</v>
      </c>
      <c r="C807" s="5">
        <v>27.59</v>
      </c>
      <c r="D807" s="5">
        <v>29.24</v>
      </c>
      <c r="E807" s="163">
        <v>27.59</v>
      </c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220"/>
      <c r="Q807" s="221"/>
      <c r="R807" s="221"/>
      <c r="S807" s="221"/>
      <c r="T807" s="221"/>
      <c r="U807" s="221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</row>
    <row r="808" ht="14.25" customHeight="1">
      <c r="A808" s="191"/>
      <c r="B808" s="162">
        <v>3015.0</v>
      </c>
      <c r="C808" s="1">
        <v>3015.0</v>
      </c>
      <c r="D808" s="1">
        <v>3196.0</v>
      </c>
      <c r="E808" s="164">
        <v>3196.0</v>
      </c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220"/>
      <c r="Q808" s="221"/>
      <c r="R808" s="221"/>
      <c r="S808" s="221"/>
      <c r="T808" s="221"/>
      <c r="U808" s="221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</row>
    <row r="809" ht="14.25" customHeight="1">
      <c r="A809" s="189" t="s">
        <v>3223</v>
      </c>
      <c r="B809" s="171" t="s">
        <v>1474</v>
      </c>
      <c r="C809" s="200" t="s">
        <v>1457</v>
      </c>
      <c r="D809" s="196"/>
      <c r="E809" s="196"/>
      <c r="F809" s="19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</row>
    <row r="810" ht="14.25" customHeight="1">
      <c r="A810" s="190"/>
      <c r="B810" s="172" t="s">
        <v>1548</v>
      </c>
      <c r="C810" s="5" t="s">
        <v>3224</v>
      </c>
      <c r="D810" s="5" t="s">
        <v>1603</v>
      </c>
      <c r="E810" s="5" t="s">
        <v>3225</v>
      </c>
      <c r="F810" s="163" t="s">
        <v>3226</v>
      </c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</row>
    <row r="811" ht="14.25" customHeight="1">
      <c r="A811" s="190"/>
      <c r="B811" s="172">
        <v>25.7</v>
      </c>
      <c r="C811" s="5">
        <v>24.0</v>
      </c>
      <c r="D811" s="5">
        <v>25.81</v>
      </c>
      <c r="E811" s="5">
        <v>26.34</v>
      </c>
      <c r="F811" s="163">
        <v>26.18</v>
      </c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</row>
    <row r="812" ht="14.25" customHeight="1">
      <c r="A812" s="191"/>
      <c r="B812" s="172">
        <v>2888.0</v>
      </c>
      <c r="C812" s="5">
        <v>2672.0</v>
      </c>
      <c r="D812" s="5">
        <v>2145.0</v>
      </c>
      <c r="E812" s="5">
        <v>2433.0</v>
      </c>
      <c r="F812" s="163">
        <v>2576.0</v>
      </c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</row>
    <row r="813" ht="14.25" customHeight="1">
      <c r="A813" s="189" t="s">
        <v>3227</v>
      </c>
      <c r="B813" s="193" t="s">
        <v>1188</v>
      </c>
      <c r="C813" s="196"/>
      <c r="D813" s="196"/>
      <c r="E813" s="196"/>
      <c r="F813" s="196"/>
      <c r="G813" s="196"/>
      <c r="H813" s="194"/>
      <c r="I813" s="200" t="s">
        <v>1447</v>
      </c>
      <c r="J813" s="194"/>
      <c r="K813" s="200" t="s">
        <v>1569</v>
      </c>
      <c r="L813" s="198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</row>
    <row r="814" ht="14.25" customHeight="1">
      <c r="A814" s="190"/>
      <c r="B814" s="161" t="s">
        <v>1552</v>
      </c>
      <c r="C814" s="5" t="s">
        <v>1342</v>
      </c>
      <c r="D814" s="5" t="s">
        <v>1621</v>
      </c>
      <c r="E814" s="5" t="s">
        <v>1553</v>
      </c>
      <c r="F814" s="5" t="s">
        <v>1909</v>
      </c>
      <c r="G814" s="5" t="s">
        <v>1515</v>
      </c>
      <c r="H814" s="47" t="s">
        <v>1968</v>
      </c>
      <c r="I814" s="5" t="s">
        <v>1616</v>
      </c>
      <c r="J814" s="47" t="s">
        <v>1617</v>
      </c>
      <c r="K814" s="37" t="s">
        <v>1622</v>
      </c>
      <c r="L814" s="163" t="s">
        <v>1900</v>
      </c>
      <c r="M814" s="5" t="s">
        <v>85</v>
      </c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</row>
    <row r="815" ht="14.25" customHeight="1">
      <c r="A815" s="190"/>
      <c r="B815" s="161">
        <v>25.79</v>
      </c>
      <c r="C815" s="5">
        <v>26.79</v>
      </c>
      <c r="D815" s="5">
        <v>26.92</v>
      </c>
      <c r="E815" s="5">
        <v>25.86</v>
      </c>
      <c r="F815" s="5">
        <v>26.25</v>
      </c>
      <c r="G815" s="5">
        <v>25.37</v>
      </c>
      <c r="H815" s="47">
        <v>27.36</v>
      </c>
      <c r="I815" s="5">
        <v>24.25</v>
      </c>
      <c r="J815" s="47">
        <v>14.08</v>
      </c>
      <c r="K815" s="37">
        <v>26.55</v>
      </c>
      <c r="L815" s="163">
        <v>17.18</v>
      </c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</row>
    <row r="816" ht="14.25" customHeight="1">
      <c r="A816" s="191"/>
      <c r="B816" s="162">
        <v>2102.0</v>
      </c>
      <c r="C816" s="1">
        <v>2466.0</v>
      </c>
      <c r="D816" s="1">
        <v>2217.0</v>
      </c>
      <c r="E816" s="1">
        <v>1918.0</v>
      </c>
      <c r="F816" s="1">
        <v>1889.0</v>
      </c>
      <c r="G816" s="1">
        <v>655.0</v>
      </c>
      <c r="H816" s="43">
        <v>1485.0</v>
      </c>
      <c r="I816" s="1">
        <v>2587.0</v>
      </c>
      <c r="J816" s="43">
        <v>1136.0</v>
      </c>
      <c r="K816" s="42">
        <v>1910.0</v>
      </c>
      <c r="L816" s="164">
        <v>1199.0</v>
      </c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</row>
    <row r="817" ht="14.25" customHeight="1">
      <c r="A817" s="189" t="s">
        <v>3228</v>
      </c>
      <c r="B817" s="168" t="s">
        <v>1510</v>
      </c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</row>
    <row r="818" ht="14.25" customHeight="1">
      <c r="A818" s="190"/>
      <c r="B818" s="169" t="s">
        <v>1539</v>
      </c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</row>
    <row r="819" ht="14.25" customHeight="1">
      <c r="A819" s="190"/>
      <c r="B819" s="169">
        <v>23.37</v>
      </c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</row>
    <row r="820" ht="14.25" customHeight="1">
      <c r="A820" s="191"/>
      <c r="B820" s="170">
        <v>2688.0</v>
      </c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</row>
    <row r="821" ht="14.25" customHeight="1">
      <c r="A821" s="189" t="s">
        <v>3229</v>
      </c>
      <c r="B821" s="168" t="s">
        <v>1188</v>
      </c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</row>
    <row r="822" ht="14.25" customHeight="1">
      <c r="A822" s="190"/>
      <c r="B822" s="169" t="s">
        <v>1342</v>
      </c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</row>
    <row r="823" ht="14.25" customHeight="1">
      <c r="A823" s="190"/>
      <c r="B823" s="169">
        <v>26.79</v>
      </c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</row>
    <row r="824" ht="14.25" customHeight="1">
      <c r="A824" s="191"/>
      <c r="B824" s="170">
        <v>2466.0</v>
      </c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</row>
    <row r="825" ht="14.25" customHeight="1">
      <c r="A825" s="189" t="s">
        <v>3230</v>
      </c>
      <c r="B825" s="168" t="s">
        <v>1447</v>
      </c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</row>
    <row r="826" ht="14.25" customHeight="1">
      <c r="A826" s="190"/>
      <c r="B826" s="169" t="s">
        <v>1617</v>
      </c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</row>
    <row r="827" ht="14.25" customHeight="1">
      <c r="A827" s="190"/>
      <c r="B827" s="169">
        <v>14.08</v>
      </c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</row>
    <row r="828" ht="14.25" customHeight="1">
      <c r="A828" s="191"/>
      <c r="B828" s="169">
        <v>1136.0</v>
      </c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</row>
    <row r="829" ht="14.25" customHeight="1">
      <c r="A829" s="224" t="s">
        <v>3231</v>
      </c>
      <c r="B829" s="193" t="s">
        <v>1188</v>
      </c>
      <c r="C829" s="196"/>
      <c r="D829" s="196"/>
      <c r="E829" s="196"/>
      <c r="F829" s="196"/>
      <c r="G829" s="194"/>
      <c r="H829" s="73" t="s">
        <v>1455</v>
      </c>
      <c r="I829" s="200" t="s">
        <v>1453</v>
      </c>
      <c r="J829" s="194"/>
      <c r="K829" s="200" t="s">
        <v>1623</v>
      </c>
      <c r="L829" s="194"/>
      <c r="M829" s="200" t="s">
        <v>1449</v>
      </c>
      <c r="N829" s="196"/>
      <c r="O829" s="194"/>
      <c r="P829" s="200" t="s">
        <v>1447</v>
      </c>
      <c r="Q829" s="196"/>
      <c r="R829" s="196"/>
      <c r="S829" s="194"/>
      <c r="T829" s="167" t="s">
        <v>1569</v>
      </c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</row>
    <row r="830" ht="14.25" customHeight="1">
      <c r="A830" s="190"/>
      <c r="B830" s="161" t="s">
        <v>1553</v>
      </c>
      <c r="C830" s="5" t="s">
        <v>1621</v>
      </c>
      <c r="D830" s="5" t="s">
        <v>1552</v>
      </c>
      <c r="E830" s="5" t="s">
        <v>1342</v>
      </c>
      <c r="F830" s="5" t="s">
        <v>1343</v>
      </c>
      <c r="G830" s="47" t="s">
        <v>1909</v>
      </c>
      <c r="H830" s="74" t="s">
        <v>1456</v>
      </c>
      <c r="I830" s="37" t="s">
        <v>1512</v>
      </c>
      <c r="J830" s="47" t="s">
        <v>1454</v>
      </c>
      <c r="K830" s="37" t="s">
        <v>1899</v>
      </c>
      <c r="L830" s="47" t="s">
        <v>1624</v>
      </c>
      <c r="M830" s="37" t="s">
        <v>1452</v>
      </c>
      <c r="N830" s="5" t="s">
        <v>1535</v>
      </c>
      <c r="O830" s="47" t="s">
        <v>1451</v>
      </c>
      <c r="P830" s="37" t="s">
        <v>1448</v>
      </c>
      <c r="Q830" s="5" t="s">
        <v>1618</v>
      </c>
      <c r="R830" s="5" t="s">
        <v>1616</v>
      </c>
      <c r="S830" s="47" t="s">
        <v>1617</v>
      </c>
      <c r="T830" s="163" t="s">
        <v>1622</v>
      </c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</row>
    <row r="831" ht="14.25" customHeight="1">
      <c r="A831" s="190"/>
      <c r="B831" s="161">
        <v>25.86</v>
      </c>
      <c r="C831" s="5">
        <v>26.92</v>
      </c>
      <c r="D831" s="5">
        <v>25.79</v>
      </c>
      <c r="E831" s="5">
        <v>26.79</v>
      </c>
      <c r="F831" s="5">
        <v>26.55</v>
      </c>
      <c r="G831" s="47">
        <v>26.25</v>
      </c>
      <c r="H831" s="74">
        <v>28.98</v>
      </c>
      <c r="I831" s="37">
        <v>26.41</v>
      </c>
      <c r="J831" s="47">
        <v>27.05</v>
      </c>
      <c r="K831" s="37">
        <v>24.39</v>
      </c>
      <c r="L831" s="47">
        <v>26.82</v>
      </c>
      <c r="M831" s="37">
        <v>23.25</v>
      </c>
      <c r="N831" s="5">
        <v>25.32</v>
      </c>
      <c r="O831" s="47">
        <v>24.98</v>
      </c>
      <c r="P831" s="37">
        <v>26.69</v>
      </c>
      <c r="Q831" s="5">
        <v>25.57</v>
      </c>
      <c r="R831" s="5">
        <v>24.25</v>
      </c>
      <c r="S831" s="47">
        <v>14.08</v>
      </c>
      <c r="T831" s="163">
        <v>26.55</v>
      </c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</row>
    <row r="832" ht="14.25" customHeight="1">
      <c r="A832" s="191"/>
      <c r="B832" s="162">
        <v>1918.0</v>
      </c>
      <c r="C832" s="1">
        <v>2217.0</v>
      </c>
      <c r="D832" s="1">
        <v>2102.0</v>
      </c>
      <c r="E832" s="1">
        <v>2466.0</v>
      </c>
      <c r="F832" s="1">
        <v>2537.0</v>
      </c>
      <c r="G832" s="43">
        <v>1889.0</v>
      </c>
      <c r="H832" s="165">
        <v>960.0</v>
      </c>
      <c r="I832" s="42">
        <v>2315.0</v>
      </c>
      <c r="J832" s="43">
        <v>2301.0</v>
      </c>
      <c r="K832" s="42">
        <v>2935.0</v>
      </c>
      <c r="L832" s="43">
        <v>2082.0</v>
      </c>
      <c r="M832" s="42">
        <v>3045.0</v>
      </c>
      <c r="N832" s="1">
        <v>3404.0</v>
      </c>
      <c r="O832" s="43">
        <v>3725.0</v>
      </c>
      <c r="P832" s="42">
        <v>2646.0</v>
      </c>
      <c r="Q832" s="1">
        <v>2215.0</v>
      </c>
      <c r="R832" s="1">
        <v>2587.0</v>
      </c>
      <c r="S832" s="43">
        <v>1136.0</v>
      </c>
      <c r="T832" s="164">
        <v>1910.0</v>
      </c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</row>
    <row r="833" ht="14.25" customHeight="1">
      <c r="A833" s="224" t="s">
        <v>3232</v>
      </c>
      <c r="B833" s="168" t="s">
        <v>1510</v>
      </c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220"/>
      <c r="Q833" s="221"/>
      <c r="R833" s="221"/>
      <c r="S833" s="221"/>
      <c r="T833" s="221"/>
      <c r="U833" s="221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</row>
    <row r="834" ht="14.25" customHeight="1">
      <c r="A834" s="190"/>
      <c r="B834" s="169" t="s">
        <v>1925</v>
      </c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220"/>
      <c r="Q834" s="221"/>
      <c r="R834" s="221"/>
      <c r="S834" s="221"/>
      <c r="T834" s="221"/>
      <c r="U834" s="221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</row>
    <row r="835" ht="14.25" customHeight="1">
      <c r="A835" s="190"/>
      <c r="B835" s="169">
        <v>27.24</v>
      </c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220"/>
      <c r="Q835" s="221"/>
      <c r="R835" s="221"/>
      <c r="S835" s="221"/>
      <c r="T835" s="221"/>
      <c r="U835" s="221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</row>
    <row r="836" ht="14.25" customHeight="1">
      <c r="A836" s="191"/>
      <c r="B836" s="169">
        <v>1057.0</v>
      </c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220"/>
      <c r="Q836" s="221"/>
      <c r="R836" s="221"/>
      <c r="S836" s="221"/>
      <c r="T836" s="221"/>
      <c r="U836" s="221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</row>
    <row r="837" ht="14.25" customHeight="1">
      <c r="A837" s="224" t="s">
        <v>3233</v>
      </c>
      <c r="B837" s="171" t="s">
        <v>1218</v>
      </c>
      <c r="C837" s="200" t="s">
        <v>1221</v>
      </c>
      <c r="D837" s="19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220"/>
      <c r="Q837" s="221"/>
      <c r="R837" s="221"/>
      <c r="S837" s="221"/>
      <c r="T837" s="221"/>
      <c r="U837" s="221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</row>
    <row r="838" ht="14.25" customHeight="1">
      <c r="A838" s="190"/>
      <c r="B838" s="172" t="s">
        <v>2332</v>
      </c>
      <c r="C838" s="5" t="s">
        <v>1277</v>
      </c>
      <c r="D838" s="163" t="s">
        <v>1222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220"/>
      <c r="Q838" s="221"/>
      <c r="R838" s="221"/>
      <c r="S838" s="221"/>
      <c r="T838" s="221"/>
      <c r="U838" s="221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</row>
    <row r="839" ht="14.25" customHeight="1">
      <c r="A839" s="190"/>
      <c r="B839" s="172">
        <v>25.07</v>
      </c>
      <c r="C839" s="5">
        <v>26.22</v>
      </c>
      <c r="D839" s="163">
        <v>24.23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220"/>
      <c r="Q839" s="221"/>
      <c r="R839" s="221"/>
      <c r="S839" s="221"/>
      <c r="T839" s="221"/>
      <c r="U839" s="221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</row>
    <row r="840" ht="14.25" customHeight="1">
      <c r="A840" s="191"/>
      <c r="B840" s="172">
        <v>1937.0</v>
      </c>
      <c r="C840" s="5">
        <v>2585.0</v>
      </c>
      <c r="D840" s="163">
        <v>1575.0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</row>
    <row r="841" ht="14.25" customHeight="1">
      <c r="A841" s="224" t="s">
        <v>3234</v>
      </c>
      <c r="B841" s="193" t="s">
        <v>1344</v>
      </c>
      <c r="C841" s="194"/>
      <c r="D841" s="200" t="s">
        <v>2333</v>
      </c>
      <c r="E841" s="196"/>
      <c r="F841" s="196"/>
      <c r="G841" s="196"/>
      <c r="H841" s="196"/>
      <c r="I841" s="196"/>
      <c r="J841" s="196"/>
      <c r="K841" s="196"/>
      <c r="L841" s="196"/>
      <c r="M841" s="196"/>
      <c r="N841" s="194"/>
      <c r="O841" s="200" t="s">
        <v>1379</v>
      </c>
      <c r="P841" s="196"/>
      <c r="Q841" s="196"/>
      <c r="R841" s="196"/>
      <c r="S841" s="196"/>
      <c r="T841" s="196"/>
      <c r="U841" s="194"/>
      <c r="V841" s="200" t="s">
        <v>1383</v>
      </c>
      <c r="W841" s="196"/>
      <c r="X841" s="196"/>
      <c r="Y841" s="196"/>
      <c r="Z841" s="196"/>
      <c r="AA841" s="196"/>
      <c r="AB841" s="194"/>
      <c r="AC841" s="200" t="s">
        <v>1394</v>
      </c>
      <c r="AD841" s="196"/>
      <c r="AE841" s="196"/>
      <c r="AF841" s="196"/>
      <c r="AG841" s="196"/>
      <c r="AH841" s="196"/>
      <c r="AI841" s="194"/>
      <c r="AJ841" s="200" t="s">
        <v>1401</v>
      </c>
      <c r="AK841" s="196"/>
      <c r="AL841" s="196"/>
      <c r="AM841" s="196"/>
      <c r="AN841" s="194"/>
      <c r="AO841" s="200" t="s">
        <v>1407</v>
      </c>
      <c r="AP841" s="194"/>
      <c r="AQ841" s="200" t="s">
        <v>1413</v>
      </c>
      <c r="AR841" s="196"/>
      <c r="AS841" s="194"/>
      <c r="AT841" s="73" t="s">
        <v>2311</v>
      </c>
      <c r="AU841" s="174" t="s">
        <v>1290</v>
      </c>
      <c r="AV841" s="200" t="s">
        <v>1398</v>
      </c>
      <c r="AW841" s="194"/>
      <c r="AX841" s="200" t="s">
        <v>1389</v>
      </c>
      <c r="AY841" s="196"/>
      <c r="AZ841" s="196"/>
      <c r="BA841" s="196"/>
      <c r="BB841" s="196"/>
      <c r="BC841" s="194"/>
      <c r="BD841" s="200" t="s">
        <v>2297</v>
      </c>
      <c r="BE841" s="196"/>
      <c r="BF841" s="196"/>
      <c r="BG841" s="196"/>
      <c r="BH841" s="194"/>
      <c r="BI841" s="200" t="s">
        <v>1363</v>
      </c>
      <c r="BJ841" s="196"/>
      <c r="BK841" s="196"/>
      <c r="BL841" s="196"/>
      <c r="BM841" s="194"/>
      <c r="BN841" s="200" t="s">
        <v>1354</v>
      </c>
      <c r="BO841" s="196"/>
      <c r="BP841" s="194"/>
      <c r="BQ841" s="73" t="s">
        <v>2303</v>
      </c>
      <c r="BR841" s="200" t="s">
        <v>1278</v>
      </c>
      <c r="BS841" s="196"/>
      <c r="BT841" s="198"/>
    </row>
    <row r="842" ht="14.25" customHeight="1">
      <c r="A842" s="190"/>
      <c r="B842" s="161" t="s">
        <v>1345</v>
      </c>
      <c r="C842" s="47" t="s">
        <v>1346</v>
      </c>
      <c r="D842" s="37" t="s">
        <v>2334</v>
      </c>
      <c r="E842" s="5" t="s">
        <v>1373</v>
      </c>
      <c r="F842" s="5" t="s">
        <v>2335</v>
      </c>
      <c r="G842" s="5" t="s">
        <v>1386</v>
      </c>
      <c r="H842" s="5" t="s">
        <v>1883</v>
      </c>
      <c r="I842" s="5" t="s">
        <v>2336</v>
      </c>
      <c r="J842" s="5" t="s">
        <v>2337</v>
      </c>
      <c r="K842" s="5" t="s">
        <v>2338</v>
      </c>
      <c r="L842" s="5" t="s">
        <v>2339</v>
      </c>
      <c r="M842" s="5" t="s">
        <v>1378</v>
      </c>
      <c r="N842" s="47" t="s">
        <v>2340</v>
      </c>
      <c r="O842" s="37" t="s">
        <v>2341</v>
      </c>
      <c r="P842" s="5" t="s">
        <v>2342</v>
      </c>
      <c r="Q842" s="5" t="s">
        <v>2343</v>
      </c>
      <c r="R842" s="5" t="s">
        <v>2344</v>
      </c>
      <c r="S842" s="5" t="s">
        <v>1381</v>
      </c>
      <c r="T842" s="5" t="s">
        <v>2345</v>
      </c>
      <c r="U842" s="47" t="s">
        <v>2346</v>
      </c>
      <c r="V842" s="37" t="s">
        <v>1384</v>
      </c>
      <c r="W842" s="5" t="s">
        <v>1385</v>
      </c>
      <c r="X842" s="5" t="s">
        <v>2347</v>
      </c>
      <c r="Y842" s="5" t="s">
        <v>2348</v>
      </c>
      <c r="Z842" s="5" t="s">
        <v>2349</v>
      </c>
      <c r="AA842" s="5" t="s">
        <v>2350</v>
      </c>
      <c r="AB842" s="47" t="s">
        <v>2351</v>
      </c>
      <c r="AC842" s="37" t="s">
        <v>2352</v>
      </c>
      <c r="AD842" s="5" t="s">
        <v>1396</v>
      </c>
      <c r="AE842" s="5" t="s">
        <v>1395</v>
      </c>
      <c r="AF842" s="5" t="s">
        <v>2353</v>
      </c>
      <c r="AG842" s="5" t="s">
        <v>2354</v>
      </c>
      <c r="AH842" s="5" t="s">
        <v>2355</v>
      </c>
      <c r="AI842" s="47" t="s">
        <v>2356</v>
      </c>
      <c r="AJ842" s="37" t="s">
        <v>2357</v>
      </c>
      <c r="AK842" s="5" t="s">
        <v>2358</v>
      </c>
      <c r="AL842" s="5" t="s">
        <v>1402</v>
      </c>
      <c r="AM842" s="5" t="s">
        <v>2359</v>
      </c>
      <c r="AN842" s="47" t="s">
        <v>2360</v>
      </c>
      <c r="AO842" s="37" t="s">
        <v>2361</v>
      </c>
      <c r="AP842" s="47" t="s">
        <v>1408</v>
      </c>
      <c r="AQ842" s="37" t="s">
        <v>2362</v>
      </c>
      <c r="AR842" s="5" t="s">
        <v>1414</v>
      </c>
      <c r="AS842" s="47" t="s">
        <v>2363</v>
      </c>
      <c r="AT842" s="74" t="s">
        <v>2312</v>
      </c>
      <c r="AU842" s="74" t="s">
        <v>2364</v>
      </c>
      <c r="AV842" s="37" t="s">
        <v>2365</v>
      </c>
      <c r="AW842" s="47" t="s">
        <v>2366</v>
      </c>
      <c r="AX842" s="37" t="s">
        <v>2367</v>
      </c>
      <c r="AY842" s="5" t="s">
        <v>2368</v>
      </c>
      <c r="AZ842" s="5" t="s">
        <v>2369</v>
      </c>
      <c r="BA842" s="5" t="s">
        <v>1391</v>
      </c>
      <c r="BB842" s="5" t="s">
        <v>2370</v>
      </c>
      <c r="BC842" s="47" t="s">
        <v>2295</v>
      </c>
      <c r="BD842" s="37" t="s">
        <v>2371</v>
      </c>
      <c r="BE842" s="5" t="s">
        <v>2298</v>
      </c>
      <c r="BF842" s="5" t="s">
        <v>2372</v>
      </c>
      <c r="BG842" s="5" t="s">
        <v>2373</v>
      </c>
      <c r="BH842" s="47" t="s">
        <v>2374</v>
      </c>
      <c r="BI842" s="37" t="s">
        <v>2375</v>
      </c>
      <c r="BJ842" s="5" t="s">
        <v>2376</v>
      </c>
      <c r="BK842" s="5" t="s">
        <v>1370</v>
      </c>
      <c r="BL842" s="5" t="s">
        <v>1365</v>
      </c>
      <c r="BM842" s="47" t="s">
        <v>1368</v>
      </c>
      <c r="BN842" s="37" t="s">
        <v>2377</v>
      </c>
      <c r="BO842" s="5" t="s">
        <v>1358</v>
      </c>
      <c r="BP842" s="47" t="s">
        <v>2378</v>
      </c>
      <c r="BQ842" s="74" t="s">
        <v>2376</v>
      </c>
      <c r="BR842" s="5" t="s">
        <v>1353</v>
      </c>
      <c r="BS842" s="5" t="s">
        <v>1352</v>
      </c>
      <c r="BT842" s="163" t="s">
        <v>2379</v>
      </c>
    </row>
    <row r="843" ht="14.25" customHeight="1">
      <c r="A843" s="190"/>
      <c r="B843" s="161">
        <v>22.51</v>
      </c>
      <c r="C843" s="47">
        <v>17.84</v>
      </c>
      <c r="D843" s="37">
        <v>22.94</v>
      </c>
      <c r="E843" s="5">
        <v>18.99</v>
      </c>
      <c r="F843" s="5">
        <v>17.92</v>
      </c>
      <c r="G843" s="5">
        <v>18.85</v>
      </c>
      <c r="H843" s="5">
        <v>18.63</v>
      </c>
      <c r="I843" s="5">
        <v>18.31</v>
      </c>
      <c r="J843" s="5">
        <v>17.9</v>
      </c>
      <c r="K843" s="5">
        <v>18.19</v>
      </c>
      <c r="L843" s="5">
        <v>18.04</v>
      </c>
      <c r="M843" s="5">
        <v>17.59</v>
      </c>
      <c r="N843" s="47">
        <v>17.56</v>
      </c>
      <c r="O843" s="37">
        <v>13.55</v>
      </c>
      <c r="P843" s="5">
        <v>13.59</v>
      </c>
      <c r="Q843" s="5">
        <v>16.69</v>
      </c>
      <c r="R843" s="5">
        <v>15.84</v>
      </c>
      <c r="S843" s="5">
        <v>15.63</v>
      </c>
      <c r="T843" s="5">
        <v>16.27</v>
      </c>
      <c r="U843" s="47">
        <v>15.2</v>
      </c>
      <c r="V843" s="37">
        <v>14.25</v>
      </c>
      <c r="W843" s="5">
        <v>13.39</v>
      </c>
      <c r="X843" s="5">
        <v>12.42</v>
      </c>
      <c r="Y843" s="5">
        <v>12.17</v>
      </c>
      <c r="Z843" s="5">
        <v>12.69</v>
      </c>
      <c r="AA843" s="5">
        <v>13.21</v>
      </c>
      <c r="AB843" s="47">
        <v>13.22</v>
      </c>
      <c r="AC843" s="37">
        <v>10.76</v>
      </c>
      <c r="AD843" s="5">
        <v>11.35</v>
      </c>
      <c r="AE843" s="5">
        <v>9.92</v>
      </c>
      <c r="AF843" s="5">
        <v>10.32</v>
      </c>
      <c r="AG843" s="5">
        <v>10.33</v>
      </c>
      <c r="AH843" s="5">
        <v>9.08</v>
      </c>
      <c r="AI843" s="47">
        <v>10.12</v>
      </c>
      <c r="AJ843" s="37">
        <v>9.36</v>
      </c>
      <c r="AK843" s="5">
        <v>8.32</v>
      </c>
      <c r="AL843" s="5">
        <v>10.24</v>
      </c>
      <c r="AM843" s="5">
        <v>7.19</v>
      </c>
      <c r="AN843" s="47">
        <v>8.0</v>
      </c>
      <c r="AO843" s="37">
        <v>5.79</v>
      </c>
      <c r="AP843" s="47">
        <v>6.19</v>
      </c>
      <c r="AQ843" s="37">
        <v>8.11</v>
      </c>
      <c r="AR843" s="5">
        <v>8.99</v>
      </c>
      <c r="AS843" s="47">
        <v>8.25</v>
      </c>
      <c r="AT843" s="74">
        <v>11.78</v>
      </c>
      <c r="AU843" s="74">
        <v>10.93</v>
      </c>
      <c r="AV843" s="37">
        <v>6.44</v>
      </c>
      <c r="AW843" s="47">
        <v>9.27</v>
      </c>
      <c r="AX843" s="37">
        <v>9.26</v>
      </c>
      <c r="AY843" s="5">
        <v>10.25</v>
      </c>
      <c r="AZ843" s="5">
        <v>10.25</v>
      </c>
      <c r="BA843" s="5">
        <v>12.67</v>
      </c>
      <c r="BB843" s="5">
        <v>10.45</v>
      </c>
      <c r="BC843" s="47">
        <v>11.79</v>
      </c>
      <c r="BD843" s="37">
        <v>12.58</v>
      </c>
      <c r="BE843" s="5">
        <v>17.07</v>
      </c>
      <c r="BF843" s="5">
        <v>15.32</v>
      </c>
      <c r="BG843" s="5">
        <v>12.15</v>
      </c>
      <c r="BH843" s="47">
        <v>13.04</v>
      </c>
      <c r="BI843" s="37">
        <v>9.29</v>
      </c>
      <c r="BJ843" s="5">
        <v>10.08</v>
      </c>
      <c r="BK843" s="5">
        <v>14.39</v>
      </c>
      <c r="BL843" s="5">
        <v>14.8</v>
      </c>
      <c r="BM843" s="47">
        <v>15.22</v>
      </c>
      <c r="BN843" s="37">
        <v>18.72</v>
      </c>
      <c r="BO843" s="5">
        <v>24.21</v>
      </c>
      <c r="BP843" s="47">
        <v>10.64</v>
      </c>
      <c r="BQ843" s="74">
        <v>20.44</v>
      </c>
      <c r="BR843" s="5">
        <v>23.02</v>
      </c>
      <c r="BS843" s="5">
        <v>24.22</v>
      </c>
      <c r="BT843" s="163">
        <v>25.99</v>
      </c>
    </row>
    <row r="844" ht="14.25" customHeight="1">
      <c r="A844" s="191"/>
      <c r="B844" s="162">
        <v>351.0</v>
      </c>
      <c r="C844" s="43">
        <v>408.0</v>
      </c>
      <c r="D844" s="42">
        <v>786.0</v>
      </c>
      <c r="E844" s="1">
        <v>223.0</v>
      </c>
      <c r="F844" s="1">
        <v>351.0</v>
      </c>
      <c r="G844" s="1">
        <v>641.0</v>
      </c>
      <c r="H844" s="1">
        <v>776.0</v>
      </c>
      <c r="I844" s="1">
        <v>867.0</v>
      </c>
      <c r="J844" s="1">
        <v>894.0</v>
      </c>
      <c r="K844" s="1">
        <v>928.0</v>
      </c>
      <c r="L844" s="1">
        <v>904.0</v>
      </c>
      <c r="M844" s="1">
        <v>708.0</v>
      </c>
      <c r="N844" s="43">
        <v>1125.0</v>
      </c>
      <c r="O844" s="42">
        <v>466.0</v>
      </c>
      <c r="P844" s="1">
        <v>536.0</v>
      </c>
      <c r="Q844" s="1">
        <v>868.0</v>
      </c>
      <c r="R844" s="1">
        <v>788.0</v>
      </c>
      <c r="S844" s="1">
        <v>924.0</v>
      </c>
      <c r="T844" s="1">
        <v>1040.0</v>
      </c>
      <c r="U844" s="43">
        <v>853.0</v>
      </c>
      <c r="V844" s="42">
        <v>871.0</v>
      </c>
      <c r="W844" s="1">
        <v>719.0</v>
      </c>
      <c r="X844" s="1">
        <v>481.0</v>
      </c>
      <c r="Y844" s="1">
        <v>608.0</v>
      </c>
      <c r="Z844" s="1">
        <v>631.0</v>
      </c>
      <c r="AA844" s="1">
        <v>928.0</v>
      </c>
      <c r="AB844" s="43">
        <v>1048.0</v>
      </c>
      <c r="AC844" s="42">
        <v>795.0</v>
      </c>
      <c r="AD844" s="1">
        <v>809.0</v>
      </c>
      <c r="AE844" s="1">
        <v>649.0</v>
      </c>
      <c r="AF844" s="1">
        <v>496.0</v>
      </c>
      <c r="AG844" s="1">
        <v>473.0</v>
      </c>
      <c r="AH844" s="1">
        <v>387.0</v>
      </c>
      <c r="AI844" s="43">
        <v>605.0</v>
      </c>
      <c r="AJ844" s="42">
        <v>711.0</v>
      </c>
      <c r="AK844" s="1">
        <v>499.0</v>
      </c>
      <c r="AL844" s="1">
        <v>498.0</v>
      </c>
      <c r="AM844" s="1">
        <v>525.0</v>
      </c>
      <c r="AN844" s="43">
        <v>457.0</v>
      </c>
      <c r="AO844" s="42">
        <v>466.0</v>
      </c>
      <c r="AP844" s="43">
        <v>401.0</v>
      </c>
      <c r="AQ844" s="42">
        <v>378.0</v>
      </c>
      <c r="AR844" s="1">
        <v>363.0</v>
      </c>
      <c r="AS844" s="43">
        <v>428.0</v>
      </c>
      <c r="AT844" s="165">
        <v>292.0</v>
      </c>
      <c r="AU844" s="165">
        <v>224.0</v>
      </c>
      <c r="AV844" s="42">
        <v>381.0</v>
      </c>
      <c r="AW844" s="43">
        <v>384.0</v>
      </c>
      <c r="AX844" s="42">
        <v>326.0</v>
      </c>
      <c r="AY844" s="1">
        <v>446.0</v>
      </c>
      <c r="AZ844" s="1">
        <v>404.0</v>
      </c>
      <c r="BA844" s="1">
        <v>288.0</v>
      </c>
      <c r="BB844" s="1">
        <v>299.0</v>
      </c>
      <c r="BC844" s="43">
        <v>230.0</v>
      </c>
      <c r="BD844" s="42">
        <v>394.0</v>
      </c>
      <c r="BE844" s="1">
        <v>236.0</v>
      </c>
      <c r="BF844" s="1">
        <v>164.0</v>
      </c>
      <c r="BG844" s="1">
        <v>156.0</v>
      </c>
      <c r="BH844" s="43">
        <v>250.0</v>
      </c>
      <c r="BI844" s="42">
        <v>357.0</v>
      </c>
      <c r="BJ844" s="1">
        <v>400.0</v>
      </c>
      <c r="BK844" s="1">
        <v>225.0</v>
      </c>
      <c r="BL844" s="1">
        <v>327.0</v>
      </c>
      <c r="BM844" s="43">
        <v>295.0</v>
      </c>
      <c r="BN844" s="42">
        <v>336.0</v>
      </c>
      <c r="BO844" s="1">
        <v>183.0</v>
      </c>
      <c r="BP844" s="43">
        <v>431.0</v>
      </c>
      <c r="BQ844" s="165">
        <v>101.0</v>
      </c>
      <c r="BR844" s="1">
        <v>92.0</v>
      </c>
      <c r="BS844" s="1">
        <v>117.0</v>
      </c>
      <c r="BT844" s="164">
        <v>56.0</v>
      </c>
    </row>
    <row r="845" ht="14.25" customHeight="1">
      <c r="A845" s="224" t="s">
        <v>3235</v>
      </c>
      <c r="B845" s="168" t="s">
        <v>1449</v>
      </c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</row>
    <row r="846" ht="14.25" customHeight="1">
      <c r="A846" s="190"/>
      <c r="B846" s="169" t="s">
        <v>1534</v>
      </c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</row>
    <row r="847" ht="14.25" customHeight="1">
      <c r="A847" s="190"/>
      <c r="B847" s="169">
        <v>15.75</v>
      </c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BK847" s="5"/>
      <c r="BL847" s="5"/>
      <c r="BM847" s="225">
        <f>CONVERT(BN847,"F","C")</f>
        <v>25.99074074</v>
      </c>
      <c r="BN847" s="182">
        <f>AVERAGE(BN848:BN859)</f>
        <v>78.78333333</v>
      </c>
      <c r="BO847" s="135">
        <f>SUM(BO848:BO859)</f>
        <v>2.2</v>
      </c>
      <c r="BP847" s="226">
        <f>CONVERT(BO847,"in","mm")</f>
        <v>55.88</v>
      </c>
    </row>
    <row r="848" ht="14.25" customHeight="1">
      <c r="A848" s="191"/>
      <c r="B848" s="169">
        <v>2040.0</v>
      </c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BK848" s="116" t="s">
        <v>3236</v>
      </c>
      <c r="BL848" s="117">
        <v>67.2</v>
      </c>
      <c r="BM848" s="117">
        <v>42.5</v>
      </c>
      <c r="BN848" s="117">
        <v>54.9</v>
      </c>
      <c r="BO848" s="117">
        <v>0.37</v>
      </c>
      <c r="BP848" s="117">
        <v>0.0</v>
      </c>
    </row>
    <row r="849" ht="14.25" customHeight="1">
      <c r="A849" s="224" t="s">
        <v>3237</v>
      </c>
      <c r="B849" s="193" t="s">
        <v>2380</v>
      </c>
      <c r="C849" s="196"/>
      <c r="D849" s="194"/>
      <c r="E849" s="200" t="s">
        <v>2384</v>
      </c>
      <c r="F849" s="196"/>
      <c r="G849" s="196"/>
      <c r="H849" s="196"/>
      <c r="I849" s="196"/>
      <c r="J849" s="194"/>
      <c r="K849" s="200" t="s">
        <v>2391</v>
      </c>
      <c r="L849" s="196"/>
      <c r="M849" s="196"/>
      <c r="N849" s="194"/>
      <c r="O849" s="200" t="s">
        <v>1199</v>
      </c>
      <c r="P849" s="196"/>
      <c r="Q849" s="196"/>
      <c r="R849" s="194"/>
      <c r="S849" s="167" t="s">
        <v>1310</v>
      </c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BK849" s="118" t="s">
        <v>838</v>
      </c>
      <c r="BL849" s="119">
        <v>73.7</v>
      </c>
      <c r="BM849" s="119">
        <v>49.0</v>
      </c>
      <c r="BN849" s="119">
        <v>61.3</v>
      </c>
      <c r="BO849" s="119">
        <v>0.52</v>
      </c>
      <c r="BP849" s="119">
        <v>0.0</v>
      </c>
    </row>
    <row r="850" ht="14.25" customHeight="1">
      <c r="A850" s="190"/>
      <c r="B850" s="161" t="s">
        <v>2381</v>
      </c>
      <c r="C850" s="5" t="s">
        <v>2382</v>
      </c>
      <c r="D850" s="47" t="s">
        <v>2383</v>
      </c>
      <c r="E850" s="37" t="s">
        <v>2385</v>
      </c>
      <c r="F850" s="5" t="s">
        <v>2386</v>
      </c>
      <c r="G850" s="5" t="s">
        <v>2387</v>
      </c>
      <c r="H850" s="5" t="s">
        <v>2388</v>
      </c>
      <c r="I850" s="5" t="s">
        <v>2389</v>
      </c>
      <c r="J850" s="47" t="s">
        <v>2390</v>
      </c>
      <c r="K850" s="37" t="s">
        <v>2392</v>
      </c>
      <c r="L850" s="5" t="s">
        <v>2393</v>
      </c>
      <c r="M850" s="5" t="s">
        <v>2394</v>
      </c>
      <c r="N850" s="47" t="s">
        <v>2395</v>
      </c>
      <c r="O850" s="37" t="s">
        <v>2396</v>
      </c>
      <c r="P850" s="5" t="s">
        <v>2397</v>
      </c>
      <c r="Q850" s="5" t="s">
        <v>2398</v>
      </c>
      <c r="R850" s="47" t="s">
        <v>2399</v>
      </c>
      <c r="S850" s="163" t="s">
        <v>2400</v>
      </c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BK850" s="116" t="s">
        <v>839</v>
      </c>
      <c r="BL850" s="117">
        <v>82.6</v>
      </c>
      <c r="BM850" s="117">
        <v>57.1</v>
      </c>
      <c r="BN850" s="117">
        <v>69.8</v>
      </c>
      <c r="BO850" s="117">
        <v>0.25</v>
      </c>
      <c r="BP850" s="117">
        <v>0.0</v>
      </c>
    </row>
    <row r="851" ht="14.25" customHeight="1">
      <c r="A851" s="190"/>
      <c r="B851" s="161">
        <v>23.78</v>
      </c>
      <c r="C851" s="5">
        <v>21.24</v>
      </c>
      <c r="D851" s="47">
        <v>20.84</v>
      </c>
      <c r="E851" s="37">
        <v>22.13</v>
      </c>
      <c r="F851" s="5">
        <v>20.77</v>
      </c>
      <c r="G851" s="5">
        <v>19.92</v>
      </c>
      <c r="H851" s="5">
        <v>19.21</v>
      </c>
      <c r="I851" s="5">
        <v>19.11</v>
      </c>
      <c r="J851" s="47">
        <v>21.58</v>
      </c>
      <c r="K851" s="37">
        <v>23.24</v>
      </c>
      <c r="L851" s="5">
        <v>17.98</v>
      </c>
      <c r="M851" s="5">
        <v>16.8</v>
      </c>
      <c r="N851" s="47">
        <v>17.81</v>
      </c>
      <c r="O851" s="37">
        <v>26.15</v>
      </c>
      <c r="P851" s="5">
        <v>23.8</v>
      </c>
      <c r="Q851" s="5">
        <v>23.44</v>
      </c>
      <c r="R851" s="47">
        <v>21.89</v>
      </c>
      <c r="S851" s="163">
        <v>16.8</v>
      </c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BK851" s="118" t="s">
        <v>840</v>
      </c>
      <c r="BL851" s="119">
        <v>91.0</v>
      </c>
      <c r="BM851" s="119">
        <v>64.8</v>
      </c>
      <c r="BN851" s="119">
        <v>77.9</v>
      </c>
      <c r="BO851" s="119">
        <v>0.1</v>
      </c>
      <c r="BP851" s="119">
        <v>0.0</v>
      </c>
    </row>
    <row r="852" ht="14.25" customHeight="1">
      <c r="A852" s="191"/>
      <c r="B852" s="161">
        <v>6.0</v>
      </c>
      <c r="C852" s="5">
        <v>48.0</v>
      </c>
      <c r="D852" s="47">
        <v>134.0</v>
      </c>
      <c r="E852" s="37">
        <v>103.0</v>
      </c>
      <c r="F852" s="5">
        <v>181.0</v>
      </c>
      <c r="G852" s="5">
        <v>210.0</v>
      </c>
      <c r="H852" s="5">
        <v>477.0</v>
      </c>
      <c r="I852" s="5">
        <v>533.0</v>
      </c>
      <c r="J852" s="47">
        <v>162.0</v>
      </c>
      <c r="K852" s="37">
        <v>38.0</v>
      </c>
      <c r="L852" s="5">
        <v>233.0</v>
      </c>
      <c r="M852" s="5">
        <v>700.0</v>
      </c>
      <c r="N852" s="47">
        <v>372.0</v>
      </c>
      <c r="O852" s="37">
        <v>138.0</v>
      </c>
      <c r="P852" s="5">
        <v>287.0</v>
      </c>
      <c r="Q852" s="5">
        <v>185.0</v>
      </c>
      <c r="R852" s="47">
        <v>644.0</v>
      </c>
      <c r="S852" s="163">
        <v>522.0</v>
      </c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BK852" s="116" t="s">
        <v>841</v>
      </c>
      <c r="BL852" s="117">
        <v>100.7</v>
      </c>
      <c r="BM852" s="117">
        <v>75.0</v>
      </c>
      <c r="BN852" s="117">
        <v>87.8</v>
      </c>
      <c r="BO852" s="117">
        <v>0.03</v>
      </c>
      <c r="BP852" s="117">
        <v>0.0</v>
      </c>
    </row>
    <row r="853" ht="14.25" customHeight="1">
      <c r="A853" s="227" t="s">
        <v>3238</v>
      </c>
      <c r="B853" s="193" t="s">
        <v>1478</v>
      </c>
      <c r="C853" s="196"/>
      <c r="D853" s="196"/>
      <c r="E853" s="196"/>
      <c r="F853" s="196"/>
      <c r="G853" s="196"/>
      <c r="H853" s="196"/>
      <c r="I853" s="196"/>
      <c r="J853" s="196"/>
      <c r="K853" s="196"/>
      <c r="L853" s="196"/>
      <c r="M853" s="194"/>
      <c r="N853" s="200" t="s">
        <v>1484</v>
      </c>
      <c r="O853" s="196"/>
      <c r="P853" s="196"/>
      <c r="Q853" s="194"/>
      <c r="R853" s="73" t="s">
        <v>1558</v>
      </c>
      <c r="S853" s="200" t="s">
        <v>1489</v>
      </c>
      <c r="T853" s="196"/>
      <c r="U853" s="196"/>
      <c r="V853" s="196"/>
      <c r="W853" s="194"/>
      <c r="X853" s="200" t="s">
        <v>2285</v>
      </c>
      <c r="Y853" s="196"/>
      <c r="Z853" s="194"/>
      <c r="AA853" s="200" t="s">
        <v>1961</v>
      </c>
      <c r="AB853" s="196"/>
      <c r="AC853" s="196"/>
      <c r="AD853" s="196"/>
      <c r="AE853" s="194"/>
      <c r="AF853" s="200" t="s">
        <v>1460</v>
      </c>
      <c r="AG853" s="196"/>
      <c r="AH853" s="196"/>
      <c r="AI853" s="198"/>
      <c r="AJ853" s="5"/>
      <c r="AK853" s="5"/>
      <c r="AL853" s="5"/>
      <c r="AM853" s="5"/>
      <c r="AN853" s="5"/>
      <c r="AO853" s="5"/>
      <c r="BK853" s="118" t="s">
        <v>842</v>
      </c>
      <c r="BL853" s="119">
        <v>111.1</v>
      </c>
      <c r="BM853" s="119">
        <v>84.0</v>
      </c>
      <c r="BN853" s="119">
        <v>97.5</v>
      </c>
      <c r="BO853" s="119">
        <v>0.05</v>
      </c>
      <c r="BP853" s="119">
        <v>0.0</v>
      </c>
    </row>
    <row r="854" ht="14.25" customHeight="1">
      <c r="A854" s="190"/>
      <c r="B854" s="161" t="s">
        <v>2401</v>
      </c>
      <c r="C854" s="5" t="s">
        <v>2402</v>
      </c>
      <c r="D854" s="5" t="s">
        <v>1727</v>
      </c>
      <c r="E854" s="5" t="s">
        <v>2403</v>
      </c>
      <c r="F854" s="75" t="s">
        <v>2276</v>
      </c>
      <c r="G854" s="75" t="s">
        <v>1481</v>
      </c>
      <c r="H854" s="75" t="s">
        <v>1480</v>
      </c>
      <c r="I854" s="5" t="s">
        <v>2404</v>
      </c>
      <c r="J854" s="5" t="s">
        <v>2405</v>
      </c>
      <c r="K854" s="75" t="s">
        <v>2277</v>
      </c>
      <c r="L854" s="5" t="s">
        <v>2406</v>
      </c>
      <c r="M854" s="156" t="s">
        <v>1507</v>
      </c>
      <c r="N854" s="37" t="s">
        <v>1486</v>
      </c>
      <c r="O854" s="5" t="s">
        <v>1485</v>
      </c>
      <c r="P854" s="5" t="s">
        <v>2271</v>
      </c>
      <c r="Q854" s="47" t="s">
        <v>2407</v>
      </c>
      <c r="R854" s="74" t="s">
        <v>2408</v>
      </c>
      <c r="S854" s="37" t="s">
        <v>1497</v>
      </c>
      <c r="T854" s="5" t="s">
        <v>1494</v>
      </c>
      <c r="U854" s="5" t="s">
        <v>1492</v>
      </c>
      <c r="V854" s="5" t="s">
        <v>1728</v>
      </c>
      <c r="W854" s="47" t="s">
        <v>2409</v>
      </c>
      <c r="X854" s="37" t="s">
        <v>2410</v>
      </c>
      <c r="Y854" s="5" t="s">
        <v>2411</v>
      </c>
      <c r="Z854" s="47" t="s">
        <v>2412</v>
      </c>
      <c r="AA854" s="37" t="s">
        <v>2413</v>
      </c>
      <c r="AB854" s="5" t="s">
        <v>2414</v>
      </c>
      <c r="AC854" s="5" t="s">
        <v>2415</v>
      </c>
      <c r="AD854" s="5" t="s">
        <v>2249</v>
      </c>
      <c r="AE854" s="47" t="s">
        <v>2416</v>
      </c>
      <c r="AF854" s="5" t="s">
        <v>2417</v>
      </c>
      <c r="AG854" s="5" t="s">
        <v>2418</v>
      </c>
      <c r="AH854" s="5" t="s">
        <v>2419</v>
      </c>
      <c r="AI854" s="163" t="s">
        <v>2420</v>
      </c>
      <c r="AJ854" s="5"/>
      <c r="AK854" s="5"/>
      <c r="AL854" s="5"/>
      <c r="AM854" s="5"/>
      <c r="AN854" s="5"/>
      <c r="AO854" s="5"/>
      <c r="BK854" s="116" t="s">
        <v>843</v>
      </c>
      <c r="BL854" s="117">
        <v>117.4</v>
      </c>
      <c r="BM854" s="117">
        <v>91.0</v>
      </c>
      <c r="BN854" s="117">
        <v>104.2</v>
      </c>
      <c r="BO854" s="117">
        <v>0.1</v>
      </c>
      <c r="BP854" s="117">
        <v>0.0</v>
      </c>
    </row>
    <row r="855" ht="14.25" customHeight="1">
      <c r="A855" s="190"/>
      <c r="B855" s="161">
        <v>25.78</v>
      </c>
      <c r="C855" s="5">
        <v>25.33</v>
      </c>
      <c r="D855" s="5">
        <v>24.45</v>
      </c>
      <c r="E855" s="5">
        <v>24.34</v>
      </c>
      <c r="F855" s="5">
        <v>26.58</v>
      </c>
      <c r="G855" s="5">
        <v>26.56</v>
      </c>
      <c r="H855" s="5">
        <v>26.75</v>
      </c>
      <c r="I855" s="5">
        <v>26.65</v>
      </c>
      <c r="J855" s="5">
        <v>25.9</v>
      </c>
      <c r="K855" s="5">
        <v>27.4</v>
      </c>
      <c r="L855" s="5">
        <v>27.84</v>
      </c>
      <c r="M855" s="47">
        <v>25.52</v>
      </c>
      <c r="N855" s="37">
        <v>25.8</v>
      </c>
      <c r="O855" s="5">
        <v>26.02</v>
      </c>
      <c r="P855" s="5">
        <v>27.58</v>
      </c>
      <c r="Q855" s="47">
        <v>26.49</v>
      </c>
      <c r="R855" s="74">
        <v>26.45</v>
      </c>
      <c r="S855" s="37">
        <v>27.93</v>
      </c>
      <c r="T855" s="5">
        <v>27.26</v>
      </c>
      <c r="U855" s="5">
        <v>27.53</v>
      </c>
      <c r="V855" s="5">
        <v>23.87</v>
      </c>
      <c r="W855" s="47">
        <v>27.07</v>
      </c>
      <c r="X855" s="37">
        <v>25.94</v>
      </c>
      <c r="Y855" s="5">
        <v>24.22</v>
      </c>
      <c r="Z855" s="47">
        <v>24.78</v>
      </c>
      <c r="AA855" s="37">
        <v>14.04</v>
      </c>
      <c r="AB855" s="5">
        <v>24.11</v>
      </c>
      <c r="AC855" s="5">
        <v>18.37</v>
      </c>
      <c r="AD855" s="5">
        <v>24.42</v>
      </c>
      <c r="AE855" s="47">
        <v>17.07</v>
      </c>
      <c r="AF855" s="5">
        <v>30.42</v>
      </c>
      <c r="AG855" s="5">
        <v>26.46</v>
      </c>
      <c r="AH855" s="5">
        <v>29.72</v>
      </c>
      <c r="AI855" s="163">
        <v>31.61</v>
      </c>
      <c r="AJ855" s="5"/>
      <c r="AK855" s="5"/>
      <c r="AL855" s="5"/>
      <c r="AM855" s="5"/>
      <c r="AN855" s="5"/>
      <c r="AO855" s="5"/>
      <c r="BK855" s="118" t="s">
        <v>844</v>
      </c>
      <c r="BL855" s="119">
        <v>115.9</v>
      </c>
      <c r="BM855" s="119">
        <v>88.7</v>
      </c>
      <c r="BN855" s="119">
        <v>102.3</v>
      </c>
      <c r="BO855" s="119">
        <v>0.1</v>
      </c>
      <c r="BP855" s="119">
        <v>0.0</v>
      </c>
    </row>
    <row r="856" ht="14.25" customHeight="1">
      <c r="A856" s="191"/>
      <c r="B856" s="162">
        <v>3076.0</v>
      </c>
      <c r="C856" s="1">
        <v>2204.0</v>
      </c>
      <c r="D856" s="1">
        <v>2543.0</v>
      </c>
      <c r="E856" s="1">
        <v>1828.0</v>
      </c>
      <c r="F856" s="1">
        <v>2570.0</v>
      </c>
      <c r="G856" s="1">
        <v>2884.0</v>
      </c>
      <c r="H856" s="1">
        <v>3359.0</v>
      </c>
      <c r="I856" s="1">
        <v>2166.0</v>
      </c>
      <c r="J856" s="1">
        <v>2917.0</v>
      </c>
      <c r="K856" s="1">
        <v>2627.0</v>
      </c>
      <c r="L856" s="1">
        <v>2502.0</v>
      </c>
      <c r="M856" s="43">
        <v>2518.0</v>
      </c>
      <c r="N856" s="42">
        <v>2642.0</v>
      </c>
      <c r="O856" s="1">
        <v>3542.0</v>
      </c>
      <c r="P856" s="1">
        <v>2598.0</v>
      </c>
      <c r="Q856" s="43">
        <v>2843.0</v>
      </c>
      <c r="R856" s="165">
        <v>2633.0</v>
      </c>
      <c r="S856" s="42">
        <v>2418.0</v>
      </c>
      <c r="T856" s="1">
        <v>2831.0</v>
      </c>
      <c r="U856" s="1">
        <v>1726.0</v>
      </c>
      <c r="V856" s="1">
        <v>1355.0</v>
      </c>
      <c r="W856" s="43">
        <v>1479.0</v>
      </c>
      <c r="X856" s="42">
        <v>1685.0</v>
      </c>
      <c r="Y856" s="1">
        <v>2120.0</v>
      </c>
      <c r="Z856" s="43">
        <v>1829.0</v>
      </c>
      <c r="AA856" s="42">
        <v>1316.0</v>
      </c>
      <c r="AB856" s="1">
        <v>1266.0</v>
      </c>
      <c r="AC856" s="1">
        <v>496.0</v>
      </c>
      <c r="AD856" s="1">
        <v>2059.0</v>
      </c>
      <c r="AE856" s="43">
        <v>1858.0</v>
      </c>
      <c r="AF856" s="1">
        <v>1545.0</v>
      </c>
      <c r="AG856" s="1">
        <v>575.0</v>
      </c>
      <c r="AH856" s="1">
        <v>3457.0</v>
      </c>
      <c r="AI856" s="164">
        <v>195.0</v>
      </c>
      <c r="AJ856" s="5"/>
      <c r="AK856" s="5"/>
      <c r="AL856" s="5"/>
      <c r="AM856" s="5"/>
      <c r="AN856" s="5"/>
      <c r="AO856" s="5"/>
      <c r="BK856" s="116" t="s">
        <v>845</v>
      </c>
      <c r="BL856" s="117">
        <v>107.7</v>
      </c>
      <c r="BM856" s="117">
        <v>79.1</v>
      </c>
      <c r="BN856" s="117">
        <v>93.4</v>
      </c>
      <c r="BO856" s="117">
        <v>0.2</v>
      </c>
      <c r="BP856" s="117">
        <v>0.0</v>
      </c>
    </row>
    <row r="857" ht="14.25" customHeight="1">
      <c r="A857" s="224" t="s">
        <v>3239</v>
      </c>
      <c r="B857" s="193" t="s">
        <v>2421</v>
      </c>
      <c r="C857" s="196"/>
      <c r="D857" s="196"/>
      <c r="E857" s="19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BK857" s="118" t="s">
        <v>846</v>
      </c>
      <c r="BL857" s="119">
        <v>93.3</v>
      </c>
      <c r="BM857" s="119">
        <v>64.4</v>
      </c>
      <c r="BN857" s="119">
        <v>78.9</v>
      </c>
      <c r="BO857" s="119">
        <v>0.12</v>
      </c>
      <c r="BP857" s="119">
        <v>0.0</v>
      </c>
    </row>
    <row r="858" ht="14.25" customHeight="1">
      <c r="A858" s="190"/>
      <c r="B858" s="161" t="s">
        <v>2422</v>
      </c>
      <c r="C858" s="5" t="s">
        <v>2423</v>
      </c>
      <c r="D858" s="5" t="s">
        <v>2424</v>
      </c>
      <c r="E858" s="163" t="s">
        <v>2425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BK858" s="116" t="s">
        <v>847</v>
      </c>
      <c r="BL858" s="117">
        <v>77.4</v>
      </c>
      <c r="BM858" s="117">
        <v>50.5</v>
      </c>
      <c r="BN858" s="117">
        <v>64.0</v>
      </c>
      <c r="BO858" s="117">
        <v>0.1</v>
      </c>
      <c r="BP858" s="117">
        <v>0.0</v>
      </c>
    </row>
    <row r="859" ht="14.25" customHeight="1">
      <c r="A859" s="190"/>
      <c r="B859" s="161">
        <v>25.7</v>
      </c>
      <c r="C859" s="5">
        <v>25.29</v>
      </c>
      <c r="D859" s="5">
        <v>25.28</v>
      </c>
      <c r="E859" s="163">
        <v>25.42</v>
      </c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BK859" s="118" t="s">
        <v>848</v>
      </c>
      <c r="BL859" s="119">
        <v>65.6</v>
      </c>
      <c r="BM859" s="119">
        <v>41.1</v>
      </c>
      <c r="BN859" s="119">
        <v>53.4</v>
      </c>
      <c r="BO859" s="119">
        <v>0.26</v>
      </c>
      <c r="BP859" s="119">
        <v>0.0</v>
      </c>
    </row>
    <row r="860" ht="14.25" customHeight="1">
      <c r="A860" s="191"/>
      <c r="B860" s="162">
        <v>1601.0</v>
      </c>
      <c r="C860" s="1">
        <v>1551.0</v>
      </c>
      <c r="D860" s="1">
        <v>1455.0</v>
      </c>
      <c r="E860" s="164">
        <v>1184.0</v>
      </c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</row>
    <row r="861" ht="14.25" customHeight="1">
      <c r="A861" s="224" t="s">
        <v>3240</v>
      </c>
      <c r="B861" s="193" t="s">
        <v>1478</v>
      </c>
      <c r="C861" s="194"/>
      <c r="D861" s="200" t="s">
        <v>1484</v>
      </c>
      <c r="E861" s="19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</row>
    <row r="862" ht="14.25" customHeight="1">
      <c r="A862" s="190"/>
      <c r="B862" s="176" t="s">
        <v>1480</v>
      </c>
      <c r="C862" s="156" t="s">
        <v>1482</v>
      </c>
      <c r="D862" s="37" t="s">
        <v>1486</v>
      </c>
      <c r="E862" s="163" t="s">
        <v>1485</v>
      </c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</row>
    <row r="863" ht="14.25" customHeight="1">
      <c r="A863" s="190"/>
      <c r="B863" s="161">
        <v>26.75</v>
      </c>
      <c r="C863" s="47">
        <v>26.32</v>
      </c>
      <c r="D863" s="37">
        <v>25.8</v>
      </c>
      <c r="E863" s="163">
        <v>26.02</v>
      </c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</row>
    <row r="864" ht="14.25" customHeight="1">
      <c r="A864" s="191"/>
      <c r="B864" s="162">
        <v>3359.0</v>
      </c>
      <c r="C864" s="43">
        <v>2699.0</v>
      </c>
      <c r="D864" s="42">
        <v>2642.0</v>
      </c>
      <c r="E864" s="164">
        <v>3542.0</v>
      </c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</row>
    <row r="865" ht="14.25" customHeight="1">
      <c r="A865" s="224" t="s">
        <v>3241</v>
      </c>
      <c r="B865" s="168" t="s">
        <v>1188</v>
      </c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</row>
    <row r="866" ht="14.25" customHeight="1">
      <c r="A866" s="190"/>
      <c r="B866" s="169" t="s">
        <v>1621</v>
      </c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</row>
    <row r="867" ht="14.25" customHeight="1">
      <c r="A867" s="190"/>
      <c r="B867" s="169">
        <v>26.92</v>
      </c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</row>
    <row r="868" ht="14.25" customHeight="1">
      <c r="A868" s="191"/>
      <c r="B868" s="169">
        <v>2217.0</v>
      </c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</row>
    <row r="869" ht="14.25" customHeight="1">
      <c r="A869" s="224" t="s">
        <v>3242</v>
      </c>
      <c r="B869" s="171" t="s">
        <v>1717</v>
      </c>
      <c r="C869" s="73" t="s">
        <v>1683</v>
      </c>
      <c r="D869" s="73" t="s">
        <v>1680</v>
      </c>
      <c r="E869" s="73" t="s">
        <v>1225</v>
      </c>
      <c r="F869" s="167" t="s">
        <v>1671</v>
      </c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</row>
    <row r="870" ht="14.25" customHeight="1">
      <c r="A870" s="190"/>
      <c r="B870" s="177" t="s">
        <v>2426</v>
      </c>
      <c r="C870" s="74" t="s">
        <v>1684</v>
      </c>
      <c r="D870" s="74" t="s">
        <v>2427</v>
      </c>
      <c r="E870" s="74" t="s">
        <v>1674</v>
      </c>
      <c r="F870" s="163" t="s">
        <v>2428</v>
      </c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</row>
    <row r="871" ht="14.25" customHeight="1">
      <c r="A871" s="190"/>
      <c r="B871" s="172">
        <v>25.51</v>
      </c>
      <c r="C871" s="74">
        <v>28.35</v>
      </c>
      <c r="D871" s="74">
        <v>30.3</v>
      </c>
      <c r="E871" s="74">
        <v>27.76</v>
      </c>
      <c r="F871" s="163">
        <v>27.2</v>
      </c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</row>
    <row r="872" ht="14.25" customHeight="1">
      <c r="A872" s="191"/>
      <c r="B872" s="173">
        <v>43.0</v>
      </c>
      <c r="C872" s="165">
        <v>1034.0</v>
      </c>
      <c r="D872" s="165">
        <v>577.0</v>
      </c>
      <c r="E872" s="165">
        <v>715.0</v>
      </c>
      <c r="F872" s="164">
        <v>57.0</v>
      </c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</row>
    <row r="873" ht="14.25" customHeight="1">
      <c r="A873" s="228" t="s">
        <v>3243</v>
      </c>
      <c r="B873" s="193" t="s">
        <v>1556</v>
      </c>
      <c r="C873" s="19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</row>
    <row r="874" ht="14.25" customHeight="1">
      <c r="A874" s="190"/>
      <c r="B874" s="161" t="s">
        <v>1557</v>
      </c>
      <c r="C874" s="163" t="s">
        <v>1228</v>
      </c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</row>
    <row r="875" ht="14.25" customHeight="1">
      <c r="A875" s="190"/>
      <c r="B875" s="161">
        <v>25.64</v>
      </c>
      <c r="C875" s="163">
        <v>25.04</v>
      </c>
      <c r="D875" s="5"/>
      <c r="E875" s="5"/>
      <c r="F875" s="5"/>
      <c r="G875" s="5"/>
      <c r="H875" s="5"/>
      <c r="I875" s="5"/>
      <c r="J875" s="5"/>
      <c r="K875" s="5"/>
      <c r="L875" s="5"/>
      <c r="M875" s="5">
        <v>4.28</v>
      </c>
      <c r="N875" s="226">
        <f>SUM(M875:M886)</f>
        <v>449.65</v>
      </c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</row>
    <row r="876" ht="14.25" customHeight="1">
      <c r="A876" s="191"/>
      <c r="B876" s="161">
        <v>2594.0</v>
      </c>
      <c r="C876" s="163">
        <v>2357.0</v>
      </c>
      <c r="D876" s="5"/>
      <c r="E876" s="5"/>
      <c r="F876" s="5"/>
      <c r="G876" s="5"/>
      <c r="H876" s="5"/>
      <c r="I876" s="5"/>
      <c r="J876" s="5"/>
      <c r="K876" s="5"/>
      <c r="L876" s="5"/>
      <c r="M876" s="5">
        <v>7.56</v>
      </c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</row>
    <row r="877" ht="14.25" customHeight="1">
      <c r="A877" s="224" t="s">
        <v>3244</v>
      </c>
      <c r="B877" s="193" t="s">
        <v>1457</v>
      </c>
      <c r="C877" s="196"/>
      <c r="D877" s="194"/>
      <c r="E877" s="200" t="s">
        <v>1474</v>
      </c>
      <c r="F877" s="196"/>
      <c r="G877" s="196"/>
      <c r="H877" s="194"/>
      <c r="I877" s="200" t="s">
        <v>1595</v>
      </c>
      <c r="J877" s="196"/>
      <c r="K877" s="198"/>
      <c r="L877" s="5"/>
      <c r="M877" s="5">
        <v>4.63</v>
      </c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</row>
    <row r="878" ht="14.25" customHeight="1">
      <c r="A878" s="190"/>
      <c r="B878" s="161" t="s">
        <v>1457</v>
      </c>
      <c r="C878" s="5" t="s">
        <v>1644</v>
      </c>
      <c r="D878" s="47" t="s">
        <v>1477</v>
      </c>
      <c r="E878" s="37" t="s">
        <v>1475</v>
      </c>
      <c r="F878" s="5" t="s">
        <v>1547</v>
      </c>
      <c r="G878" s="5" t="s">
        <v>1548</v>
      </c>
      <c r="H878" s="47" t="s">
        <v>1554</v>
      </c>
      <c r="I878" s="5" t="s">
        <v>1600</v>
      </c>
      <c r="J878" s="5" t="s">
        <v>2429</v>
      </c>
      <c r="K878" s="163" t="s">
        <v>2430</v>
      </c>
      <c r="L878" s="5"/>
      <c r="M878" s="5">
        <v>6.28</v>
      </c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</row>
    <row r="879" ht="14.25" customHeight="1">
      <c r="A879" s="190"/>
      <c r="B879" s="161">
        <v>26.34</v>
      </c>
      <c r="C879" s="5">
        <v>24.0</v>
      </c>
      <c r="D879" s="47">
        <v>22.69</v>
      </c>
      <c r="E879" s="37">
        <v>24.12</v>
      </c>
      <c r="F879" s="5">
        <v>25.02</v>
      </c>
      <c r="G879" s="5">
        <v>25.7</v>
      </c>
      <c r="H879" s="47">
        <v>27.26</v>
      </c>
      <c r="I879" s="5">
        <v>26.68</v>
      </c>
      <c r="J879" s="5">
        <v>25.98</v>
      </c>
      <c r="K879" s="163">
        <v>24.21</v>
      </c>
      <c r="L879" s="5"/>
      <c r="M879" s="5">
        <v>18.45</v>
      </c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</row>
    <row r="880" ht="14.25" customHeight="1">
      <c r="A880" s="191"/>
      <c r="B880" s="162">
        <v>2433.0</v>
      </c>
      <c r="C880" s="1">
        <v>2672.0</v>
      </c>
      <c r="D880" s="43">
        <v>3113.0</v>
      </c>
      <c r="E880" s="42">
        <v>3673.0</v>
      </c>
      <c r="F880" s="1">
        <v>3721.0</v>
      </c>
      <c r="G880" s="1">
        <v>2888.0</v>
      </c>
      <c r="H880" s="43">
        <v>1955.0</v>
      </c>
      <c r="I880" s="1">
        <v>3181.0</v>
      </c>
      <c r="J880" s="1">
        <v>1833.0</v>
      </c>
      <c r="K880" s="164">
        <v>1644.0</v>
      </c>
      <c r="L880" s="5"/>
      <c r="M880" s="5">
        <v>44.09</v>
      </c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</row>
    <row r="881" ht="14.25" customHeight="1">
      <c r="A881" s="224" t="s">
        <v>3245</v>
      </c>
      <c r="B881" s="193" t="s">
        <v>1510</v>
      </c>
      <c r="C881" s="198"/>
      <c r="D881" s="5"/>
      <c r="E881" s="5"/>
      <c r="F881" s="5"/>
      <c r="G881" s="5"/>
      <c r="H881" s="5"/>
      <c r="I881" s="5"/>
      <c r="J881" s="5"/>
      <c r="K881" s="5"/>
      <c r="L881" s="5"/>
      <c r="M881" s="5">
        <v>77.14</v>
      </c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</row>
    <row r="882" ht="14.25" customHeight="1">
      <c r="A882" s="190"/>
      <c r="B882" s="161" t="s">
        <v>2431</v>
      </c>
      <c r="C882" s="163" t="s">
        <v>1643</v>
      </c>
      <c r="D882" s="5"/>
      <c r="E882" s="5"/>
      <c r="F882" s="5"/>
      <c r="G882" s="5"/>
      <c r="H882" s="5"/>
      <c r="I882" s="5"/>
      <c r="J882" s="5"/>
      <c r="K882" s="5"/>
      <c r="L882" s="5"/>
      <c r="M882" s="5">
        <v>78.61</v>
      </c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</row>
    <row r="883" ht="14.25" customHeight="1">
      <c r="A883" s="190"/>
      <c r="B883" s="161">
        <v>19.56</v>
      </c>
      <c r="C883" s="163">
        <v>21.78</v>
      </c>
      <c r="D883" s="5"/>
      <c r="E883" s="5"/>
      <c r="F883" s="5"/>
      <c r="G883" s="5"/>
      <c r="H883" s="5"/>
      <c r="I883" s="5"/>
      <c r="J883" s="5"/>
      <c r="K883" s="5"/>
      <c r="L883" s="5"/>
      <c r="M883" s="5">
        <v>102.15</v>
      </c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</row>
    <row r="884" ht="14.25" customHeight="1">
      <c r="A884" s="191"/>
      <c r="B884" s="162">
        <v>2603.0</v>
      </c>
      <c r="C884" s="164">
        <v>2871.0</v>
      </c>
      <c r="D884" s="5"/>
      <c r="E884" s="5"/>
      <c r="F884" s="5"/>
      <c r="G884" s="5"/>
      <c r="H884" s="5"/>
      <c r="I884" s="5"/>
      <c r="J884" s="5"/>
      <c r="K884" s="5"/>
      <c r="L884" s="5"/>
      <c r="M884" s="5">
        <v>75.78</v>
      </c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</row>
    <row r="885" ht="14.25" customHeight="1">
      <c r="A885" s="224" t="s">
        <v>3246</v>
      </c>
      <c r="B885" s="193" t="s">
        <v>1447</v>
      </c>
      <c r="C885" s="198"/>
      <c r="D885" s="5"/>
      <c r="E885" s="5"/>
      <c r="F885" s="5"/>
      <c r="G885" s="5"/>
      <c r="H885" s="5"/>
      <c r="I885" s="5"/>
      <c r="J885" s="5"/>
      <c r="K885" s="5"/>
      <c r="L885" s="5"/>
      <c r="M885" s="5">
        <v>18.33</v>
      </c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</row>
    <row r="886" ht="14.25" customHeight="1">
      <c r="A886" s="190"/>
      <c r="B886" s="161" t="s">
        <v>1448</v>
      </c>
      <c r="C886" s="163" t="s">
        <v>1615</v>
      </c>
      <c r="D886" s="5"/>
      <c r="E886" s="5"/>
      <c r="F886" s="5"/>
      <c r="G886" s="5"/>
      <c r="H886" s="5"/>
      <c r="I886" s="5"/>
      <c r="J886" s="5"/>
      <c r="K886" s="5"/>
      <c r="L886" s="5"/>
      <c r="M886" s="5">
        <v>12.35</v>
      </c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</row>
    <row r="887" ht="14.25" customHeight="1">
      <c r="A887" s="190"/>
      <c r="B887" s="161">
        <v>26.69</v>
      </c>
      <c r="C887" s="163">
        <v>23.28</v>
      </c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</row>
    <row r="888" ht="14.25" customHeight="1">
      <c r="A888" s="191"/>
      <c r="B888" s="161">
        <v>2646.0</v>
      </c>
      <c r="C888" s="163">
        <v>1525.0</v>
      </c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</row>
    <row r="889" ht="14.25" customHeight="1">
      <c r="A889" s="224" t="s">
        <v>3247</v>
      </c>
      <c r="B889" s="193" t="s">
        <v>1940</v>
      </c>
      <c r="C889" s="194"/>
      <c r="D889" s="200" t="s">
        <v>2432</v>
      </c>
      <c r="E889" s="196"/>
      <c r="F889" s="194"/>
      <c r="G889" s="200" t="s">
        <v>2256</v>
      </c>
      <c r="H889" s="194"/>
      <c r="I889" s="200" t="s">
        <v>1460</v>
      </c>
      <c r="J889" s="196"/>
      <c r="K889" s="196"/>
      <c r="L889" s="196"/>
      <c r="M889" s="196"/>
      <c r="N889" s="196"/>
      <c r="O889" s="198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</row>
    <row r="890" ht="14.25" customHeight="1">
      <c r="A890" s="190"/>
      <c r="B890" s="161" t="s">
        <v>1952</v>
      </c>
      <c r="C890" s="47" t="s">
        <v>1956</v>
      </c>
      <c r="D890" s="37" t="s">
        <v>2433</v>
      </c>
      <c r="E890" s="5" t="s">
        <v>2434</v>
      </c>
      <c r="F890" s="156" t="s">
        <v>2435</v>
      </c>
      <c r="G890" s="37" t="s">
        <v>2436</v>
      </c>
      <c r="H890" s="47" t="s">
        <v>2096</v>
      </c>
      <c r="I890" s="5" t="s">
        <v>2437</v>
      </c>
      <c r="J890" s="5" t="s">
        <v>2438</v>
      </c>
      <c r="K890" s="5" t="s">
        <v>2417</v>
      </c>
      <c r="L890" s="5" t="s">
        <v>2418</v>
      </c>
      <c r="M890" s="5" t="s">
        <v>2419</v>
      </c>
      <c r="N890" s="5" t="s">
        <v>2420</v>
      </c>
      <c r="O890" s="163" t="s">
        <v>2439</v>
      </c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225">
        <f>CONVERT(AC890,"F","C")</f>
        <v>26.03240741</v>
      </c>
      <c r="AC890" s="182">
        <f>AVERAGE(AC891:AC902)</f>
        <v>78.85833333</v>
      </c>
      <c r="AD890" s="135">
        <f>SUM(AD891:AD902)</f>
        <v>40.44</v>
      </c>
      <c r="AE890" s="226">
        <f>CONVERT(AD890,"in","mm")</f>
        <v>1027.176</v>
      </c>
      <c r="AF890" s="5"/>
      <c r="AG890" s="5"/>
      <c r="AH890" s="5"/>
      <c r="AI890" s="5"/>
      <c r="AJ890" s="5"/>
      <c r="AK890" s="5"/>
      <c r="AL890" s="5"/>
      <c r="AM890" s="5"/>
      <c r="AN890" s="5"/>
      <c r="AO890" s="5"/>
    </row>
    <row r="891" ht="14.25" customHeight="1">
      <c r="A891" s="190"/>
      <c r="B891" s="161">
        <v>24.19</v>
      </c>
      <c r="C891" s="47">
        <v>26.26</v>
      </c>
      <c r="D891" s="37">
        <v>27.26</v>
      </c>
      <c r="E891" s="5">
        <v>24.88</v>
      </c>
      <c r="F891" s="47">
        <v>14.75</v>
      </c>
      <c r="G891" s="37">
        <v>26.36</v>
      </c>
      <c r="H891" s="47">
        <v>25.73</v>
      </c>
      <c r="I891" s="5">
        <v>26.14</v>
      </c>
      <c r="J891" s="5">
        <v>30.64</v>
      </c>
      <c r="K891" s="5">
        <v>30.42</v>
      </c>
      <c r="L891" s="5">
        <v>26.46</v>
      </c>
      <c r="M891" s="5">
        <v>29.72</v>
      </c>
      <c r="N891" s="5">
        <v>31.61</v>
      </c>
      <c r="O891" s="163">
        <v>28.52</v>
      </c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116" t="s">
        <v>3236</v>
      </c>
      <c r="AA891" s="117">
        <v>75.8</v>
      </c>
      <c r="AB891" s="117">
        <v>65.5</v>
      </c>
      <c r="AC891" s="117">
        <v>70.6</v>
      </c>
      <c r="AD891" s="117">
        <v>1.83</v>
      </c>
      <c r="AE891" s="117">
        <v>0.0</v>
      </c>
      <c r="AF891" s="5"/>
      <c r="AG891" s="5"/>
      <c r="AH891" s="5"/>
      <c r="AI891" s="5"/>
      <c r="AJ891" s="5"/>
      <c r="AK891" s="5"/>
      <c r="AL891" s="5"/>
      <c r="AM891" s="5"/>
      <c r="AN891" s="5"/>
      <c r="AO891" s="5"/>
    </row>
    <row r="892" ht="14.25" customHeight="1">
      <c r="A892" s="191"/>
      <c r="B892" s="162">
        <v>2193.0</v>
      </c>
      <c r="C892" s="43">
        <v>1453.0</v>
      </c>
      <c r="D892" s="42">
        <v>158.0</v>
      </c>
      <c r="E892" s="1">
        <v>396.0</v>
      </c>
      <c r="F892" s="43">
        <v>665.0</v>
      </c>
      <c r="G892" s="42">
        <v>1758.0</v>
      </c>
      <c r="H892" s="43">
        <v>2486.0</v>
      </c>
      <c r="I892" s="1">
        <v>1750.0</v>
      </c>
      <c r="J892" s="1">
        <v>405.0</v>
      </c>
      <c r="K892" s="1">
        <v>1545.0</v>
      </c>
      <c r="L892" s="1">
        <v>575.0</v>
      </c>
      <c r="M892" s="1">
        <v>3457.0</v>
      </c>
      <c r="N892" s="1">
        <v>195.0</v>
      </c>
      <c r="O892" s="164">
        <v>450.0</v>
      </c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118" t="s">
        <v>838</v>
      </c>
      <c r="AA892" s="119">
        <v>77.4</v>
      </c>
      <c r="AB892" s="119">
        <v>67.1</v>
      </c>
      <c r="AC892" s="119">
        <v>72.3</v>
      </c>
      <c r="AD892" s="119">
        <v>1.54</v>
      </c>
      <c r="AE892" s="119">
        <v>0.0</v>
      </c>
      <c r="AF892" s="5"/>
      <c r="AG892" s="5"/>
      <c r="AH892" s="5"/>
      <c r="AI892" s="5"/>
      <c r="AJ892" s="5"/>
      <c r="AK892" s="5"/>
      <c r="AL892" s="5"/>
      <c r="AM892" s="5"/>
      <c r="AN892" s="5"/>
      <c r="AO892" s="5"/>
    </row>
    <row r="893" ht="14.25" customHeight="1">
      <c r="A893" s="224" t="s">
        <v>3248</v>
      </c>
      <c r="B893" s="171" t="s">
        <v>2440</v>
      </c>
      <c r="C893" s="200" t="s">
        <v>1489</v>
      </c>
      <c r="D893" s="196"/>
      <c r="E893" s="196"/>
      <c r="F893" s="194"/>
      <c r="G893" s="200" t="s">
        <v>1484</v>
      </c>
      <c r="H893" s="196"/>
      <c r="I893" s="194"/>
      <c r="J893" s="200" t="s">
        <v>1478</v>
      </c>
      <c r="K893" s="196"/>
      <c r="L893" s="198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116" t="s">
        <v>839</v>
      </c>
      <c r="AA893" s="117">
        <v>79.6</v>
      </c>
      <c r="AB893" s="117">
        <v>69.3</v>
      </c>
      <c r="AC893" s="117">
        <v>74.4</v>
      </c>
      <c r="AD893" s="117">
        <v>1.53</v>
      </c>
      <c r="AE893" s="117">
        <v>0.0</v>
      </c>
      <c r="AF893" s="5"/>
      <c r="AG893" s="5"/>
      <c r="AH893" s="5"/>
      <c r="AI893" s="5"/>
      <c r="AJ893" s="5"/>
      <c r="AK893" s="5"/>
      <c r="AL893" s="5"/>
      <c r="AM893" s="5"/>
      <c r="AN893" s="5"/>
      <c r="AO893" s="5"/>
    </row>
    <row r="894" ht="14.25" customHeight="1">
      <c r="A894" s="190"/>
      <c r="B894" s="172" t="s">
        <v>2441</v>
      </c>
      <c r="C894" s="37" t="s">
        <v>2442</v>
      </c>
      <c r="D894" s="5" t="s">
        <v>1494</v>
      </c>
      <c r="E894" s="5" t="s">
        <v>1496</v>
      </c>
      <c r="F894" s="47" t="s">
        <v>1501</v>
      </c>
      <c r="G894" s="37" t="s">
        <v>2407</v>
      </c>
      <c r="H894" s="5" t="s">
        <v>1506</v>
      </c>
      <c r="I894" s="47" t="s">
        <v>2271</v>
      </c>
      <c r="J894" s="75" t="s">
        <v>1507</v>
      </c>
      <c r="K894" s="5" t="s">
        <v>1508</v>
      </c>
      <c r="L894" s="163" t="s">
        <v>2274</v>
      </c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118" t="s">
        <v>840</v>
      </c>
      <c r="AA894" s="119">
        <v>82.6</v>
      </c>
      <c r="AB894" s="119">
        <v>73.1</v>
      </c>
      <c r="AC894" s="119">
        <v>77.9</v>
      </c>
      <c r="AD894" s="119">
        <v>2.07</v>
      </c>
      <c r="AE894" s="119">
        <v>0.0</v>
      </c>
      <c r="AF894" s="5"/>
      <c r="AG894" s="5"/>
      <c r="AH894" s="5"/>
      <c r="AI894" s="5"/>
      <c r="AJ894" s="5"/>
      <c r="AK894" s="5"/>
      <c r="AL894" s="5"/>
      <c r="AM894" s="5"/>
      <c r="AN894" s="5"/>
      <c r="AO894" s="5"/>
    </row>
    <row r="895" ht="14.25" customHeight="1">
      <c r="A895" s="190"/>
      <c r="B895" s="172">
        <v>26.49</v>
      </c>
      <c r="C895" s="37">
        <v>26.95</v>
      </c>
      <c r="D895" s="5">
        <v>27.26</v>
      </c>
      <c r="E895" s="5">
        <v>27.36</v>
      </c>
      <c r="F895" s="47">
        <v>28.0</v>
      </c>
      <c r="G895" s="37">
        <v>26.49</v>
      </c>
      <c r="H895" s="5">
        <v>26.98</v>
      </c>
      <c r="I895" s="47">
        <v>27.58</v>
      </c>
      <c r="J895" s="5">
        <v>25.52</v>
      </c>
      <c r="K895" s="5">
        <v>26.33</v>
      </c>
      <c r="L895" s="163">
        <v>27.79</v>
      </c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116" t="s">
        <v>841</v>
      </c>
      <c r="AA895" s="117">
        <v>85.9</v>
      </c>
      <c r="AB895" s="117">
        <v>76.4</v>
      </c>
      <c r="AC895" s="117">
        <v>81.1</v>
      </c>
      <c r="AD895" s="117">
        <v>3.12</v>
      </c>
      <c r="AE895" s="117">
        <v>0.0</v>
      </c>
      <c r="AF895" s="5"/>
      <c r="AG895" s="5"/>
      <c r="AH895" s="5"/>
      <c r="AI895" s="5"/>
      <c r="AJ895" s="5"/>
      <c r="AK895" s="5"/>
      <c r="AL895" s="5"/>
      <c r="AM895" s="5"/>
      <c r="AN895" s="5"/>
      <c r="AO895" s="5"/>
    </row>
    <row r="896" ht="14.25" customHeight="1">
      <c r="A896" s="191"/>
      <c r="B896" s="173">
        <v>3365.0</v>
      </c>
      <c r="C896" s="42">
        <v>1804.0</v>
      </c>
      <c r="D896" s="1">
        <v>2831.0</v>
      </c>
      <c r="E896" s="1">
        <v>2488.0</v>
      </c>
      <c r="F896" s="43">
        <v>2052.0</v>
      </c>
      <c r="G896" s="42">
        <v>2843.0</v>
      </c>
      <c r="H896" s="1">
        <v>2603.0</v>
      </c>
      <c r="I896" s="43">
        <v>2598.0</v>
      </c>
      <c r="J896" s="1">
        <v>2518.0</v>
      </c>
      <c r="K896" s="1">
        <v>2807.0</v>
      </c>
      <c r="L896" s="164">
        <v>2693.0</v>
      </c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118" t="s">
        <v>842</v>
      </c>
      <c r="AA896" s="119">
        <v>88.7</v>
      </c>
      <c r="AB896" s="119">
        <v>79.4</v>
      </c>
      <c r="AC896" s="119">
        <v>84.1</v>
      </c>
      <c r="AD896" s="119">
        <v>4.23</v>
      </c>
      <c r="AE896" s="119">
        <v>0.0</v>
      </c>
      <c r="AF896" s="5"/>
      <c r="AG896" s="5"/>
      <c r="AH896" s="5"/>
      <c r="AI896" s="5"/>
      <c r="AJ896" s="5"/>
      <c r="AK896" s="5"/>
      <c r="AL896" s="5"/>
      <c r="AM896" s="5"/>
      <c r="AN896" s="5"/>
      <c r="AO896" s="5"/>
    </row>
    <row r="897" ht="14.25" customHeight="1">
      <c r="A897" s="228" t="s">
        <v>3249</v>
      </c>
      <c r="B897" s="168" t="s">
        <v>2421</v>
      </c>
      <c r="D897" s="19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116" t="s">
        <v>843</v>
      </c>
      <c r="AA897" s="117">
        <v>90.2</v>
      </c>
      <c r="AB897" s="117">
        <v>80.6</v>
      </c>
      <c r="AC897" s="117">
        <v>85.4</v>
      </c>
      <c r="AD897" s="117">
        <v>3.63</v>
      </c>
      <c r="AE897" s="117">
        <v>0.0</v>
      </c>
      <c r="AF897" s="5"/>
      <c r="AG897" s="5"/>
      <c r="AH897" s="5"/>
      <c r="AI897" s="5"/>
      <c r="AJ897" s="5"/>
      <c r="AK897" s="5"/>
      <c r="AL897" s="5"/>
      <c r="AM897" s="5"/>
      <c r="AN897" s="5"/>
      <c r="AO897" s="5"/>
    </row>
    <row r="898" ht="14.25" customHeight="1">
      <c r="A898" s="190"/>
      <c r="B898" s="169" t="s">
        <v>2422</v>
      </c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118" t="s">
        <v>844</v>
      </c>
      <c r="AA898" s="119">
        <v>90.6</v>
      </c>
      <c r="AB898" s="119">
        <v>80.5</v>
      </c>
      <c r="AC898" s="119">
        <v>85.5</v>
      </c>
      <c r="AD898" s="119">
        <v>5.37</v>
      </c>
      <c r="AE898" s="119">
        <v>0.0</v>
      </c>
      <c r="AF898" s="5"/>
      <c r="AG898" s="5"/>
      <c r="AH898" s="5"/>
      <c r="AI898" s="5"/>
      <c r="AJ898" s="5"/>
      <c r="AK898" s="5"/>
      <c r="AL898" s="5"/>
      <c r="AM898" s="5"/>
      <c r="AN898" s="5"/>
      <c r="AO898" s="5"/>
    </row>
    <row r="899" ht="14.25" customHeight="1">
      <c r="A899" s="190"/>
      <c r="B899" s="169">
        <v>25.7</v>
      </c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116" t="s">
        <v>845</v>
      </c>
      <c r="AA899" s="117">
        <v>89.0</v>
      </c>
      <c r="AB899" s="117">
        <v>79.2</v>
      </c>
      <c r="AC899" s="117">
        <v>84.1</v>
      </c>
      <c r="AD899" s="117">
        <v>7.24</v>
      </c>
      <c r="AE899" s="117">
        <v>0.0</v>
      </c>
      <c r="AF899" s="5"/>
      <c r="AG899" s="5"/>
      <c r="AH899" s="5"/>
      <c r="AI899" s="5"/>
      <c r="AJ899" s="5"/>
      <c r="AK899" s="5"/>
      <c r="AL899" s="5"/>
      <c r="AM899" s="5"/>
      <c r="AN899" s="5"/>
      <c r="AO899" s="5"/>
    </row>
    <row r="900" ht="14.25" customHeight="1">
      <c r="A900" s="191"/>
      <c r="B900" s="170">
        <v>1601.0</v>
      </c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118" t="s">
        <v>846</v>
      </c>
      <c r="AA900" s="119">
        <v>85.8</v>
      </c>
      <c r="AB900" s="119">
        <v>76.8</v>
      </c>
      <c r="AC900" s="119">
        <v>81.3</v>
      </c>
      <c r="AD900" s="119">
        <v>5.67</v>
      </c>
      <c r="AE900" s="119">
        <v>0.0</v>
      </c>
      <c r="AF900" s="5"/>
      <c r="AG900" s="5"/>
      <c r="AH900" s="5"/>
      <c r="AI900" s="5"/>
      <c r="AJ900" s="5"/>
      <c r="AK900" s="5"/>
      <c r="AL900" s="5"/>
      <c r="AM900" s="5"/>
      <c r="AN900" s="5"/>
      <c r="AO900" s="5"/>
    </row>
    <row r="901" ht="14.25" customHeight="1">
      <c r="A901" s="228" t="s">
        <v>3250</v>
      </c>
      <c r="B901" s="168" t="s">
        <v>2421</v>
      </c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116" t="s">
        <v>847</v>
      </c>
      <c r="AA901" s="117">
        <v>81.0</v>
      </c>
      <c r="AB901" s="117">
        <v>72.2</v>
      </c>
      <c r="AC901" s="117">
        <v>76.6</v>
      </c>
      <c r="AD901" s="117">
        <v>2.05</v>
      </c>
      <c r="AE901" s="117">
        <v>0.0</v>
      </c>
      <c r="AF901" s="5"/>
      <c r="AG901" s="5"/>
      <c r="AH901" s="5"/>
      <c r="AI901" s="5"/>
      <c r="AJ901" s="5"/>
      <c r="AK901" s="5"/>
      <c r="AL901" s="5"/>
      <c r="AM901" s="5"/>
      <c r="AN901" s="5"/>
      <c r="AO901" s="5"/>
    </row>
    <row r="902" ht="14.25" customHeight="1">
      <c r="A902" s="190"/>
      <c r="B902" s="169" t="s">
        <v>2423</v>
      </c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118" t="s">
        <v>848</v>
      </c>
      <c r="AA902" s="119">
        <v>77.7</v>
      </c>
      <c r="AB902" s="119">
        <v>68.3</v>
      </c>
      <c r="AC902" s="119">
        <v>73.0</v>
      </c>
      <c r="AD902" s="119">
        <v>2.16</v>
      </c>
      <c r="AE902" s="119">
        <v>0.0</v>
      </c>
      <c r="AF902" s="5"/>
      <c r="AG902" s="5"/>
      <c r="AH902" s="5"/>
      <c r="AI902" s="5"/>
      <c r="AJ902" s="5"/>
      <c r="AK902" s="5"/>
      <c r="AL902" s="5"/>
      <c r="AM902" s="5"/>
      <c r="AN902" s="5"/>
      <c r="AO902" s="5"/>
    </row>
    <row r="903" ht="14.25" customHeight="1">
      <c r="A903" s="190"/>
      <c r="B903" s="169">
        <v>25.29</v>
      </c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</row>
    <row r="904" ht="14.25" customHeight="1">
      <c r="A904" s="191"/>
      <c r="B904" s="169">
        <v>1551.0</v>
      </c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</row>
    <row r="905" ht="14.25" customHeight="1">
      <c r="A905" s="228" t="s">
        <v>3251</v>
      </c>
      <c r="B905" s="193" t="s">
        <v>1344</v>
      </c>
      <c r="C905" s="19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</row>
    <row r="906" ht="14.25" customHeight="1">
      <c r="A906" s="190"/>
      <c r="B906" s="176" t="s">
        <v>2443</v>
      </c>
      <c r="C906" s="163" t="s">
        <v>1424</v>
      </c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</row>
    <row r="907" ht="14.25" customHeight="1">
      <c r="A907" s="190"/>
      <c r="B907" s="161">
        <v>24.45</v>
      </c>
      <c r="C907" s="163">
        <v>23.65</v>
      </c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</row>
    <row r="908" ht="14.25" customHeight="1">
      <c r="A908" s="191"/>
      <c r="B908" s="161">
        <v>1742.0</v>
      </c>
      <c r="C908" s="163">
        <v>664.0</v>
      </c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</row>
    <row r="909" ht="14.25" customHeight="1">
      <c r="A909" s="228" t="s">
        <v>3252</v>
      </c>
      <c r="B909" s="171" t="s">
        <v>1484</v>
      </c>
      <c r="C909" s="200" t="s">
        <v>1558</v>
      </c>
      <c r="D909" s="196"/>
      <c r="E909" s="194"/>
      <c r="F909" s="200" t="s">
        <v>1961</v>
      </c>
      <c r="G909" s="194"/>
      <c r="H909" s="200" t="s">
        <v>1738</v>
      </c>
      <c r="I909" s="196"/>
      <c r="J909" s="196"/>
      <c r="K909" s="196"/>
      <c r="L909" s="194"/>
      <c r="M909" s="200" t="s">
        <v>1371</v>
      </c>
      <c r="N909" s="196"/>
      <c r="O909" s="194"/>
      <c r="P909" s="200" t="s">
        <v>2453</v>
      </c>
      <c r="Q909" s="196"/>
      <c r="R909" s="196"/>
      <c r="S909" s="194"/>
      <c r="T909" s="200" t="s">
        <v>1802</v>
      </c>
      <c r="U909" s="194"/>
      <c r="V909" s="179" t="s">
        <v>1850</v>
      </c>
      <c r="W909" s="200" t="s">
        <v>1817</v>
      </c>
      <c r="X909" s="196"/>
      <c r="Y909" s="194"/>
      <c r="Z909" s="200" t="s">
        <v>1746</v>
      </c>
      <c r="AA909" s="196"/>
      <c r="AB909" s="196"/>
      <c r="AC909" s="196"/>
      <c r="AD909" s="196"/>
      <c r="AE909" s="196"/>
      <c r="AF909" s="196"/>
      <c r="AG909" s="196"/>
      <c r="AH909" s="194"/>
      <c r="AI909" s="200" t="s">
        <v>1344</v>
      </c>
      <c r="AJ909" s="196"/>
      <c r="AK909" s="196"/>
      <c r="AL909" s="196"/>
      <c r="AM909" s="196"/>
      <c r="AN909" s="194"/>
      <c r="AO909" s="200" t="s">
        <v>1591</v>
      </c>
      <c r="AP909" s="196"/>
      <c r="AQ909" s="196"/>
      <c r="AR909" s="194"/>
      <c r="AS909" s="200" t="s">
        <v>1457</v>
      </c>
      <c r="AT909" s="194"/>
      <c r="AU909" s="200" t="s">
        <v>1918</v>
      </c>
      <c r="AV909" s="198"/>
    </row>
    <row r="910" ht="14.25" customHeight="1">
      <c r="A910" s="190"/>
      <c r="B910" s="172" t="s">
        <v>2271</v>
      </c>
      <c r="C910" s="178" t="s">
        <v>2444</v>
      </c>
      <c r="D910" s="5" t="s">
        <v>2445</v>
      </c>
      <c r="E910" s="47" t="s">
        <v>2446</v>
      </c>
      <c r="F910" s="37" t="s">
        <v>2253</v>
      </c>
      <c r="G910" s="47" t="s">
        <v>2414</v>
      </c>
      <c r="H910" s="37" t="s">
        <v>1739</v>
      </c>
      <c r="I910" s="5" t="s">
        <v>1741</v>
      </c>
      <c r="J910" s="5" t="s">
        <v>2447</v>
      </c>
      <c r="K910" s="5" t="s">
        <v>2448</v>
      </c>
      <c r="L910" s="47" t="s">
        <v>2449</v>
      </c>
      <c r="M910" s="37" t="s">
        <v>2450</v>
      </c>
      <c r="N910" s="5" t="s">
        <v>2451</v>
      </c>
      <c r="O910" s="47" t="s">
        <v>2452</v>
      </c>
      <c r="P910" s="37" t="s">
        <v>2454</v>
      </c>
      <c r="Q910" s="5" t="s">
        <v>2455</v>
      </c>
      <c r="R910" s="5" t="s">
        <v>2456</v>
      </c>
      <c r="S910" s="47" t="s">
        <v>2457</v>
      </c>
      <c r="T910" s="37" t="s">
        <v>2458</v>
      </c>
      <c r="U910" s="47" t="s">
        <v>2459</v>
      </c>
      <c r="V910" s="74" t="s">
        <v>2460</v>
      </c>
      <c r="W910" s="37" t="s">
        <v>2461</v>
      </c>
      <c r="X910" s="5" t="s">
        <v>2462</v>
      </c>
      <c r="Y910" s="47" t="s">
        <v>2463</v>
      </c>
      <c r="Z910" s="37" t="s">
        <v>2464</v>
      </c>
      <c r="AA910" s="5" t="s">
        <v>1815</v>
      </c>
      <c r="AB910" s="5" t="s">
        <v>2465</v>
      </c>
      <c r="AC910" s="5" t="s">
        <v>2466</v>
      </c>
      <c r="AD910" s="5" t="s">
        <v>1809</v>
      </c>
      <c r="AE910" s="5" t="s">
        <v>2467</v>
      </c>
      <c r="AF910" s="5" t="s">
        <v>2468</v>
      </c>
      <c r="AG910" s="5" t="s">
        <v>1747</v>
      </c>
      <c r="AH910" s="47" t="s">
        <v>2469</v>
      </c>
      <c r="AI910" s="37" t="s">
        <v>1577</v>
      </c>
      <c r="AJ910" s="75" t="s">
        <v>2443</v>
      </c>
      <c r="AK910" s="5" t="s">
        <v>2470</v>
      </c>
      <c r="AL910" s="5" t="s">
        <v>2471</v>
      </c>
      <c r="AM910" s="5" t="s">
        <v>2472</v>
      </c>
      <c r="AN910" s="47" t="s">
        <v>2473</v>
      </c>
      <c r="AO910" s="37" t="s">
        <v>2474</v>
      </c>
      <c r="AP910" s="75" t="s">
        <v>2475</v>
      </c>
      <c r="AQ910" s="5" t="s">
        <v>2476</v>
      </c>
      <c r="AR910" s="47" t="s">
        <v>2477</v>
      </c>
      <c r="AS910" s="37" t="s">
        <v>1592</v>
      </c>
      <c r="AT910" s="47" t="s">
        <v>1626</v>
      </c>
      <c r="AU910" s="5" t="s">
        <v>2478</v>
      </c>
      <c r="AV910" s="163" t="s">
        <v>2479</v>
      </c>
    </row>
    <row r="911" ht="14.25" customHeight="1">
      <c r="A911" s="190"/>
      <c r="B911" s="172">
        <v>27.58</v>
      </c>
      <c r="C911" s="37">
        <v>26.98</v>
      </c>
      <c r="D911" s="5">
        <v>27.06</v>
      </c>
      <c r="E911" s="47">
        <v>25.72</v>
      </c>
      <c r="F911" s="37">
        <v>26.82</v>
      </c>
      <c r="G911" s="47">
        <v>24.11</v>
      </c>
      <c r="H911" s="37">
        <v>23.19</v>
      </c>
      <c r="I911" s="5">
        <v>25.58</v>
      </c>
      <c r="J911" s="5">
        <v>23.48</v>
      </c>
      <c r="K911" s="5">
        <v>21.46</v>
      </c>
      <c r="L911" s="47">
        <v>25.69</v>
      </c>
      <c r="M911" s="37">
        <v>22.77</v>
      </c>
      <c r="N911" s="5">
        <v>22.37</v>
      </c>
      <c r="O911" s="47">
        <v>21.71</v>
      </c>
      <c r="P911" s="37">
        <v>20.77</v>
      </c>
      <c r="Q911" s="5">
        <v>20.26</v>
      </c>
      <c r="R911" s="5">
        <v>21.38</v>
      </c>
      <c r="S911" s="47">
        <v>19.85</v>
      </c>
      <c r="T911" s="37">
        <v>19.8</v>
      </c>
      <c r="U911" s="47">
        <v>19.9</v>
      </c>
      <c r="V911" s="74">
        <v>19.19</v>
      </c>
      <c r="W911" s="37">
        <v>19.7</v>
      </c>
      <c r="X911" s="5">
        <v>20.64</v>
      </c>
      <c r="Y911" s="47">
        <v>19.46</v>
      </c>
      <c r="Z911" s="37">
        <v>19.71</v>
      </c>
      <c r="AA911" s="5">
        <v>19.45</v>
      </c>
      <c r="AB911" s="5">
        <v>20.25</v>
      </c>
      <c r="AC911" s="5">
        <v>20.81</v>
      </c>
      <c r="AD911" s="5">
        <v>20.75</v>
      </c>
      <c r="AE911" s="5">
        <v>23.26</v>
      </c>
      <c r="AF911" s="5">
        <v>24.09</v>
      </c>
      <c r="AG911" s="5">
        <v>25.25</v>
      </c>
      <c r="AH911" s="47">
        <v>26.03</v>
      </c>
      <c r="AI911" s="37">
        <v>22.76</v>
      </c>
      <c r="AJ911" s="5">
        <v>24.45</v>
      </c>
      <c r="AK911" s="5">
        <v>23.93</v>
      </c>
      <c r="AL911" s="5">
        <v>27.13</v>
      </c>
      <c r="AM911" s="5">
        <v>26.62</v>
      </c>
      <c r="AN911" s="47">
        <v>26.32</v>
      </c>
      <c r="AO911" s="37">
        <v>25.44</v>
      </c>
      <c r="AP911" s="5">
        <v>23.33</v>
      </c>
      <c r="AQ911" s="5">
        <v>23.0</v>
      </c>
      <c r="AR911" s="47">
        <v>22.28</v>
      </c>
      <c r="AS911" s="37">
        <v>26.31</v>
      </c>
      <c r="AT911" s="47">
        <v>26.46</v>
      </c>
      <c r="AU911" s="5">
        <v>26.28</v>
      </c>
      <c r="AV911" s="163">
        <v>25.35</v>
      </c>
    </row>
    <row r="912" ht="14.25" customHeight="1">
      <c r="A912" s="191"/>
      <c r="B912" s="173">
        <v>2598.0</v>
      </c>
      <c r="C912" s="42">
        <v>2645.0</v>
      </c>
      <c r="D912" s="1">
        <v>3366.0</v>
      </c>
      <c r="E912" s="43">
        <v>2396.0</v>
      </c>
      <c r="F912" s="42">
        <v>1996.0</v>
      </c>
      <c r="G912" s="43">
        <v>1266.0</v>
      </c>
      <c r="H912" s="42">
        <v>1909.0</v>
      </c>
      <c r="I912" s="1">
        <v>417.0</v>
      </c>
      <c r="J912" s="1">
        <v>1833.0</v>
      </c>
      <c r="K912" s="1">
        <v>3840.0</v>
      </c>
      <c r="L912" s="43">
        <v>251.0</v>
      </c>
      <c r="M912" s="42">
        <v>806.0</v>
      </c>
      <c r="N912" s="1">
        <v>1199.0</v>
      </c>
      <c r="O912" s="43">
        <v>1263.0</v>
      </c>
      <c r="P912" s="42">
        <v>1595.0</v>
      </c>
      <c r="Q912" s="1">
        <v>1573.0</v>
      </c>
      <c r="R912" s="1">
        <v>1609.0</v>
      </c>
      <c r="S912" s="43">
        <v>1572.0</v>
      </c>
      <c r="T912" s="42">
        <v>1704.0</v>
      </c>
      <c r="U912" s="43">
        <v>1368.0</v>
      </c>
      <c r="V912" s="165">
        <v>1334.0</v>
      </c>
      <c r="W912" s="42">
        <v>1222.0</v>
      </c>
      <c r="X912" s="1">
        <v>1153.0</v>
      </c>
      <c r="Y912" s="43">
        <v>1230.0</v>
      </c>
      <c r="Z912" s="42">
        <v>1464.0</v>
      </c>
      <c r="AA912" s="1">
        <v>1615.0</v>
      </c>
      <c r="AB912" s="1">
        <v>1494.0</v>
      </c>
      <c r="AC912" s="1">
        <v>1316.0</v>
      </c>
      <c r="AD912" s="1">
        <v>1227.0</v>
      </c>
      <c r="AE912" s="1">
        <v>1362.0</v>
      </c>
      <c r="AF912" s="1">
        <v>1458.0</v>
      </c>
      <c r="AG912" s="1">
        <v>1712.0</v>
      </c>
      <c r="AH912" s="43">
        <v>1027.0</v>
      </c>
      <c r="AI912" s="42">
        <v>1103.0</v>
      </c>
      <c r="AJ912" s="1">
        <v>1742.0</v>
      </c>
      <c r="AK912" s="1">
        <v>2012.0</v>
      </c>
      <c r="AL912" s="1">
        <v>2297.0</v>
      </c>
      <c r="AM912" s="1">
        <v>1102.0</v>
      </c>
      <c r="AN912" s="43">
        <v>1327.0</v>
      </c>
      <c r="AO912" s="42">
        <v>2118.0</v>
      </c>
      <c r="AP912" s="1">
        <v>1355.0</v>
      </c>
      <c r="AQ912" s="1">
        <v>1713.0</v>
      </c>
      <c r="AR912" s="43">
        <v>1802.0</v>
      </c>
      <c r="AS912" s="42">
        <v>2516.0</v>
      </c>
      <c r="AT912" s="43">
        <v>2006.0</v>
      </c>
      <c r="AU912" s="1">
        <v>2102.0</v>
      </c>
      <c r="AV912" s="164">
        <v>1833.0</v>
      </c>
    </row>
    <row r="913" ht="14.25" customHeight="1">
      <c r="A913" s="224" t="s">
        <v>3253</v>
      </c>
      <c r="B913" s="168" t="s">
        <v>1612</v>
      </c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</row>
    <row r="914" ht="14.25" customHeight="1">
      <c r="A914" s="190"/>
      <c r="B914" s="169" t="s">
        <v>2481</v>
      </c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</row>
    <row r="915" ht="14.25" customHeight="1">
      <c r="A915" s="190"/>
      <c r="B915" s="169">
        <v>27.5</v>
      </c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</row>
    <row r="916" ht="14.25" customHeight="1">
      <c r="A916" s="191"/>
      <c r="B916" s="169">
        <v>1325.0</v>
      </c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</row>
    <row r="917" ht="14.25" customHeight="1">
      <c r="A917" s="224" t="s">
        <v>3254</v>
      </c>
      <c r="B917" s="193" t="s">
        <v>1449</v>
      </c>
      <c r="C917" s="19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</row>
    <row r="918" ht="14.25" customHeight="1">
      <c r="A918" s="190"/>
      <c r="B918" s="161" t="s">
        <v>1452</v>
      </c>
      <c r="C918" s="163" t="s">
        <v>1551</v>
      </c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</row>
    <row r="919" ht="14.25" customHeight="1">
      <c r="A919" s="190"/>
      <c r="B919" s="161">
        <v>23.25</v>
      </c>
      <c r="C919" s="163">
        <v>17.01</v>
      </c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</row>
    <row r="920" ht="14.25" customHeight="1">
      <c r="A920" s="191"/>
      <c r="B920" s="162">
        <v>3045.0</v>
      </c>
      <c r="C920" s="164">
        <v>2213.0</v>
      </c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</row>
    <row r="921" ht="14.25" customHeight="1">
      <c r="A921" s="224" t="s">
        <v>3255</v>
      </c>
      <c r="B921" s="193" t="s">
        <v>2484</v>
      </c>
      <c r="C921" s="19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</row>
    <row r="922" ht="14.25" customHeight="1">
      <c r="A922" s="190"/>
      <c r="B922" s="176" t="s">
        <v>2485</v>
      </c>
      <c r="C922" s="163" t="s">
        <v>2486</v>
      </c>
      <c r="D922" s="5" t="s">
        <v>85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</row>
    <row r="923" ht="14.25" customHeight="1">
      <c r="A923" s="190"/>
      <c r="B923" s="161">
        <v>9.68</v>
      </c>
      <c r="C923" s="163">
        <v>11.81</v>
      </c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</row>
    <row r="924" ht="14.25" customHeight="1">
      <c r="A924" s="191"/>
      <c r="B924" s="161">
        <v>1496.0</v>
      </c>
      <c r="C924" s="163">
        <v>1334.0</v>
      </c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</row>
    <row r="925" ht="14.25" customHeight="1">
      <c r="A925" s="224" t="s">
        <v>3256</v>
      </c>
      <c r="B925" s="193" t="s">
        <v>1447</v>
      </c>
      <c r="C925" s="194"/>
      <c r="D925" s="200" t="s">
        <v>1449</v>
      </c>
      <c r="E925" s="196"/>
      <c r="F925" s="196"/>
      <c r="G925" s="194"/>
      <c r="H925" s="73" t="s">
        <v>1623</v>
      </c>
      <c r="I925" s="200" t="s">
        <v>1188</v>
      </c>
      <c r="J925" s="196"/>
      <c r="K925" s="196"/>
      <c r="L925" s="194"/>
      <c r="M925" s="200" t="s">
        <v>1455</v>
      </c>
      <c r="N925" s="198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</row>
    <row r="926" ht="14.25" customHeight="1">
      <c r="A926" s="190"/>
      <c r="B926" s="161" t="s">
        <v>1616</v>
      </c>
      <c r="C926" s="47" t="s">
        <v>1448</v>
      </c>
      <c r="D926" s="178" t="s">
        <v>1913</v>
      </c>
      <c r="E926" s="5" t="s">
        <v>1551</v>
      </c>
      <c r="F926" s="5" t="s">
        <v>1535</v>
      </c>
      <c r="G926" s="47" t="s">
        <v>1452</v>
      </c>
      <c r="H926" s="74" t="s">
        <v>1899</v>
      </c>
      <c r="I926" s="37" t="s">
        <v>1552</v>
      </c>
      <c r="J926" s="5" t="s">
        <v>1342</v>
      </c>
      <c r="K926" s="5" t="s">
        <v>1621</v>
      </c>
      <c r="L926" s="47" t="s">
        <v>1343</v>
      </c>
      <c r="M926" s="5" t="s">
        <v>2488</v>
      </c>
      <c r="N926" s="163" t="s">
        <v>2489</v>
      </c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</row>
    <row r="927" ht="14.25" customHeight="1">
      <c r="A927" s="190"/>
      <c r="B927" s="161">
        <v>24.25</v>
      </c>
      <c r="C927" s="47">
        <v>26.69</v>
      </c>
      <c r="D927" s="37">
        <v>18.86</v>
      </c>
      <c r="E927" s="5">
        <v>17.01</v>
      </c>
      <c r="F927" s="5">
        <v>25.32</v>
      </c>
      <c r="G927" s="47">
        <v>23.25</v>
      </c>
      <c r="H927" s="74">
        <v>24.39</v>
      </c>
      <c r="I927" s="37">
        <v>25.79</v>
      </c>
      <c r="J927" s="5">
        <v>26.79</v>
      </c>
      <c r="K927" s="5">
        <v>26.92</v>
      </c>
      <c r="L927" s="47">
        <v>26.55</v>
      </c>
      <c r="M927" s="5">
        <v>27.39</v>
      </c>
      <c r="N927" s="163">
        <v>27.07</v>
      </c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</row>
    <row r="928" ht="14.25" customHeight="1">
      <c r="A928" s="191"/>
      <c r="B928" s="162">
        <v>2587.0</v>
      </c>
      <c r="C928" s="43">
        <v>2646.0</v>
      </c>
      <c r="D928" s="42">
        <v>1406.0</v>
      </c>
      <c r="E928" s="1">
        <v>2213.0</v>
      </c>
      <c r="F928" s="1">
        <v>3404.0</v>
      </c>
      <c r="G928" s="43">
        <v>3045.0</v>
      </c>
      <c r="H928" s="165">
        <v>2935.0</v>
      </c>
      <c r="I928" s="42">
        <v>2102.0</v>
      </c>
      <c r="J928" s="1">
        <v>2466.0</v>
      </c>
      <c r="K928" s="1">
        <v>2217.0</v>
      </c>
      <c r="L928" s="43">
        <v>2537.0</v>
      </c>
      <c r="M928" s="1">
        <v>1714.0</v>
      </c>
      <c r="N928" s="164">
        <v>1693.0</v>
      </c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</row>
    <row r="929" ht="14.25" customHeight="1">
      <c r="A929" s="224" t="s">
        <v>3257</v>
      </c>
      <c r="B929" s="168" t="s">
        <v>1940</v>
      </c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</row>
    <row r="930" ht="14.25" customHeight="1">
      <c r="A930" s="190"/>
      <c r="B930" s="169" t="s">
        <v>1941</v>
      </c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</row>
    <row r="931" ht="14.25" customHeight="1">
      <c r="A931" s="190"/>
      <c r="B931" s="169">
        <v>20.03</v>
      </c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</row>
    <row r="932" ht="14.25" customHeight="1">
      <c r="A932" s="191"/>
      <c r="B932" s="169">
        <v>1155.0</v>
      </c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</row>
    <row r="933" ht="14.25" customHeight="1">
      <c r="A933" s="224" t="s">
        <v>3258</v>
      </c>
      <c r="B933" s="193" t="s">
        <v>1188</v>
      </c>
      <c r="C933" s="19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</row>
    <row r="934" ht="14.25" customHeight="1">
      <c r="A934" s="190"/>
      <c r="B934" s="161" t="s">
        <v>1337</v>
      </c>
      <c r="C934" s="163" t="s">
        <v>1948</v>
      </c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</row>
    <row r="935" ht="14.25" customHeight="1">
      <c r="A935" s="190"/>
      <c r="B935" s="161">
        <v>22.25</v>
      </c>
      <c r="C935" s="163">
        <v>22.15</v>
      </c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</row>
    <row r="936" ht="14.25" customHeight="1">
      <c r="A936" s="191"/>
      <c r="B936" s="162">
        <v>1359.0</v>
      </c>
      <c r="C936" s="164">
        <v>1362.0</v>
      </c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</row>
    <row r="937" ht="14.25" customHeight="1">
      <c r="A937" s="224" t="s">
        <v>3259</v>
      </c>
      <c r="B937" s="168" t="s">
        <v>833</v>
      </c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</row>
    <row r="938" ht="14.25" customHeight="1">
      <c r="A938" s="190"/>
      <c r="B938" s="169" t="s">
        <v>2491</v>
      </c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</row>
    <row r="939" ht="14.25" customHeight="1">
      <c r="A939" s="190"/>
      <c r="B939" s="169">
        <v>21.0</v>
      </c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</row>
    <row r="940" ht="14.25" customHeight="1">
      <c r="A940" s="191"/>
      <c r="B940" s="169">
        <v>1198.0</v>
      </c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</row>
    <row r="941" ht="14.25" customHeight="1">
      <c r="A941" s="224" t="s">
        <v>3260</v>
      </c>
      <c r="B941" s="193" t="s">
        <v>1460</v>
      </c>
      <c r="C941" s="19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</row>
    <row r="942" ht="14.25" customHeight="1">
      <c r="A942" s="190"/>
      <c r="B942" s="161" t="s">
        <v>1990</v>
      </c>
      <c r="C942" s="163" t="s">
        <v>1988</v>
      </c>
      <c r="D942" s="5"/>
      <c r="E942" s="5"/>
      <c r="F942" s="35"/>
      <c r="G942" s="132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</row>
    <row r="943" ht="14.25" customHeight="1">
      <c r="A943" s="190"/>
      <c r="B943" s="161">
        <v>26.49</v>
      </c>
      <c r="C943" s="163">
        <v>29.81</v>
      </c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</row>
    <row r="944" ht="14.25" customHeight="1">
      <c r="A944" s="191"/>
      <c r="B944" s="162">
        <v>1408.0</v>
      </c>
      <c r="C944" s="164">
        <v>3132.0</v>
      </c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</row>
    <row r="945" ht="14.25" customHeight="1">
      <c r="A945" s="88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</row>
    <row r="946" ht="14.25" customHeight="1">
      <c r="A946" s="88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</row>
    <row r="947" ht="14.25" customHeight="1">
      <c r="A947" s="88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</row>
    <row r="948" ht="14.25" customHeight="1">
      <c r="A948" s="88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</row>
    <row r="949" ht="14.25" customHeight="1">
      <c r="A949" s="189" t="s">
        <v>3261</v>
      </c>
      <c r="B949" s="168" t="s">
        <v>1195</v>
      </c>
      <c r="C949" s="193" t="s">
        <v>1205</v>
      </c>
      <c r="D949" s="198"/>
      <c r="E949" s="168" t="s">
        <v>1310</v>
      </c>
      <c r="F949" s="193" t="s">
        <v>2384</v>
      </c>
      <c r="G949" s="196"/>
      <c r="H949" s="196"/>
      <c r="I949" s="198"/>
      <c r="J949" s="193" t="s">
        <v>2391</v>
      </c>
      <c r="K949" s="196"/>
      <c r="L949" s="196"/>
      <c r="M949" s="198"/>
      <c r="N949" s="193" t="s">
        <v>1199</v>
      </c>
      <c r="O949" s="196"/>
      <c r="P949" s="198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</row>
    <row r="950" ht="14.25" customHeight="1">
      <c r="A950" s="190"/>
      <c r="B950" s="169" t="s">
        <v>2493</v>
      </c>
      <c r="C950" s="176" t="s">
        <v>1207</v>
      </c>
      <c r="D950" s="163" t="s">
        <v>2131</v>
      </c>
      <c r="E950" s="169" t="s">
        <v>2400</v>
      </c>
      <c r="F950" s="161" t="s">
        <v>2386</v>
      </c>
      <c r="G950" s="5" t="s">
        <v>2389</v>
      </c>
      <c r="H950" s="5" t="s">
        <v>1193</v>
      </c>
      <c r="I950" s="163" t="s">
        <v>2494</v>
      </c>
      <c r="J950" s="161" t="s">
        <v>2495</v>
      </c>
      <c r="K950" s="5" t="s">
        <v>2496</v>
      </c>
      <c r="L950" s="5" t="s">
        <v>2497</v>
      </c>
      <c r="M950" s="163" t="s">
        <v>2498</v>
      </c>
      <c r="N950" s="161" t="s">
        <v>2499</v>
      </c>
      <c r="O950" s="5" t="s">
        <v>2500</v>
      </c>
      <c r="P950" s="163" t="s">
        <v>2501</v>
      </c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</row>
    <row r="951" ht="14.25" customHeight="1">
      <c r="A951" s="190"/>
      <c r="B951" s="169">
        <v>13.37</v>
      </c>
      <c r="C951" s="161">
        <v>12.69</v>
      </c>
      <c r="D951" s="163">
        <v>11.86</v>
      </c>
      <c r="E951" s="169">
        <v>16.8</v>
      </c>
      <c r="F951" s="161">
        <v>20.77</v>
      </c>
      <c r="G951" s="5">
        <v>19.11</v>
      </c>
      <c r="H951" s="5">
        <v>18.45</v>
      </c>
      <c r="I951" s="163">
        <v>17.73</v>
      </c>
      <c r="J951" s="161">
        <v>17.86</v>
      </c>
      <c r="K951" s="5">
        <v>16.44</v>
      </c>
      <c r="L951" s="5">
        <v>16.05</v>
      </c>
      <c r="M951" s="163">
        <v>18.38</v>
      </c>
      <c r="N951" s="161">
        <v>19.09</v>
      </c>
      <c r="O951" s="5">
        <v>23.83</v>
      </c>
      <c r="P951" s="163">
        <v>24.78</v>
      </c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</row>
    <row r="952" ht="14.25" customHeight="1">
      <c r="A952" s="191"/>
      <c r="B952" s="170">
        <v>720.24</v>
      </c>
      <c r="C952" s="162">
        <v>788.65</v>
      </c>
      <c r="D952" s="164">
        <v>645.12</v>
      </c>
      <c r="E952" s="170">
        <v>522.19</v>
      </c>
      <c r="F952" s="162">
        <v>181.11</v>
      </c>
      <c r="G952" s="1">
        <v>532.52</v>
      </c>
      <c r="H952" s="1">
        <v>768.99</v>
      </c>
      <c r="I952" s="164">
        <v>915.8</v>
      </c>
      <c r="J952" s="162">
        <v>838.93</v>
      </c>
      <c r="K952" s="1">
        <v>650.7</v>
      </c>
      <c r="L952" s="1">
        <v>551.97</v>
      </c>
      <c r="M952" s="164">
        <v>338.97</v>
      </c>
      <c r="N952" s="162">
        <v>662.0</v>
      </c>
      <c r="O952" s="1">
        <v>189.0</v>
      </c>
      <c r="P952" s="164">
        <v>196.0</v>
      </c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</row>
    <row r="953" ht="14.25" customHeight="1">
      <c r="A953" s="88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</row>
    <row r="954" ht="14.25" customHeight="1">
      <c r="A954" s="88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</row>
    <row r="955" ht="14.25" customHeight="1">
      <c r="A955" s="88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>
        <v>5.5</v>
      </c>
      <c r="N955" s="226">
        <f>SUM(M955:M966)</f>
        <v>196.01</v>
      </c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</row>
    <row r="956" ht="14.25" customHeight="1">
      <c r="A956" s="88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>
        <v>7.56</v>
      </c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</row>
    <row r="957" ht="14.25" customHeight="1">
      <c r="A957" s="88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>
        <v>15.62</v>
      </c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</row>
    <row r="958" ht="14.25" customHeight="1">
      <c r="A958" s="88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>
        <v>11.37</v>
      </c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</row>
    <row r="959" ht="14.25" customHeight="1">
      <c r="A959" s="88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>
        <v>18.34</v>
      </c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</row>
    <row r="960" ht="14.25" customHeight="1">
      <c r="A960" s="88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>
        <v>8.87</v>
      </c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</row>
    <row r="961" ht="14.25" customHeight="1">
      <c r="A961" s="88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>
        <v>13.18</v>
      </c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</row>
    <row r="962" ht="14.25" customHeight="1">
      <c r="A962" s="88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>
        <v>33.29</v>
      </c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</row>
    <row r="963" ht="14.25" customHeight="1">
      <c r="A963" s="88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>
        <v>52.55</v>
      </c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</row>
    <row r="964" ht="14.25" customHeight="1">
      <c r="A964" s="88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>
        <v>16.66</v>
      </c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</row>
    <row r="965" ht="14.25" customHeight="1">
      <c r="A965" s="88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>
        <v>8.95</v>
      </c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</row>
    <row r="966" ht="14.25" customHeight="1">
      <c r="A966" s="88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>
        <v>4.12</v>
      </c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</row>
  </sheetData>
  <mergeCells count="648">
    <mergeCell ref="A249:A252"/>
    <mergeCell ref="A253:A256"/>
    <mergeCell ref="B253:D253"/>
    <mergeCell ref="A257:A260"/>
    <mergeCell ref="A261:A264"/>
    <mergeCell ref="A265:A268"/>
    <mergeCell ref="B269:C269"/>
    <mergeCell ref="B289:C289"/>
    <mergeCell ref="D289:F289"/>
    <mergeCell ref="A277:A280"/>
    <mergeCell ref="A281:A284"/>
    <mergeCell ref="B281:D281"/>
    <mergeCell ref="E281:F281"/>
    <mergeCell ref="A285:A288"/>
    <mergeCell ref="B285:D285"/>
    <mergeCell ref="A289:A292"/>
    <mergeCell ref="AR313:AT313"/>
    <mergeCell ref="AU313:AX313"/>
    <mergeCell ref="AY313:AZ313"/>
    <mergeCell ref="BA313:BC313"/>
    <mergeCell ref="BF313:BG313"/>
    <mergeCell ref="BH313:BJ313"/>
    <mergeCell ref="BK313:BP313"/>
    <mergeCell ref="BQ313:BX313"/>
    <mergeCell ref="S313:T313"/>
    <mergeCell ref="U313:W313"/>
    <mergeCell ref="Y313:Z313"/>
    <mergeCell ref="AA313:AB313"/>
    <mergeCell ref="AC313:AI313"/>
    <mergeCell ref="AJ313:AK313"/>
    <mergeCell ref="AM313:AQ313"/>
    <mergeCell ref="A293:A296"/>
    <mergeCell ref="A297:A300"/>
    <mergeCell ref="B297:C297"/>
    <mergeCell ref="A301:A304"/>
    <mergeCell ref="A305:A308"/>
    <mergeCell ref="B305:D305"/>
    <mergeCell ref="A309:A312"/>
    <mergeCell ref="A325:A328"/>
    <mergeCell ref="A329:A332"/>
    <mergeCell ref="B309:C309"/>
    <mergeCell ref="D309:H309"/>
    <mergeCell ref="I309:J309"/>
    <mergeCell ref="B313:F313"/>
    <mergeCell ref="G313:K313"/>
    <mergeCell ref="L313:O313"/>
    <mergeCell ref="Q313:R313"/>
    <mergeCell ref="A313:A316"/>
    <mergeCell ref="A317:A320"/>
    <mergeCell ref="B317:C317"/>
    <mergeCell ref="A321:A324"/>
    <mergeCell ref="B325:C325"/>
    <mergeCell ref="D325:K325"/>
    <mergeCell ref="L325:Q325"/>
    <mergeCell ref="A333:A336"/>
    <mergeCell ref="C333:T333"/>
    <mergeCell ref="A337:A340"/>
    <mergeCell ref="B337:F337"/>
    <mergeCell ref="H337:J337"/>
    <mergeCell ref="K337:M337"/>
    <mergeCell ref="B341:D341"/>
    <mergeCell ref="A341:A344"/>
    <mergeCell ref="A345:A348"/>
    <mergeCell ref="B345:E345"/>
    <mergeCell ref="A349:A352"/>
    <mergeCell ref="A353:A356"/>
    <mergeCell ref="B353:C353"/>
    <mergeCell ref="B357:C357"/>
    <mergeCell ref="E373:G373"/>
    <mergeCell ref="H373:M373"/>
    <mergeCell ref="N373:Q373"/>
    <mergeCell ref="R373:T373"/>
    <mergeCell ref="U373:X373"/>
    <mergeCell ref="Y373:AA373"/>
    <mergeCell ref="AB373:AH373"/>
    <mergeCell ref="AJ373:AK373"/>
    <mergeCell ref="BB377:BR377"/>
    <mergeCell ref="BS377:CF377"/>
    <mergeCell ref="CG377:CJ377"/>
    <mergeCell ref="CK377:CM377"/>
    <mergeCell ref="CN377:CP377"/>
    <mergeCell ref="A377:A380"/>
    <mergeCell ref="C377:N377"/>
    <mergeCell ref="O377:P377"/>
    <mergeCell ref="Q377:X377"/>
    <mergeCell ref="Y377:AM377"/>
    <mergeCell ref="AN377:AU377"/>
    <mergeCell ref="AV377:BA377"/>
    <mergeCell ref="W57:X57"/>
    <mergeCell ref="Y57:AA57"/>
    <mergeCell ref="AB57:AC57"/>
    <mergeCell ref="B53:E53"/>
    <mergeCell ref="B57:F57"/>
    <mergeCell ref="H57:K57"/>
    <mergeCell ref="N57:O57"/>
    <mergeCell ref="P57:Q57"/>
    <mergeCell ref="R57:S57"/>
    <mergeCell ref="T57:U57"/>
    <mergeCell ref="BC101:BG101"/>
    <mergeCell ref="BH101:BJ101"/>
    <mergeCell ref="BM101:BO101"/>
    <mergeCell ref="R105:AB105"/>
    <mergeCell ref="AD105:AE105"/>
    <mergeCell ref="Z101:AF101"/>
    <mergeCell ref="AG101:AI101"/>
    <mergeCell ref="AJ101:AN101"/>
    <mergeCell ref="AO101:AR101"/>
    <mergeCell ref="AS101:AU101"/>
    <mergeCell ref="AV101:AW101"/>
    <mergeCell ref="AX101:BB101"/>
    <mergeCell ref="A1:A4"/>
    <mergeCell ref="A5:A8"/>
    <mergeCell ref="A9:A12"/>
    <mergeCell ref="B9:C9"/>
    <mergeCell ref="A13:A16"/>
    <mergeCell ref="B13:E13"/>
    <mergeCell ref="F13:H13"/>
    <mergeCell ref="E25:G25"/>
    <mergeCell ref="I25:K25"/>
    <mergeCell ref="F33:H33"/>
    <mergeCell ref="I33:J33"/>
    <mergeCell ref="D29:F29"/>
    <mergeCell ref="G29:K29"/>
    <mergeCell ref="L29:O29"/>
    <mergeCell ref="P29:Q29"/>
    <mergeCell ref="R29:W29"/>
    <mergeCell ref="X29:Y29"/>
    <mergeCell ref="A17:A20"/>
    <mergeCell ref="B17:C17"/>
    <mergeCell ref="A21:A24"/>
    <mergeCell ref="E21:H21"/>
    <mergeCell ref="I21:J21"/>
    <mergeCell ref="K21:L21"/>
    <mergeCell ref="A25:A28"/>
    <mergeCell ref="A37:A40"/>
    <mergeCell ref="A41:A44"/>
    <mergeCell ref="D41:F41"/>
    <mergeCell ref="A45:A48"/>
    <mergeCell ref="B45:G45"/>
    <mergeCell ref="H45:K45"/>
    <mergeCell ref="L45:M45"/>
    <mergeCell ref="N45:S45"/>
    <mergeCell ref="C21:D21"/>
    <mergeCell ref="C25:D25"/>
    <mergeCell ref="A29:A32"/>
    <mergeCell ref="B29:C29"/>
    <mergeCell ref="B33:D33"/>
    <mergeCell ref="B37:C37"/>
    <mergeCell ref="B41:C41"/>
    <mergeCell ref="B105:G105"/>
    <mergeCell ref="H105:K105"/>
    <mergeCell ref="L105:Q105"/>
    <mergeCell ref="A93:A96"/>
    <mergeCell ref="A97:A100"/>
    <mergeCell ref="B97:C97"/>
    <mergeCell ref="B101:H101"/>
    <mergeCell ref="I101:J101"/>
    <mergeCell ref="K101:R101"/>
    <mergeCell ref="S101:Y101"/>
    <mergeCell ref="A33:A36"/>
    <mergeCell ref="A49:A52"/>
    <mergeCell ref="A53:A56"/>
    <mergeCell ref="A57:A60"/>
    <mergeCell ref="A61:A64"/>
    <mergeCell ref="A65:A68"/>
    <mergeCell ref="B65:C65"/>
    <mergeCell ref="A69:A72"/>
    <mergeCell ref="A73:A76"/>
    <mergeCell ref="A77:A80"/>
    <mergeCell ref="B77:C77"/>
    <mergeCell ref="A81:A84"/>
    <mergeCell ref="A85:A88"/>
    <mergeCell ref="A89:A92"/>
    <mergeCell ref="A101:A104"/>
    <mergeCell ref="A105:A108"/>
    <mergeCell ref="A109:A112"/>
    <mergeCell ref="B109:C109"/>
    <mergeCell ref="A113:A116"/>
    <mergeCell ref="C113:D113"/>
    <mergeCell ref="B117:E117"/>
    <mergeCell ref="A117:A120"/>
    <mergeCell ref="A121:A124"/>
    <mergeCell ref="A125:A128"/>
    <mergeCell ref="B125:C125"/>
    <mergeCell ref="D125:F125"/>
    <mergeCell ref="A129:A132"/>
    <mergeCell ref="A133:A136"/>
    <mergeCell ref="A137:A140"/>
    <mergeCell ref="A141:A144"/>
    <mergeCell ref="B141:C141"/>
    <mergeCell ref="D141:E141"/>
    <mergeCell ref="F141:K141"/>
    <mergeCell ref="A145:A148"/>
    <mergeCell ref="B145:C145"/>
    <mergeCell ref="A165:A168"/>
    <mergeCell ref="B165:O165"/>
    <mergeCell ref="P165:T165"/>
    <mergeCell ref="U165:AA165"/>
    <mergeCell ref="E169:L169"/>
    <mergeCell ref="B185:I185"/>
    <mergeCell ref="J185:O185"/>
    <mergeCell ref="P185:S185"/>
    <mergeCell ref="T185:Y185"/>
    <mergeCell ref="A221:A224"/>
    <mergeCell ref="A225:A228"/>
    <mergeCell ref="B225:C225"/>
    <mergeCell ref="A229:A232"/>
    <mergeCell ref="B229:C229"/>
    <mergeCell ref="A233:A236"/>
    <mergeCell ref="B233:P233"/>
    <mergeCell ref="A237:A240"/>
    <mergeCell ref="B237:D237"/>
    <mergeCell ref="A241:A244"/>
    <mergeCell ref="B241:E241"/>
    <mergeCell ref="G241:H241"/>
    <mergeCell ref="J241:L241"/>
    <mergeCell ref="A245:A248"/>
    <mergeCell ref="A149:A152"/>
    <mergeCell ref="B149:F149"/>
    <mergeCell ref="G149:H149"/>
    <mergeCell ref="A153:A156"/>
    <mergeCell ref="A157:A160"/>
    <mergeCell ref="A161:A164"/>
    <mergeCell ref="B161:C161"/>
    <mergeCell ref="A169:A172"/>
    <mergeCell ref="A173:A176"/>
    <mergeCell ref="B173:J173"/>
    <mergeCell ref="A177:A180"/>
    <mergeCell ref="A181:A184"/>
    <mergeCell ref="B181:C181"/>
    <mergeCell ref="A185:A188"/>
    <mergeCell ref="E189:H189"/>
    <mergeCell ref="A189:A192"/>
    <mergeCell ref="C189:D189"/>
    <mergeCell ref="A193:A196"/>
    <mergeCell ref="A197:A200"/>
    <mergeCell ref="B197:D197"/>
    <mergeCell ref="A201:A204"/>
    <mergeCell ref="B205:C205"/>
    <mergeCell ref="A205:A208"/>
    <mergeCell ref="A209:A212"/>
    <mergeCell ref="A213:A216"/>
    <mergeCell ref="B213:C213"/>
    <mergeCell ref="A217:A220"/>
    <mergeCell ref="B217:C217"/>
    <mergeCell ref="B221:I221"/>
    <mergeCell ref="Q233:T233"/>
    <mergeCell ref="U233:Z233"/>
    <mergeCell ref="E237:I237"/>
    <mergeCell ref="J237:P237"/>
    <mergeCell ref="Q237:X237"/>
    <mergeCell ref="P293:V293"/>
    <mergeCell ref="W293:X293"/>
    <mergeCell ref="A269:A272"/>
    <mergeCell ref="A273:A276"/>
    <mergeCell ref="B273:G273"/>
    <mergeCell ref="I273:K273"/>
    <mergeCell ref="N273:Q273"/>
    <mergeCell ref="B277:E277"/>
    <mergeCell ref="C293:O293"/>
    <mergeCell ref="A357:A360"/>
    <mergeCell ref="A361:A364"/>
    <mergeCell ref="B361:J361"/>
    <mergeCell ref="A365:A368"/>
    <mergeCell ref="A369:A372"/>
    <mergeCell ref="A373:A376"/>
    <mergeCell ref="B373:D373"/>
    <mergeCell ref="V385:Y385"/>
    <mergeCell ref="Z385:AG385"/>
    <mergeCell ref="AH385:AP385"/>
    <mergeCell ref="AQ385:AR385"/>
    <mergeCell ref="A381:A384"/>
    <mergeCell ref="B381:C381"/>
    <mergeCell ref="A385:A388"/>
    <mergeCell ref="B385:F385"/>
    <mergeCell ref="H385:K385"/>
    <mergeCell ref="L385:M385"/>
    <mergeCell ref="P385:U385"/>
    <mergeCell ref="A389:A392"/>
    <mergeCell ref="B389:G389"/>
    <mergeCell ref="J389:L389"/>
    <mergeCell ref="N389:P389"/>
    <mergeCell ref="Q389:V389"/>
    <mergeCell ref="W389:Z389"/>
    <mergeCell ref="A393:A396"/>
    <mergeCell ref="M397:P397"/>
    <mergeCell ref="F393:G393"/>
    <mergeCell ref="H393:L393"/>
    <mergeCell ref="A397:A400"/>
    <mergeCell ref="B397:F397"/>
    <mergeCell ref="H397:K397"/>
    <mergeCell ref="A401:A404"/>
    <mergeCell ref="B401:D401"/>
    <mergeCell ref="B417:D417"/>
    <mergeCell ref="G417:J417"/>
    <mergeCell ref="K417:L417"/>
    <mergeCell ref="M417:T417"/>
    <mergeCell ref="U417:V417"/>
    <mergeCell ref="A405:A408"/>
    <mergeCell ref="C405:D405"/>
    <mergeCell ref="A409:A412"/>
    <mergeCell ref="D409:E409"/>
    <mergeCell ref="F409:G409"/>
    <mergeCell ref="A413:A416"/>
    <mergeCell ref="A417:A420"/>
    <mergeCell ref="A889:A892"/>
    <mergeCell ref="A893:A896"/>
    <mergeCell ref="C893:F893"/>
    <mergeCell ref="G893:I893"/>
    <mergeCell ref="J893:L893"/>
    <mergeCell ref="A897:A900"/>
    <mergeCell ref="A901:A904"/>
    <mergeCell ref="A905:A908"/>
    <mergeCell ref="B905:C905"/>
    <mergeCell ref="A909:A912"/>
    <mergeCell ref="C909:E909"/>
    <mergeCell ref="F909:G909"/>
    <mergeCell ref="H909:L909"/>
    <mergeCell ref="M909:O909"/>
    <mergeCell ref="A921:A924"/>
    <mergeCell ref="B921:C921"/>
    <mergeCell ref="A925:A928"/>
    <mergeCell ref="B925:C925"/>
    <mergeCell ref="D925:G925"/>
    <mergeCell ref="I925:L925"/>
    <mergeCell ref="M925:N925"/>
    <mergeCell ref="C949:D949"/>
    <mergeCell ref="F949:I949"/>
    <mergeCell ref="J949:M949"/>
    <mergeCell ref="N949:P949"/>
    <mergeCell ref="A929:A932"/>
    <mergeCell ref="A933:A936"/>
    <mergeCell ref="B933:C933"/>
    <mergeCell ref="A937:A940"/>
    <mergeCell ref="A941:A944"/>
    <mergeCell ref="B941:C941"/>
    <mergeCell ref="A949:A952"/>
    <mergeCell ref="B853:M853"/>
    <mergeCell ref="N853:Q853"/>
    <mergeCell ref="S853:W853"/>
    <mergeCell ref="X853:Z853"/>
    <mergeCell ref="AA853:AE853"/>
    <mergeCell ref="AF853:AI853"/>
    <mergeCell ref="A845:A848"/>
    <mergeCell ref="A849:A852"/>
    <mergeCell ref="B849:D849"/>
    <mergeCell ref="E849:J849"/>
    <mergeCell ref="K849:N849"/>
    <mergeCell ref="O849:R849"/>
    <mergeCell ref="A853:A856"/>
    <mergeCell ref="A857:A860"/>
    <mergeCell ref="B857:E857"/>
    <mergeCell ref="A861:A864"/>
    <mergeCell ref="B861:C861"/>
    <mergeCell ref="D861:E861"/>
    <mergeCell ref="A865:A868"/>
    <mergeCell ref="A869:A872"/>
    <mergeCell ref="A873:A876"/>
    <mergeCell ref="B873:C873"/>
    <mergeCell ref="A877:A880"/>
    <mergeCell ref="B877:D877"/>
    <mergeCell ref="E877:H877"/>
    <mergeCell ref="I877:K877"/>
    <mergeCell ref="B881:C881"/>
    <mergeCell ref="A881:A884"/>
    <mergeCell ref="A885:A888"/>
    <mergeCell ref="B885:C885"/>
    <mergeCell ref="B889:C889"/>
    <mergeCell ref="D889:F889"/>
    <mergeCell ref="G889:H889"/>
    <mergeCell ref="I889:O889"/>
    <mergeCell ref="P909:S909"/>
    <mergeCell ref="T909:U909"/>
    <mergeCell ref="W909:Y909"/>
    <mergeCell ref="Z909:AH909"/>
    <mergeCell ref="AI909:AN909"/>
    <mergeCell ref="AO909:AR909"/>
    <mergeCell ref="AS909:AT909"/>
    <mergeCell ref="AU909:AV909"/>
    <mergeCell ref="A913:A916"/>
    <mergeCell ref="A917:A920"/>
    <mergeCell ref="B917:C917"/>
    <mergeCell ref="F425:L425"/>
    <mergeCell ref="M425:P425"/>
    <mergeCell ref="A421:A424"/>
    <mergeCell ref="C421:E421"/>
    <mergeCell ref="F421:K421"/>
    <mergeCell ref="L421:M421"/>
    <mergeCell ref="A425:A428"/>
    <mergeCell ref="B425:C425"/>
    <mergeCell ref="D425:E425"/>
    <mergeCell ref="B441:E441"/>
    <mergeCell ref="H441:I441"/>
    <mergeCell ref="K441:L441"/>
    <mergeCell ref="C445:F445"/>
    <mergeCell ref="A445:A448"/>
    <mergeCell ref="A449:A452"/>
    <mergeCell ref="C449:E449"/>
    <mergeCell ref="F449:H449"/>
    <mergeCell ref="I449:L449"/>
    <mergeCell ref="G453:I453"/>
    <mergeCell ref="A429:A432"/>
    <mergeCell ref="B429:C429"/>
    <mergeCell ref="A433:A436"/>
    <mergeCell ref="B433:C433"/>
    <mergeCell ref="A437:A440"/>
    <mergeCell ref="B437:C437"/>
    <mergeCell ref="A441:A444"/>
    <mergeCell ref="A453:A456"/>
    <mergeCell ref="B453:C453"/>
    <mergeCell ref="D453:E453"/>
    <mergeCell ref="A457:A460"/>
    <mergeCell ref="B457:E457"/>
    <mergeCell ref="A461:A464"/>
    <mergeCell ref="C461:D461"/>
    <mergeCell ref="A465:A468"/>
    <mergeCell ref="B465:C465"/>
    <mergeCell ref="A469:A472"/>
    <mergeCell ref="C469:D469"/>
    <mergeCell ref="A473:A476"/>
    <mergeCell ref="A477:A480"/>
    <mergeCell ref="A481:A484"/>
    <mergeCell ref="B505:G505"/>
    <mergeCell ref="B509:H509"/>
    <mergeCell ref="B513:H513"/>
    <mergeCell ref="A485:A488"/>
    <mergeCell ref="B485:D485"/>
    <mergeCell ref="A489:A492"/>
    <mergeCell ref="B489:H489"/>
    <mergeCell ref="A493:A496"/>
    <mergeCell ref="A497:A500"/>
    <mergeCell ref="B497:D497"/>
    <mergeCell ref="A501:A504"/>
    <mergeCell ref="A505:A508"/>
    <mergeCell ref="A509:A512"/>
    <mergeCell ref="A513:A516"/>
    <mergeCell ref="A517:A520"/>
    <mergeCell ref="A521:A524"/>
    <mergeCell ref="B521:C521"/>
    <mergeCell ref="A525:A528"/>
    <mergeCell ref="A529:A532"/>
    <mergeCell ref="B529:G529"/>
    <mergeCell ref="A533:A536"/>
    <mergeCell ref="B533:C533"/>
    <mergeCell ref="A537:A540"/>
    <mergeCell ref="B541:C541"/>
    <mergeCell ref="B545:F545"/>
    <mergeCell ref="A541:A544"/>
    <mergeCell ref="A545:A548"/>
    <mergeCell ref="A549:A552"/>
    <mergeCell ref="A553:A556"/>
    <mergeCell ref="A557:A560"/>
    <mergeCell ref="B557:C557"/>
    <mergeCell ref="B561:D561"/>
    <mergeCell ref="A581:A584"/>
    <mergeCell ref="B581:O581"/>
    <mergeCell ref="P581:Q581"/>
    <mergeCell ref="S581:T581"/>
    <mergeCell ref="A561:A564"/>
    <mergeCell ref="A565:A568"/>
    <mergeCell ref="A569:A572"/>
    <mergeCell ref="B569:E569"/>
    <mergeCell ref="A573:A576"/>
    <mergeCell ref="A577:A580"/>
    <mergeCell ref="B577:C577"/>
    <mergeCell ref="A585:A588"/>
    <mergeCell ref="B585:D585"/>
    <mergeCell ref="A589:A592"/>
    <mergeCell ref="A593:A596"/>
    <mergeCell ref="B593:C593"/>
    <mergeCell ref="A597:A600"/>
    <mergeCell ref="B597:C597"/>
    <mergeCell ref="AD637:AE637"/>
    <mergeCell ref="AF637:AK637"/>
    <mergeCell ref="AL637:AM637"/>
    <mergeCell ref="AN637:AR637"/>
    <mergeCell ref="AS637:AU637"/>
    <mergeCell ref="AW637:BC637"/>
    <mergeCell ref="BD637:BL637"/>
    <mergeCell ref="A629:A632"/>
    <mergeCell ref="A633:A636"/>
    <mergeCell ref="A637:A640"/>
    <mergeCell ref="F637:K637"/>
    <mergeCell ref="L637:V637"/>
    <mergeCell ref="W637:Z637"/>
    <mergeCell ref="AB637:AC637"/>
    <mergeCell ref="B605:D605"/>
    <mergeCell ref="B609:C609"/>
    <mergeCell ref="B613:D613"/>
    <mergeCell ref="B617:E617"/>
    <mergeCell ref="B625:C625"/>
    <mergeCell ref="B629:G629"/>
    <mergeCell ref="B633:F633"/>
    <mergeCell ref="A601:A604"/>
    <mergeCell ref="A605:A608"/>
    <mergeCell ref="A609:A612"/>
    <mergeCell ref="A613:A616"/>
    <mergeCell ref="A617:A620"/>
    <mergeCell ref="A621:A624"/>
    <mergeCell ref="A625:A628"/>
    <mergeCell ref="B645:N645"/>
    <mergeCell ref="O645:Q645"/>
    <mergeCell ref="B637:E637"/>
    <mergeCell ref="B641:C641"/>
    <mergeCell ref="D641:F641"/>
    <mergeCell ref="G641:K641"/>
    <mergeCell ref="L641:M641"/>
    <mergeCell ref="N641:O641"/>
    <mergeCell ref="P641:R641"/>
    <mergeCell ref="A665:A668"/>
    <mergeCell ref="A669:A672"/>
    <mergeCell ref="C669:D669"/>
    <mergeCell ref="E669:F669"/>
    <mergeCell ref="G669:I669"/>
    <mergeCell ref="J669:N669"/>
    <mergeCell ref="O669:Q669"/>
    <mergeCell ref="S669:V669"/>
    <mergeCell ref="A641:A644"/>
    <mergeCell ref="A645:A648"/>
    <mergeCell ref="A649:A652"/>
    <mergeCell ref="A653:A656"/>
    <mergeCell ref="A657:A660"/>
    <mergeCell ref="A661:A664"/>
    <mergeCell ref="D661:F661"/>
    <mergeCell ref="A693:A696"/>
    <mergeCell ref="G693:V693"/>
    <mergeCell ref="C697:I697"/>
    <mergeCell ref="A673:A676"/>
    <mergeCell ref="A677:A680"/>
    <mergeCell ref="A681:A684"/>
    <mergeCell ref="D681:F681"/>
    <mergeCell ref="A685:A688"/>
    <mergeCell ref="C685:D685"/>
    <mergeCell ref="A689:A692"/>
    <mergeCell ref="B709:E709"/>
    <mergeCell ref="F709:K709"/>
    <mergeCell ref="L709:P709"/>
    <mergeCell ref="Q709:U709"/>
    <mergeCell ref="A697:A700"/>
    <mergeCell ref="A701:A704"/>
    <mergeCell ref="C701:I701"/>
    <mergeCell ref="A705:A708"/>
    <mergeCell ref="B705:F705"/>
    <mergeCell ref="G705:N705"/>
    <mergeCell ref="A709:A712"/>
    <mergeCell ref="F713:L713"/>
    <mergeCell ref="A713:A716"/>
    <mergeCell ref="B713:E713"/>
    <mergeCell ref="M713:R713"/>
    <mergeCell ref="A717:A720"/>
    <mergeCell ref="A721:A724"/>
    <mergeCell ref="B721:Q721"/>
    <mergeCell ref="A725:A728"/>
    <mergeCell ref="I725:J725"/>
    <mergeCell ref="F733:G733"/>
    <mergeCell ref="J733:K733"/>
    <mergeCell ref="A737:A740"/>
    <mergeCell ref="B737:E737"/>
    <mergeCell ref="G737:J737"/>
    <mergeCell ref="K737:O737"/>
    <mergeCell ref="P737:T737"/>
    <mergeCell ref="V737:AA737"/>
    <mergeCell ref="AB737:AD737"/>
    <mergeCell ref="B725:E725"/>
    <mergeCell ref="F725:H725"/>
    <mergeCell ref="A729:A732"/>
    <mergeCell ref="B729:C729"/>
    <mergeCell ref="D729:G729"/>
    <mergeCell ref="A733:A736"/>
    <mergeCell ref="D733:E733"/>
    <mergeCell ref="A757:A760"/>
    <mergeCell ref="B757:C757"/>
    <mergeCell ref="G757:L757"/>
    <mergeCell ref="M757:X757"/>
    <mergeCell ref="Y757:AD757"/>
    <mergeCell ref="AF757:AT757"/>
    <mergeCell ref="B761:E761"/>
    <mergeCell ref="F761:G761"/>
    <mergeCell ref="A741:A744"/>
    <mergeCell ref="B741:D741"/>
    <mergeCell ref="A745:A748"/>
    <mergeCell ref="C745:G745"/>
    <mergeCell ref="A749:A752"/>
    <mergeCell ref="B749:F749"/>
    <mergeCell ref="D757:E757"/>
    <mergeCell ref="A777:A780"/>
    <mergeCell ref="A781:A784"/>
    <mergeCell ref="B781:F781"/>
    <mergeCell ref="G781:I781"/>
    <mergeCell ref="B785:G785"/>
    <mergeCell ref="M829:O829"/>
    <mergeCell ref="P829:S829"/>
    <mergeCell ref="A833:A836"/>
    <mergeCell ref="A837:A840"/>
    <mergeCell ref="C837:D837"/>
    <mergeCell ref="A841:A844"/>
    <mergeCell ref="B841:C841"/>
    <mergeCell ref="D841:N841"/>
    <mergeCell ref="O841:U841"/>
    <mergeCell ref="BN841:BP841"/>
    <mergeCell ref="BR841:BT841"/>
    <mergeCell ref="AJ841:AN841"/>
    <mergeCell ref="AO841:AP841"/>
    <mergeCell ref="AQ841:AS841"/>
    <mergeCell ref="AV841:AW841"/>
    <mergeCell ref="AX841:BC841"/>
    <mergeCell ref="BD841:BH841"/>
    <mergeCell ref="BI841:BM841"/>
    <mergeCell ref="A753:A756"/>
    <mergeCell ref="A761:A764"/>
    <mergeCell ref="A765:A768"/>
    <mergeCell ref="A769:A772"/>
    <mergeCell ref="B769:C769"/>
    <mergeCell ref="A773:A776"/>
    <mergeCell ref="B773:C773"/>
    <mergeCell ref="F797:J797"/>
    <mergeCell ref="K797:L797"/>
    <mergeCell ref="M797:N797"/>
    <mergeCell ref="O797:R797"/>
    <mergeCell ref="S797:V797"/>
    <mergeCell ref="W797:AA797"/>
    <mergeCell ref="AB797:AE797"/>
    <mergeCell ref="A785:A788"/>
    <mergeCell ref="A789:A792"/>
    <mergeCell ref="B789:E789"/>
    <mergeCell ref="A793:A796"/>
    <mergeCell ref="B793:C793"/>
    <mergeCell ref="A797:A800"/>
    <mergeCell ref="B797:C797"/>
    <mergeCell ref="B813:H813"/>
    <mergeCell ref="I813:J813"/>
    <mergeCell ref="K813:L813"/>
    <mergeCell ref="A801:A804"/>
    <mergeCell ref="B801:C801"/>
    <mergeCell ref="A805:A808"/>
    <mergeCell ref="B805:E805"/>
    <mergeCell ref="A809:A812"/>
    <mergeCell ref="C809:F809"/>
    <mergeCell ref="A813:A816"/>
    <mergeCell ref="V841:AB841"/>
    <mergeCell ref="AC841:AI841"/>
    <mergeCell ref="A817:A820"/>
    <mergeCell ref="A821:A824"/>
    <mergeCell ref="A825:A828"/>
    <mergeCell ref="A829:A832"/>
    <mergeCell ref="B829:G829"/>
    <mergeCell ref="I829:J829"/>
    <mergeCell ref="K829:L8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47.57"/>
    <col customWidth="1" min="4" max="4" width="8.86"/>
    <col customWidth="1" min="5" max="5" width="8.71"/>
    <col customWidth="1" min="6" max="6" width="42.14"/>
    <col customWidth="1" min="7" max="26" width="8.71"/>
  </cols>
  <sheetData>
    <row r="1" ht="14.25" customHeight="1">
      <c r="A1" s="6" t="s">
        <v>170</v>
      </c>
      <c r="B1" s="6" t="s">
        <v>171</v>
      </c>
    </row>
    <row r="2" ht="14.25" customHeight="1"/>
    <row r="3" ht="14.25" customHeight="1">
      <c r="C3" s="34" t="s">
        <v>172</v>
      </c>
      <c r="F3" s="34" t="s">
        <v>173</v>
      </c>
    </row>
    <row r="4" ht="14.25" customHeight="1">
      <c r="B4" s="6" t="s">
        <v>170</v>
      </c>
      <c r="C4" s="6" t="s">
        <v>174</v>
      </c>
      <c r="E4" s="6" t="s">
        <v>170</v>
      </c>
      <c r="F4" s="6" t="s">
        <v>175</v>
      </c>
    </row>
    <row r="5" ht="14.25" customHeight="1">
      <c r="B5" s="6" t="s">
        <v>170</v>
      </c>
      <c r="C5" s="6" t="s">
        <v>176</v>
      </c>
      <c r="E5" s="6" t="s">
        <v>170</v>
      </c>
      <c r="F5" s="6" t="s">
        <v>156</v>
      </c>
    </row>
    <row r="6" ht="14.25" customHeight="1">
      <c r="B6" s="6" t="s">
        <v>170</v>
      </c>
      <c r="C6" s="6" t="s">
        <v>177</v>
      </c>
      <c r="E6" s="6" t="s">
        <v>170</v>
      </c>
      <c r="F6" s="6" t="s">
        <v>178</v>
      </c>
    </row>
    <row r="7" ht="14.25" customHeight="1">
      <c r="B7" s="6" t="s">
        <v>170</v>
      </c>
      <c r="C7" s="6" t="s">
        <v>179</v>
      </c>
      <c r="E7" s="6" t="s">
        <v>170</v>
      </c>
      <c r="F7" s="6" t="s">
        <v>180</v>
      </c>
    </row>
    <row r="8" ht="14.25" customHeight="1">
      <c r="B8" s="6" t="s">
        <v>170</v>
      </c>
      <c r="C8" s="6" t="s">
        <v>181</v>
      </c>
      <c r="E8" s="6" t="s">
        <v>170</v>
      </c>
      <c r="F8" s="6" t="s">
        <v>182</v>
      </c>
    </row>
    <row r="9" ht="14.25" customHeight="1">
      <c r="B9" s="6" t="s">
        <v>170</v>
      </c>
      <c r="C9" s="6" t="s">
        <v>183</v>
      </c>
      <c r="E9" s="6" t="s">
        <v>170</v>
      </c>
      <c r="F9" s="6" t="s">
        <v>184</v>
      </c>
    </row>
    <row r="10" ht="14.25" customHeight="1">
      <c r="B10" s="6" t="s">
        <v>170</v>
      </c>
      <c r="C10" s="6" t="s">
        <v>185</v>
      </c>
      <c r="E10" s="6" t="s">
        <v>170</v>
      </c>
      <c r="F10" s="6" t="s">
        <v>186</v>
      </c>
    </row>
    <row r="11" ht="14.25" customHeight="1">
      <c r="E11" s="6" t="s">
        <v>170</v>
      </c>
      <c r="F11" s="6" t="s">
        <v>96</v>
      </c>
    </row>
    <row r="12" ht="14.25" customHeight="1">
      <c r="E12" s="6" t="s">
        <v>170</v>
      </c>
      <c r="F12" s="6" t="s">
        <v>187</v>
      </c>
    </row>
    <row r="13" ht="14.25" customHeight="1">
      <c r="E13" s="6" t="s">
        <v>170</v>
      </c>
      <c r="F13" s="6" t="s">
        <v>188</v>
      </c>
    </row>
    <row r="14" ht="14.25" customHeight="1">
      <c r="E14" s="6" t="s">
        <v>170</v>
      </c>
      <c r="F14" s="6" t="s">
        <v>189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9.14"/>
    <col customWidth="1" min="2" max="2" width="16.86"/>
    <col customWidth="1" min="3" max="3" width="8.0"/>
    <col customWidth="1" min="4" max="4" width="67.86"/>
    <col customWidth="1" min="5" max="5" width="8.43"/>
    <col customWidth="1" min="6" max="6" width="7.29"/>
    <col customWidth="1" min="7" max="7" width="7.14"/>
    <col customWidth="1" min="8" max="8" width="4.0"/>
    <col customWidth="1" min="9" max="9" width="9.29"/>
    <col customWidth="1" min="10" max="10" width="4.57"/>
    <col customWidth="1" min="11" max="11" width="10.86"/>
    <col customWidth="1" min="12" max="13" width="5.57"/>
    <col customWidth="1" min="14" max="14" width="8.71"/>
    <col customWidth="1" min="15" max="15" width="3.86"/>
    <col customWidth="1" min="16" max="16" width="10.86"/>
    <col customWidth="1" min="17" max="17" width="8.71"/>
    <col customWidth="1" min="18" max="18" width="8.86"/>
    <col customWidth="1" min="19" max="26" width="8.71"/>
  </cols>
  <sheetData>
    <row r="1" ht="14.25" customHeight="1">
      <c r="A1" s="35"/>
      <c r="E1" s="35">
        <f>SUM(Q3:Q59)</f>
        <v>290</v>
      </c>
      <c r="F1" s="36">
        <f>AVERAGE(R3:R59)</f>
        <v>26.08397241</v>
      </c>
      <c r="G1" s="37" t="s">
        <v>190</v>
      </c>
      <c r="N1" s="38"/>
      <c r="O1" s="5">
        <f>SUM(O3:O514)</f>
        <v>290</v>
      </c>
      <c r="P1" s="5"/>
    </row>
    <row r="2" ht="14.25" customHeight="1">
      <c r="A2" s="39" t="s">
        <v>191</v>
      </c>
      <c r="B2" s="40" t="s">
        <v>192</v>
      </c>
      <c r="C2" s="40" t="s">
        <v>193</v>
      </c>
      <c r="D2" s="40" t="s">
        <v>194</v>
      </c>
      <c r="E2" s="39" t="s">
        <v>195</v>
      </c>
      <c r="F2" s="41" t="s">
        <v>196</v>
      </c>
      <c r="G2" s="42" t="s">
        <v>197</v>
      </c>
      <c r="H2" s="1" t="s">
        <v>198</v>
      </c>
      <c r="I2" s="1" t="s">
        <v>199</v>
      </c>
      <c r="J2" s="1" t="s">
        <v>200</v>
      </c>
      <c r="K2" s="1" t="s">
        <v>201</v>
      </c>
      <c r="L2" s="1" t="s">
        <v>202</v>
      </c>
      <c r="M2" s="1" t="s">
        <v>203</v>
      </c>
      <c r="N2" s="43" t="s">
        <v>126</v>
      </c>
      <c r="O2" s="40" t="s">
        <v>204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4.25" customHeight="1">
      <c r="A3" s="44" t="s">
        <v>205</v>
      </c>
      <c r="B3" s="45">
        <v>3.0</v>
      </c>
      <c r="C3" s="18">
        <v>3.0</v>
      </c>
      <c r="D3" s="18" t="s">
        <v>197</v>
      </c>
      <c r="E3" s="37">
        <v>0.0</v>
      </c>
      <c r="F3" s="36">
        <f>(E3/C3)*100</f>
        <v>0</v>
      </c>
      <c r="G3" s="46"/>
      <c r="H3" s="5"/>
      <c r="I3" s="5"/>
      <c r="J3" s="5"/>
      <c r="K3" s="5"/>
      <c r="L3" s="5"/>
      <c r="M3" s="5"/>
      <c r="N3" s="47"/>
      <c r="O3" s="6">
        <f>SUM(G3:N3)</f>
        <v>0</v>
      </c>
      <c r="Q3" s="6">
        <f t="shared" ref="Q3:R3" si="1">E3</f>
        <v>0</v>
      </c>
      <c r="R3" s="36">
        <f t="shared" si="1"/>
        <v>0</v>
      </c>
      <c r="U3" s="6" t="s">
        <v>206</v>
      </c>
    </row>
    <row r="4" ht="14.25" customHeight="1">
      <c r="A4" s="48" t="s">
        <v>207</v>
      </c>
      <c r="B4" s="49">
        <v>26.0</v>
      </c>
      <c r="C4" s="50"/>
      <c r="D4" s="50" t="s">
        <v>208</v>
      </c>
      <c r="E4" s="37">
        <f>SUM(E5:E7)</f>
        <v>3</v>
      </c>
      <c r="F4" s="36">
        <f>((E5+E6+E7)/(C5+C6+C7))*100</f>
        <v>42.85714286</v>
      </c>
      <c r="G4" s="37"/>
      <c r="H4" s="5"/>
      <c r="I4" s="5"/>
      <c r="J4" s="5"/>
      <c r="K4" s="5"/>
      <c r="L4" s="5"/>
      <c r="M4" s="5"/>
      <c r="N4" s="47"/>
      <c r="O4" s="6">
        <f>SUM(G5:N7)</f>
        <v>3</v>
      </c>
      <c r="Q4" s="6">
        <f t="shared" ref="Q4:R4" si="2">E4</f>
        <v>3</v>
      </c>
      <c r="R4" s="36">
        <f t="shared" si="2"/>
        <v>42.85714286</v>
      </c>
      <c r="U4" s="6" t="s">
        <v>209</v>
      </c>
    </row>
    <row r="5" ht="14.25" customHeight="1">
      <c r="A5" s="35" t="s">
        <v>210</v>
      </c>
      <c r="B5" s="6">
        <v>19.0</v>
      </c>
      <c r="C5" s="6">
        <v>5.0</v>
      </c>
      <c r="E5" s="35">
        <v>1.0</v>
      </c>
      <c r="F5" s="36"/>
      <c r="G5" s="46">
        <v>1.0</v>
      </c>
      <c r="H5" s="51"/>
      <c r="I5" s="5"/>
      <c r="J5" s="5"/>
      <c r="K5" s="5"/>
      <c r="L5" s="5"/>
      <c r="M5" s="5"/>
      <c r="N5" s="47"/>
      <c r="Q5" s="6">
        <f t="shared" ref="Q5:R5" si="3">E8</f>
        <v>4</v>
      </c>
      <c r="R5" s="36">
        <f t="shared" si="3"/>
        <v>33.33333333</v>
      </c>
      <c r="U5" s="6" t="s">
        <v>211</v>
      </c>
    </row>
    <row r="6" ht="14.25" customHeight="1">
      <c r="A6" s="35" t="s">
        <v>212</v>
      </c>
      <c r="B6" s="6">
        <v>6.0</v>
      </c>
      <c r="C6" s="6">
        <v>1.0</v>
      </c>
      <c r="E6" s="35">
        <v>1.0</v>
      </c>
      <c r="F6" s="36"/>
      <c r="G6" s="46"/>
      <c r="H6" s="51"/>
      <c r="I6" s="5">
        <v>1.0</v>
      </c>
      <c r="J6" s="5"/>
      <c r="K6" s="5"/>
      <c r="L6" s="5"/>
      <c r="M6" s="5"/>
      <c r="N6" s="47"/>
      <c r="Q6" s="6">
        <f t="shared" ref="Q6:R6" si="4">E12</f>
        <v>6</v>
      </c>
      <c r="R6" s="36">
        <f t="shared" si="4"/>
        <v>26.08695652</v>
      </c>
      <c r="U6" s="6" t="s">
        <v>213</v>
      </c>
    </row>
    <row r="7" ht="14.25" customHeight="1">
      <c r="A7" s="35" t="s">
        <v>214</v>
      </c>
      <c r="B7" s="6">
        <v>1.0</v>
      </c>
      <c r="C7" s="6">
        <v>1.0</v>
      </c>
      <c r="E7" s="35">
        <v>1.0</v>
      </c>
      <c r="F7" s="36"/>
      <c r="G7" s="46">
        <v>1.0</v>
      </c>
      <c r="H7" s="51"/>
      <c r="I7" s="5"/>
      <c r="J7" s="5"/>
      <c r="K7" s="5"/>
      <c r="L7" s="5"/>
      <c r="M7" s="5"/>
      <c r="N7" s="47"/>
      <c r="Q7" s="6">
        <f t="shared" ref="Q7:R7" si="5">E18</f>
        <v>6</v>
      </c>
      <c r="R7" s="36">
        <f t="shared" si="5"/>
        <v>8.219178082</v>
      </c>
      <c r="U7" s="6" t="s">
        <v>215</v>
      </c>
    </row>
    <row r="8" ht="14.25" customHeight="1">
      <c r="A8" s="48" t="s">
        <v>216</v>
      </c>
      <c r="B8" s="49">
        <v>12.0</v>
      </c>
      <c r="C8" s="50"/>
      <c r="D8" s="50" t="s">
        <v>208</v>
      </c>
      <c r="E8" s="37">
        <f>SUM(E9:E11)</f>
        <v>4</v>
      </c>
      <c r="F8" s="36">
        <f>(E8/(C9+C10+C11))*100</f>
        <v>33.33333333</v>
      </c>
      <c r="G8" s="37"/>
      <c r="H8" s="5"/>
      <c r="I8" s="5"/>
      <c r="J8" s="5"/>
      <c r="K8" s="5"/>
      <c r="L8" s="5"/>
      <c r="M8" s="5"/>
      <c r="N8" s="47"/>
      <c r="O8" s="6">
        <f>SUM(G9:N11)</f>
        <v>4</v>
      </c>
      <c r="Q8" s="6">
        <f t="shared" ref="Q8:R8" si="6">E27</f>
        <v>1</v>
      </c>
      <c r="R8" s="36">
        <f t="shared" si="6"/>
        <v>50</v>
      </c>
    </row>
    <row r="9" ht="14.25" customHeight="1">
      <c r="A9" s="35" t="s">
        <v>217</v>
      </c>
      <c r="B9" s="52">
        <v>6.0</v>
      </c>
      <c r="C9" s="6">
        <v>6.0</v>
      </c>
      <c r="E9" s="35">
        <v>3.0</v>
      </c>
      <c r="F9" s="36"/>
      <c r="G9" s="46"/>
      <c r="H9" s="51">
        <v>3.0</v>
      </c>
      <c r="I9" s="5"/>
      <c r="J9" s="5"/>
      <c r="K9" s="5"/>
      <c r="L9" s="5"/>
      <c r="M9" s="5"/>
      <c r="N9" s="47"/>
      <c r="Q9" s="6">
        <f t="shared" ref="Q9:R9" si="7">E28</f>
        <v>2</v>
      </c>
      <c r="R9" s="36">
        <f t="shared" si="7"/>
        <v>66.66666667</v>
      </c>
    </row>
    <row r="10" ht="14.25" customHeight="1">
      <c r="A10" s="35" t="s">
        <v>218</v>
      </c>
      <c r="B10" s="52">
        <v>5.0</v>
      </c>
      <c r="C10" s="6">
        <v>5.0</v>
      </c>
      <c r="E10" s="35">
        <v>1.0</v>
      </c>
      <c r="F10" s="36"/>
      <c r="G10" s="46">
        <v>1.0</v>
      </c>
      <c r="H10" s="51"/>
      <c r="I10" s="5"/>
      <c r="J10" s="5"/>
      <c r="K10" s="5"/>
      <c r="L10" s="5"/>
      <c r="M10" s="5"/>
      <c r="N10" s="47"/>
      <c r="Q10" s="6">
        <f t="shared" ref="Q10:R10" si="8">E33</f>
        <v>2</v>
      </c>
      <c r="R10" s="36">
        <f t="shared" si="8"/>
        <v>28.57142857</v>
      </c>
    </row>
    <row r="11" ht="14.25" customHeight="1">
      <c r="A11" s="35" t="s">
        <v>219</v>
      </c>
      <c r="B11" s="52">
        <v>1.0</v>
      </c>
      <c r="C11" s="6">
        <v>1.0</v>
      </c>
      <c r="E11" s="35">
        <v>0.0</v>
      </c>
      <c r="F11" s="36"/>
      <c r="G11" s="46"/>
      <c r="H11" s="51"/>
      <c r="I11" s="5"/>
      <c r="J11" s="5"/>
      <c r="K11" s="5"/>
      <c r="L11" s="5"/>
      <c r="M11" s="5"/>
      <c r="N11" s="47"/>
      <c r="Q11" s="6">
        <f t="shared" ref="Q11:R11" si="9">E36</f>
        <v>3</v>
      </c>
      <c r="R11" s="36">
        <f t="shared" si="9"/>
        <v>8.333333333</v>
      </c>
    </row>
    <row r="12" ht="14.25" customHeight="1">
      <c r="A12" s="48" t="s">
        <v>220</v>
      </c>
      <c r="B12" s="49">
        <v>139.0</v>
      </c>
      <c r="C12" s="50"/>
      <c r="D12" s="50" t="s">
        <v>221</v>
      </c>
      <c r="E12" s="37">
        <f>SUM(E13:E17)</f>
        <v>6</v>
      </c>
      <c r="F12" s="36">
        <f>(E12/(SUM(C13:C17)))*100</f>
        <v>26.08695652</v>
      </c>
      <c r="G12" s="37"/>
      <c r="H12" s="5"/>
      <c r="I12" s="5"/>
      <c r="J12" s="5"/>
      <c r="K12" s="5"/>
      <c r="L12" s="5"/>
      <c r="M12" s="5"/>
      <c r="N12" s="47"/>
      <c r="O12" s="6">
        <f>SUM(G13:N17)</f>
        <v>6</v>
      </c>
      <c r="Q12" s="6">
        <f t="shared" ref="Q12:R12" si="10">E39</f>
        <v>3</v>
      </c>
      <c r="R12" s="36">
        <f t="shared" si="10"/>
        <v>21.42857143</v>
      </c>
    </row>
    <row r="13" ht="14.25" customHeight="1">
      <c r="A13" s="35" t="s">
        <v>222</v>
      </c>
      <c r="B13" s="52">
        <v>65.0</v>
      </c>
      <c r="C13" s="6">
        <v>17.0</v>
      </c>
      <c r="E13" s="35">
        <v>6.0</v>
      </c>
      <c r="F13" s="36"/>
      <c r="G13" s="37"/>
      <c r="H13" s="51">
        <v>6.0</v>
      </c>
      <c r="I13" s="51"/>
      <c r="J13" s="5"/>
      <c r="K13" s="5"/>
      <c r="L13" s="5"/>
      <c r="M13" s="5"/>
      <c r="N13" s="47"/>
      <c r="Q13" s="6">
        <f t="shared" ref="Q13:R13" si="11">E45</f>
        <v>35</v>
      </c>
      <c r="R13" s="36">
        <f t="shared" si="11"/>
        <v>17.24137931</v>
      </c>
    </row>
    <row r="14" ht="14.25" customHeight="1">
      <c r="A14" s="35" t="s">
        <v>223</v>
      </c>
      <c r="B14" s="52">
        <v>32.0</v>
      </c>
      <c r="C14" s="6">
        <v>4.0</v>
      </c>
      <c r="E14" s="35">
        <v>0.0</v>
      </c>
      <c r="F14" s="36"/>
      <c r="G14" s="37"/>
      <c r="H14" s="51"/>
      <c r="I14" s="51"/>
      <c r="J14" s="5"/>
      <c r="K14" s="5"/>
      <c r="L14" s="5"/>
      <c r="M14" s="5"/>
      <c r="N14" s="47"/>
      <c r="Q14" s="6">
        <f t="shared" ref="Q14:R14" si="12">E100</f>
        <v>0</v>
      </c>
      <c r="R14" s="36">
        <f t="shared" si="12"/>
        <v>0</v>
      </c>
    </row>
    <row r="15" ht="14.25" customHeight="1">
      <c r="A15" s="35" t="s">
        <v>224</v>
      </c>
      <c r="B15" s="52">
        <v>19.0</v>
      </c>
      <c r="C15" s="6">
        <v>1.0</v>
      </c>
      <c r="E15" s="35">
        <v>0.0</v>
      </c>
      <c r="F15" s="36"/>
      <c r="G15" s="37"/>
      <c r="H15" s="51"/>
      <c r="I15" s="51"/>
      <c r="J15" s="5"/>
      <c r="K15" s="5"/>
      <c r="L15" s="5"/>
      <c r="M15" s="5"/>
      <c r="N15" s="47"/>
      <c r="Q15" s="6">
        <f t="shared" ref="Q15:R15" si="13">E101</f>
        <v>1</v>
      </c>
      <c r="R15" s="36">
        <f t="shared" si="13"/>
        <v>25</v>
      </c>
    </row>
    <row r="16" ht="14.25" customHeight="1">
      <c r="A16" s="35" t="s">
        <v>225</v>
      </c>
      <c r="B16" s="52">
        <v>21.0</v>
      </c>
      <c r="C16" s="6">
        <v>1.0</v>
      </c>
      <c r="E16" s="35">
        <v>0.0</v>
      </c>
      <c r="F16" s="36"/>
      <c r="G16" s="37"/>
      <c r="H16" s="51"/>
      <c r="I16" s="51"/>
      <c r="J16" s="5"/>
      <c r="K16" s="5"/>
      <c r="L16" s="5"/>
      <c r="M16" s="5"/>
      <c r="N16" s="47"/>
      <c r="Q16" s="6">
        <f t="shared" ref="Q16:R16" si="14">E104</f>
        <v>8</v>
      </c>
      <c r="R16" s="36">
        <f t="shared" si="14"/>
        <v>10.81081081</v>
      </c>
    </row>
    <row r="17" ht="14.25" customHeight="1">
      <c r="A17" s="35" t="s">
        <v>226</v>
      </c>
      <c r="B17" s="52">
        <v>2.0</v>
      </c>
      <c r="C17" s="6">
        <v>0.0</v>
      </c>
      <c r="E17" s="35">
        <v>0.0</v>
      </c>
      <c r="F17" s="36"/>
      <c r="G17" s="37"/>
      <c r="H17" s="51"/>
      <c r="I17" s="51"/>
      <c r="J17" s="5"/>
      <c r="K17" s="5"/>
      <c r="L17" s="5"/>
      <c r="M17" s="5"/>
      <c r="N17" s="47"/>
      <c r="Q17" s="6">
        <f t="shared" ref="Q17:R17" si="15">E117</f>
        <v>5</v>
      </c>
      <c r="R17" s="36">
        <f t="shared" si="15"/>
        <v>35.71428571</v>
      </c>
    </row>
    <row r="18" ht="14.25" customHeight="1">
      <c r="A18" s="48" t="s">
        <v>227</v>
      </c>
      <c r="B18" s="49">
        <v>151.0</v>
      </c>
      <c r="C18" s="50"/>
      <c r="D18" s="50" t="s">
        <v>228</v>
      </c>
      <c r="E18" s="37">
        <f>SUM(E19:E26)</f>
        <v>6</v>
      </c>
      <c r="F18" s="36">
        <f>(E18/(C19+C20+C21+C23+C26))*100</f>
        <v>8.219178082</v>
      </c>
      <c r="G18" s="37"/>
      <c r="H18" s="5"/>
      <c r="I18" s="5"/>
      <c r="J18" s="5"/>
      <c r="K18" s="5"/>
      <c r="L18" s="5"/>
      <c r="M18" s="5"/>
      <c r="N18" s="47"/>
      <c r="O18" s="6">
        <f>SUM(G19:N26)</f>
        <v>6</v>
      </c>
      <c r="Q18" s="6">
        <f t="shared" ref="Q18:R18" si="16">E122</f>
        <v>2</v>
      </c>
      <c r="R18" s="36">
        <f t="shared" si="16"/>
        <v>40</v>
      </c>
      <c r="U18" s="18" t="s">
        <v>229</v>
      </c>
    </row>
    <row r="19" ht="14.25" customHeight="1">
      <c r="A19" s="35" t="s">
        <v>230</v>
      </c>
      <c r="B19" s="52">
        <v>49.0</v>
      </c>
      <c r="C19" s="6">
        <v>10.0</v>
      </c>
      <c r="E19" s="35">
        <v>2.0</v>
      </c>
      <c r="F19" s="36"/>
      <c r="G19" s="46"/>
      <c r="H19" s="51"/>
      <c r="I19" s="51"/>
      <c r="J19" s="51">
        <v>2.0</v>
      </c>
      <c r="K19" s="5"/>
      <c r="L19" s="5"/>
      <c r="M19" s="5"/>
      <c r="N19" s="47"/>
      <c r="Q19" s="6">
        <f t="shared" ref="Q19:R19" si="17">E126</f>
        <v>0</v>
      </c>
      <c r="R19" s="36">
        <f t="shared" si="17"/>
        <v>0</v>
      </c>
      <c r="U19" s="50" t="s">
        <v>231</v>
      </c>
    </row>
    <row r="20" ht="14.25" customHeight="1">
      <c r="A20" s="35" t="s">
        <v>232</v>
      </c>
      <c r="B20" s="52">
        <v>12.0</v>
      </c>
      <c r="C20" s="6">
        <v>12.0</v>
      </c>
      <c r="E20" s="35">
        <v>0.0</v>
      </c>
      <c r="F20" s="36"/>
      <c r="G20" s="46"/>
      <c r="H20" s="51"/>
      <c r="I20" s="51"/>
      <c r="J20" s="51"/>
      <c r="K20" s="5"/>
      <c r="L20" s="5"/>
      <c r="M20" s="5"/>
      <c r="N20" s="47"/>
      <c r="Q20" s="6">
        <f t="shared" ref="Q20:R20" si="18">E129</f>
        <v>1</v>
      </c>
      <c r="R20" s="36">
        <f t="shared" si="18"/>
        <v>100</v>
      </c>
      <c r="U20" s="53" t="s">
        <v>233</v>
      </c>
    </row>
    <row r="21" ht="14.25" customHeight="1">
      <c r="A21" s="35" t="s">
        <v>234</v>
      </c>
      <c r="B21" s="52">
        <v>18.0</v>
      </c>
      <c r="C21" s="6">
        <v>3.0</v>
      </c>
      <c r="E21" s="35">
        <v>0.0</v>
      </c>
      <c r="F21" s="36"/>
      <c r="G21" s="46"/>
      <c r="H21" s="51"/>
      <c r="I21" s="51"/>
      <c r="J21" s="51"/>
      <c r="K21" s="5"/>
      <c r="L21" s="5"/>
      <c r="M21" s="5"/>
      <c r="N21" s="47"/>
      <c r="Q21" s="6">
        <f t="shared" ref="Q21:R21" si="19">E130</f>
        <v>2</v>
      </c>
      <c r="R21" s="36">
        <f t="shared" si="19"/>
        <v>15.38461538</v>
      </c>
      <c r="U21" s="54" t="s">
        <v>235</v>
      </c>
    </row>
    <row r="22" ht="14.25" customHeight="1">
      <c r="A22" s="35" t="s">
        <v>236</v>
      </c>
      <c r="B22" s="52">
        <v>15.0</v>
      </c>
      <c r="C22" s="6">
        <v>0.0</v>
      </c>
      <c r="E22" s="35">
        <v>0.0</v>
      </c>
      <c r="F22" s="36"/>
      <c r="G22" s="46"/>
      <c r="H22" s="51"/>
      <c r="I22" s="51"/>
      <c r="J22" s="51"/>
      <c r="K22" s="5"/>
      <c r="L22" s="5"/>
      <c r="M22" s="5"/>
      <c r="N22" s="47"/>
      <c r="Q22" s="6">
        <f t="shared" ref="Q22:R22" si="20">E134</f>
        <v>0</v>
      </c>
      <c r="R22" s="36">
        <f t="shared" si="20"/>
        <v>0</v>
      </c>
    </row>
    <row r="23" ht="14.25" customHeight="1">
      <c r="A23" s="35" t="s">
        <v>237</v>
      </c>
      <c r="B23" s="52">
        <v>54.0</v>
      </c>
      <c r="C23" s="6">
        <v>47.0</v>
      </c>
      <c r="E23" s="35">
        <v>3.0</v>
      </c>
      <c r="F23" s="36"/>
      <c r="G23" s="46"/>
      <c r="H23" s="51">
        <v>2.0</v>
      </c>
      <c r="I23" s="51"/>
      <c r="J23" s="51">
        <v>1.0</v>
      </c>
      <c r="K23" s="5"/>
      <c r="L23" s="5"/>
      <c r="M23" s="5"/>
      <c r="N23" s="47"/>
      <c r="Q23" s="6">
        <f t="shared" ref="Q23:R23" si="21">E138</f>
        <v>22</v>
      </c>
      <c r="R23" s="36">
        <f t="shared" si="21"/>
        <v>26.5060241</v>
      </c>
    </row>
    <row r="24" ht="14.25" customHeight="1">
      <c r="A24" s="35" t="s">
        <v>238</v>
      </c>
      <c r="B24" s="52">
        <v>1.0</v>
      </c>
      <c r="C24" s="6">
        <v>0.0</v>
      </c>
      <c r="E24" s="35">
        <v>0.0</v>
      </c>
      <c r="F24" s="36"/>
      <c r="G24" s="46"/>
      <c r="H24" s="51"/>
      <c r="I24" s="51"/>
      <c r="J24" s="51"/>
      <c r="K24" s="5"/>
      <c r="L24" s="5"/>
      <c r="M24" s="5"/>
      <c r="N24" s="47"/>
      <c r="Q24" s="6">
        <f t="shared" ref="Q24:R24" si="22">E154</f>
        <v>9</v>
      </c>
      <c r="R24" s="36">
        <f t="shared" si="22"/>
        <v>22.5</v>
      </c>
    </row>
    <row r="25" ht="14.25" customHeight="1">
      <c r="A25" s="35" t="s">
        <v>239</v>
      </c>
      <c r="B25" s="52">
        <v>1.0</v>
      </c>
      <c r="C25" s="6">
        <v>0.0</v>
      </c>
      <c r="E25" s="35">
        <v>0.0</v>
      </c>
      <c r="F25" s="36"/>
      <c r="G25" s="46"/>
      <c r="H25" s="51"/>
      <c r="I25" s="51"/>
      <c r="J25" s="51"/>
      <c r="K25" s="5"/>
      <c r="L25" s="5"/>
      <c r="M25" s="5"/>
      <c r="N25" s="47"/>
      <c r="Q25" s="6">
        <f t="shared" ref="Q25:R25" si="23">E170</f>
        <v>11</v>
      </c>
      <c r="R25" s="36">
        <f t="shared" si="23"/>
        <v>15.27777778</v>
      </c>
    </row>
    <row r="26" ht="14.25" customHeight="1">
      <c r="A26" s="35" t="s">
        <v>240</v>
      </c>
      <c r="B26" s="52">
        <v>1.0</v>
      </c>
      <c r="C26" s="6">
        <v>1.0</v>
      </c>
      <c r="E26" s="35">
        <v>1.0</v>
      </c>
      <c r="F26" s="36"/>
      <c r="G26" s="46">
        <v>1.0</v>
      </c>
      <c r="H26" s="51"/>
      <c r="I26" s="51"/>
      <c r="J26" s="51"/>
      <c r="K26" s="5"/>
      <c r="L26" s="5"/>
      <c r="M26" s="5"/>
      <c r="N26" s="47"/>
      <c r="Q26" s="6">
        <f>E175</f>
        <v>0</v>
      </c>
      <c r="R26" s="36">
        <f>F126</f>
        <v>0</v>
      </c>
    </row>
    <row r="27" ht="14.25" customHeight="1">
      <c r="A27" s="55" t="s">
        <v>241</v>
      </c>
      <c r="B27" s="56">
        <v>2.0</v>
      </c>
      <c r="C27" s="54">
        <v>2.0</v>
      </c>
      <c r="D27" s="54" t="s">
        <v>197</v>
      </c>
      <c r="E27" s="37">
        <v>1.0</v>
      </c>
      <c r="F27" s="36">
        <f>(E27/B27)*100</f>
        <v>50</v>
      </c>
      <c r="G27" s="46">
        <v>1.0</v>
      </c>
      <c r="H27" s="5"/>
      <c r="I27" s="5"/>
      <c r="J27" s="5"/>
      <c r="K27" s="5"/>
      <c r="L27" s="5"/>
      <c r="M27" s="5"/>
      <c r="N27" s="47"/>
      <c r="O27" s="6">
        <f>SUM(G27:N27)</f>
        <v>1</v>
      </c>
      <c r="Q27" s="6">
        <f t="shared" ref="Q27:R27" si="24">E178</f>
        <v>5</v>
      </c>
      <c r="R27" s="36">
        <f t="shared" si="24"/>
        <v>29.41176471</v>
      </c>
    </row>
    <row r="28" ht="14.25" customHeight="1">
      <c r="A28" s="48" t="s">
        <v>242</v>
      </c>
      <c r="B28" s="49">
        <v>13.0</v>
      </c>
      <c r="C28" s="50"/>
      <c r="D28" s="50" t="s">
        <v>208</v>
      </c>
      <c r="E28" s="37">
        <f>SUM(E29:E32)</f>
        <v>2</v>
      </c>
      <c r="F28" s="36">
        <f>(E28/(C29+C31+C32))*100</f>
        <v>66.66666667</v>
      </c>
      <c r="G28" s="37"/>
      <c r="H28" s="5"/>
      <c r="I28" s="5"/>
      <c r="J28" s="5"/>
      <c r="K28" s="5"/>
      <c r="L28" s="5"/>
      <c r="M28" s="5"/>
      <c r="N28" s="47"/>
      <c r="O28" s="6">
        <f>SUM(G29:N32)</f>
        <v>2</v>
      </c>
      <c r="Q28" s="6">
        <f t="shared" ref="Q28:R28" si="25">E185</f>
        <v>2</v>
      </c>
      <c r="R28" s="36">
        <f t="shared" si="25"/>
        <v>66.66666667</v>
      </c>
    </row>
    <row r="29" ht="14.25" customHeight="1">
      <c r="A29" s="35" t="s">
        <v>243</v>
      </c>
      <c r="B29" s="52">
        <v>6.0</v>
      </c>
      <c r="C29" s="6">
        <v>1.0</v>
      </c>
      <c r="E29" s="35">
        <v>1.0</v>
      </c>
      <c r="F29" s="36"/>
      <c r="G29" s="46">
        <v>1.0</v>
      </c>
      <c r="H29" s="51"/>
      <c r="I29" s="5"/>
      <c r="J29" s="5"/>
      <c r="K29" s="5"/>
      <c r="L29" s="5"/>
      <c r="M29" s="5"/>
      <c r="N29" s="47"/>
      <c r="Q29" s="6">
        <f t="shared" ref="Q29:R29" si="26">E186</f>
        <v>25</v>
      </c>
      <c r="R29" s="36">
        <f t="shared" si="26"/>
        <v>8.561643836</v>
      </c>
    </row>
    <row r="30" ht="14.25" customHeight="1">
      <c r="A30" s="35" t="s">
        <v>244</v>
      </c>
      <c r="B30" s="52">
        <v>5.0</v>
      </c>
      <c r="C30" s="6">
        <v>0.0</v>
      </c>
      <c r="E30" s="35">
        <v>0.0</v>
      </c>
      <c r="F30" s="36"/>
      <c r="G30" s="46"/>
      <c r="H30" s="51"/>
      <c r="I30" s="5"/>
      <c r="J30" s="5"/>
      <c r="K30" s="5"/>
      <c r="L30" s="5"/>
      <c r="M30" s="5"/>
      <c r="N30" s="47"/>
      <c r="Q30" s="6">
        <f t="shared" ref="Q30:R30" si="27">E239</f>
        <v>1</v>
      </c>
      <c r="R30" s="36">
        <f t="shared" si="27"/>
        <v>14.28571429</v>
      </c>
    </row>
    <row r="31" ht="14.25" customHeight="1">
      <c r="A31" s="35" t="s">
        <v>245</v>
      </c>
      <c r="B31" s="52">
        <v>1.0</v>
      </c>
      <c r="C31" s="6">
        <v>1.0</v>
      </c>
      <c r="E31" s="35">
        <v>0.0</v>
      </c>
      <c r="F31" s="36"/>
      <c r="G31" s="46"/>
      <c r="H31" s="51"/>
      <c r="I31" s="5"/>
      <c r="J31" s="5"/>
      <c r="K31" s="5"/>
      <c r="L31" s="5"/>
      <c r="M31" s="5"/>
      <c r="N31" s="47"/>
      <c r="Q31" s="6">
        <f t="shared" ref="Q31:R31" si="28">E244</f>
        <v>11</v>
      </c>
      <c r="R31" s="36">
        <f t="shared" si="28"/>
        <v>5.164319249</v>
      </c>
    </row>
    <row r="32" ht="14.25" customHeight="1">
      <c r="A32" s="35" t="s">
        <v>246</v>
      </c>
      <c r="B32" s="52">
        <v>1.0</v>
      </c>
      <c r="C32" s="6">
        <v>1.0</v>
      </c>
      <c r="E32" s="35">
        <v>1.0</v>
      </c>
      <c r="F32" s="36"/>
      <c r="G32" s="46">
        <v>1.0</v>
      </c>
      <c r="H32" s="51"/>
      <c r="I32" s="5"/>
      <c r="J32" s="5"/>
      <c r="K32" s="5"/>
      <c r="L32" s="5"/>
      <c r="M32" s="5"/>
      <c r="N32" s="47"/>
      <c r="Q32" s="6">
        <f t="shared" ref="Q32:R32" si="29">E262</f>
        <v>1</v>
      </c>
      <c r="R32" s="36">
        <f t="shared" si="29"/>
        <v>33.33333333</v>
      </c>
    </row>
    <row r="33" ht="14.25" customHeight="1">
      <c r="A33" s="48" t="s">
        <v>247</v>
      </c>
      <c r="B33" s="49">
        <v>10.0</v>
      </c>
      <c r="C33" s="50"/>
      <c r="D33" s="50" t="s">
        <v>248</v>
      </c>
      <c r="E33" s="37">
        <f>SUM(E34:E35)</f>
        <v>2</v>
      </c>
      <c r="F33" s="36">
        <f>(E33/(C34+C35))*100</f>
        <v>28.57142857</v>
      </c>
      <c r="G33" s="37"/>
      <c r="H33" s="5"/>
      <c r="I33" s="5"/>
      <c r="J33" s="5"/>
      <c r="K33" s="5"/>
      <c r="L33" s="5"/>
      <c r="M33" s="5"/>
      <c r="N33" s="47"/>
      <c r="O33" s="6">
        <f>SUM(G34:N35)</f>
        <v>2</v>
      </c>
      <c r="Q33" s="6">
        <f t="shared" ref="Q33:R33" si="30">E263</f>
        <v>7</v>
      </c>
      <c r="R33" s="36">
        <f t="shared" si="30"/>
        <v>14</v>
      </c>
    </row>
    <row r="34" ht="14.25" customHeight="1">
      <c r="A34" s="35" t="s">
        <v>249</v>
      </c>
      <c r="B34" s="52">
        <v>2.0</v>
      </c>
      <c r="C34" s="6">
        <v>2.0</v>
      </c>
      <c r="E34" s="35">
        <v>0.0</v>
      </c>
      <c r="F34" s="36"/>
      <c r="G34" s="46"/>
      <c r="H34" s="5"/>
      <c r="I34" s="5"/>
      <c r="J34" s="5"/>
      <c r="K34" s="5"/>
      <c r="L34" s="5"/>
      <c r="M34" s="5"/>
      <c r="N34" s="57"/>
      <c r="Q34" s="6">
        <f t="shared" ref="Q34:R34" si="31">E278</f>
        <v>18</v>
      </c>
      <c r="R34" s="36">
        <f t="shared" si="31"/>
        <v>9.574468085</v>
      </c>
    </row>
    <row r="35" ht="14.25" customHeight="1">
      <c r="A35" s="35" t="s">
        <v>250</v>
      </c>
      <c r="B35" s="52">
        <v>8.0</v>
      </c>
      <c r="C35" s="6">
        <v>5.0</v>
      </c>
      <c r="E35" s="35">
        <v>2.0</v>
      </c>
      <c r="F35" s="36"/>
      <c r="G35" s="46">
        <v>2.0</v>
      </c>
      <c r="H35" s="5"/>
      <c r="I35" s="5"/>
      <c r="J35" s="5"/>
      <c r="K35" s="5"/>
      <c r="L35" s="5"/>
      <c r="M35" s="5"/>
      <c r="N35" s="57"/>
      <c r="Q35" s="6">
        <f t="shared" ref="Q35:R35" si="32">E291</f>
        <v>5</v>
      </c>
      <c r="R35" s="36">
        <f t="shared" si="32"/>
        <v>9.615384615</v>
      </c>
    </row>
    <row r="36" ht="14.25" customHeight="1">
      <c r="A36" s="55" t="s">
        <v>251</v>
      </c>
      <c r="B36" s="56">
        <v>80.0</v>
      </c>
      <c r="C36" s="54"/>
      <c r="D36" s="54" t="s">
        <v>252</v>
      </c>
      <c r="E36" s="37">
        <f>SUM(E37:E38)</f>
        <v>3</v>
      </c>
      <c r="F36" s="36">
        <f>(E36/(C37+C38))*100</f>
        <v>8.333333333</v>
      </c>
      <c r="G36" s="37"/>
      <c r="H36" s="5"/>
      <c r="I36" s="5"/>
      <c r="J36" s="5"/>
      <c r="K36" s="5"/>
      <c r="L36" s="5"/>
      <c r="M36" s="5"/>
      <c r="N36" s="47"/>
      <c r="O36" s="6">
        <f>SUM(G37:N38)</f>
        <v>3</v>
      </c>
      <c r="Q36" s="6">
        <f t="shared" ref="Q36:R36" si="33">E306</f>
        <v>0</v>
      </c>
      <c r="R36" s="36">
        <f t="shared" si="33"/>
        <v>0</v>
      </c>
    </row>
    <row r="37" ht="14.25" customHeight="1">
      <c r="A37" s="35" t="s">
        <v>253</v>
      </c>
      <c r="B37" s="52">
        <v>41.0</v>
      </c>
      <c r="C37" s="6">
        <f>40-7</f>
        <v>33</v>
      </c>
      <c r="E37" s="35">
        <v>3.0</v>
      </c>
      <c r="F37" s="36"/>
      <c r="G37" s="37"/>
      <c r="H37" s="5"/>
      <c r="I37" s="5"/>
      <c r="J37" s="51">
        <v>3.0</v>
      </c>
      <c r="K37" s="5"/>
      <c r="L37" s="5"/>
      <c r="M37" s="5"/>
      <c r="N37" s="47"/>
      <c r="Q37" s="6">
        <f t="shared" ref="Q37:R37" si="34">E307</f>
        <v>7</v>
      </c>
      <c r="R37" s="36">
        <f t="shared" si="34"/>
        <v>3.888888889</v>
      </c>
    </row>
    <row r="38" ht="14.25" customHeight="1">
      <c r="A38" s="35" t="s">
        <v>254</v>
      </c>
      <c r="B38" s="52">
        <v>39.0</v>
      </c>
      <c r="C38" s="6">
        <v>3.0</v>
      </c>
      <c r="E38" s="35">
        <v>0.0</v>
      </c>
      <c r="F38" s="36"/>
      <c r="G38" s="37"/>
      <c r="H38" s="5"/>
      <c r="I38" s="5"/>
      <c r="J38" s="51"/>
      <c r="K38" s="5"/>
      <c r="L38" s="5"/>
      <c r="M38" s="5"/>
      <c r="N38" s="47"/>
      <c r="Q38" s="6">
        <f t="shared" ref="Q38:R38" si="35">E367</f>
        <v>10</v>
      </c>
      <c r="R38" s="36">
        <f t="shared" si="35"/>
        <v>10.41666667</v>
      </c>
    </row>
    <row r="39" ht="14.25" customHeight="1">
      <c r="A39" s="55" t="s">
        <v>255</v>
      </c>
      <c r="B39" s="56">
        <v>36.0</v>
      </c>
      <c r="C39" s="54"/>
      <c r="D39" s="54" t="s">
        <v>199</v>
      </c>
      <c r="E39" s="37">
        <v>3.0</v>
      </c>
      <c r="F39" s="36">
        <f>(E39/(C40+C41+C42))*100</f>
        <v>21.42857143</v>
      </c>
      <c r="G39" s="37"/>
      <c r="H39" s="5"/>
      <c r="I39" s="5"/>
      <c r="J39" s="5"/>
      <c r="K39" s="5"/>
      <c r="L39" s="5"/>
      <c r="M39" s="5"/>
      <c r="N39" s="47"/>
      <c r="O39" s="6">
        <f>SUM(G40:N44)</f>
        <v>3</v>
      </c>
      <c r="P39" s="6" t="s">
        <v>256</v>
      </c>
      <c r="Q39" s="6">
        <f t="shared" ref="Q39:R39" si="36">E390</f>
        <v>0</v>
      </c>
      <c r="R39" s="36">
        <f t="shared" si="36"/>
        <v>0</v>
      </c>
    </row>
    <row r="40" ht="14.25" customHeight="1">
      <c r="A40" s="35" t="s">
        <v>257</v>
      </c>
      <c r="B40" s="52">
        <v>1.0</v>
      </c>
      <c r="C40" s="6">
        <v>1.0</v>
      </c>
      <c r="E40" s="35">
        <v>0.0</v>
      </c>
      <c r="F40" s="36"/>
      <c r="G40" s="37"/>
      <c r="H40" s="5"/>
      <c r="I40" s="51"/>
      <c r="J40" s="5"/>
      <c r="K40" s="5"/>
      <c r="L40" s="5"/>
      <c r="M40" s="5"/>
      <c r="N40" s="47"/>
      <c r="Q40" s="6">
        <f t="shared" ref="Q40:R40" si="37">E391</f>
        <v>1</v>
      </c>
      <c r="R40" s="36">
        <f t="shared" si="37"/>
        <v>50</v>
      </c>
    </row>
    <row r="41" ht="14.25" customHeight="1">
      <c r="A41" s="35" t="s">
        <v>258</v>
      </c>
      <c r="B41" s="52">
        <v>19.0</v>
      </c>
      <c r="C41" s="6">
        <v>11.0</v>
      </c>
      <c r="E41" s="35">
        <v>3.0</v>
      </c>
      <c r="F41" s="36"/>
      <c r="G41" s="37"/>
      <c r="H41" s="5"/>
      <c r="I41" s="51"/>
      <c r="J41" s="5">
        <v>3.0</v>
      </c>
      <c r="K41" s="5"/>
      <c r="L41" s="5"/>
      <c r="M41" s="5"/>
      <c r="N41" s="47"/>
      <c r="Q41" s="6">
        <f t="shared" ref="Q41:R41" si="38">E392</f>
        <v>3</v>
      </c>
      <c r="R41" s="36">
        <f t="shared" si="38"/>
        <v>25</v>
      </c>
    </row>
    <row r="42" ht="14.25" customHeight="1">
      <c r="A42" s="35" t="s">
        <v>259</v>
      </c>
      <c r="B42" s="52">
        <v>9.0</v>
      </c>
      <c r="C42" s="6">
        <v>2.0</v>
      </c>
      <c r="E42" s="35">
        <v>0.0</v>
      </c>
      <c r="F42" s="36"/>
      <c r="G42" s="37"/>
      <c r="H42" s="5"/>
      <c r="I42" s="51"/>
      <c r="J42" s="5"/>
      <c r="K42" s="5"/>
      <c r="L42" s="5"/>
      <c r="M42" s="5"/>
      <c r="N42" s="47"/>
      <c r="Q42" s="6">
        <f t="shared" ref="Q42:R42" si="39">E396</f>
        <v>0</v>
      </c>
      <c r="R42" s="36">
        <f t="shared" si="39"/>
        <v>0</v>
      </c>
    </row>
    <row r="43" ht="14.25" customHeight="1">
      <c r="A43" s="35" t="s">
        <v>260</v>
      </c>
      <c r="B43" s="52">
        <v>6.0</v>
      </c>
      <c r="C43" s="6">
        <v>0.0</v>
      </c>
      <c r="E43" s="35">
        <v>0.0</v>
      </c>
      <c r="F43" s="36"/>
      <c r="G43" s="37"/>
      <c r="H43" s="5"/>
      <c r="I43" s="51"/>
      <c r="J43" s="5"/>
      <c r="K43" s="5"/>
      <c r="L43" s="5"/>
      <c r="M43" s="5"/>
      <c r="N43" s="47"/>
      <c r="Q43" s="6">
        <f t="shared" ref="Q43:R43" si="40">E397</f>
        <v>2</v>
      </c>
      <c r="R43" s="36">
        <f t="shared" si="40"/>
        <v>22.22222222</v>
      </c>
    </row>
    <row r="44" ht="14.25" customHeight="1">
      <c r="A44" s="35" t="s">
        <v>261</v>
      </c>
      <c r="B44" s="52">
        <v>1.0</v>
      </c>
      <c r="C44" s="6">
        <v>0.0</v>
      </c>
      <c r="E44" s="35">
        <v>0.0</v>
      </c>
      <c r="F44" s="36"/>
      <c r="G44" s="37"/>
      <c r="H44" s="5"/>
      <c r="I44" s="51"/>
      <c r="J44" s="5"/>
      <c r="K44" s="5"/>
      <c r="L44" s="5"/>
      <c r="M44" s="5"/>
      <c r="N44" s="47"/>
      <c r="Q44" s="6">
        <f t="shared" ref="Q44:R44" si="41">E401</f>
        <v>3</v>
      </c>
      <c r="R44" s="36">
        <f t="shared" si="41"/>
        <v>75</v>
      </c>
    </row>
    <row r="45" ht="14.25" customHeight="1">
      <c r="A45" s="48" t="s">
        <v>262</v>
      </c>
      <c r="B45" s="49">
        <v>654.0</v>
      </c>
      <c r="C45" s="58">
        <f>SUM(C46:C99)</f>
        <v>203</v>
      </c>
      <c r="D45" s="50" t="s">
        <v>263</v>
      </c>
      <c r="E45" s="37">
        <f>SUM(E46:E99)</f>
        <v>35</v>
      </c>
      <c r="F45" s="36">
        <f>(E45/C45)*100</f>
        <v>17.24137931</v>
      </c>
      <c r="G45" s="37"/>
      <c r="H45" s="5"/>
      <c r="I45" s="5"/>
      <c r="J45" s="5"/>
      <c r="K45" s="5"/>
      <c r="L45" s="5"/>
      <c r="M45" s="5"/>
      <c r="N45" s="47"/>
      <c r="O45" s="6">
        <f>SUM(G46:N99)</f>
        <v>35</v>
      </c>
      <c r="Q45" s="6">
        <f t="shared" ref="Q45:R45" si="42">E403</f>
        <v>1</v>
      </c>
      <c r="R45" s="36">
        <f t="shared" si="42"/>
        <v>33.33333333</v>
      </c>
    </row>
    <row r="46" ht="14.25" customHeight="1">
      <c r="A46" s="35" t="s">
        <v>264</v>
      </c>
      <c r="B46" s="52">
        <v>2.0</v>
      </c>
      <c r="C46" s="6">
        <v>2.0</v>
      </c>
      <c r="E46" s="35">
        <v>0.0</v>
      </c>
      <c r="F46" s="36"/>
      <c r="G46" s="46"/>
      <c r="H46" s="51"/>
      <c r="I46" s="51"/>
      <c r="J46" s="51"/>
      <c r="K46" s="51"/>
      <c r="L46" s="5"/>
      <c r="M46" s="5"/>
      <c r="N46" s="57"/>
      <c r="Q46" s="6">
        <f t="shared" ref="Q46:R46" si="43">E404</f>
        <v>0</v>
      </c>
      <c r="R46" s="36">
        <f t="shared" si="43"/>
        <v>0</v>
      </c>
    </row>
    <row r="47" ht="14.25" customHeight="1">
      <c r="A47" s="35" t="s">
        <v>265</v>
      </c>
      <c r="B47" s="52">
        <v>2.0</v>
      </c>
      <c r="C47" s="6">
        <v>2.0</v>
      </c>
      <c r="E47" s="35">
        <v>2.0</v>
      </c>
      <c r="F47" s="36"/>
      <c r="G47" s="46">
        <v>1.0</v>
      </c>
      <c r="H47" s="51"/>
      <c r="I47" s="51">
        <v>1.0</v>
      </c>
      <c r="J47" s="51"/>
      <c r="K47" s="51"/>
      <c r="L47" s="5"/>
      <c r="M47" s="5"/>
      <c r="N47" s="57"/>
      <c r="Q47" s="6">
        <f t="shared" ref="Q47:R47" si="44">E408</f>
        <v>2</v>
      </c>
      <c r="R47" s="36">
        <f t="shared" si="44"/>
        <v>20</v>
      </c>
    </row>
    <row r="48" ht="14.25" customHeight="1">
      <c r="A48" s="35" t="s">
        <v>266</v>
      </c>
      <c r="B48" s="52">
        <v>13.0</v>
      </c>
      <c r="C48" s="6">
        <v>3.0</v>
      </c>
      <c r="E48" s="35">
        <v>1.0</v>
      </c>
      <c r="F48" s="36"/>
      <c r="G48" s="46"/>
      <c r="H48" s="51">
        <v>1.0</v>
      </c>
      <c r="I48" s="51"/>
      <c r="J48" s="51"/>
      <c r="K48" s="51"/>
      <c r="L48" s="5"/>
      <c r="M48" s="5"/>
      <c r="N48" s="57"/>
      <c r="Q48" s="6">
        <f t="shared" ref="Q48:R48" si="45">E410</f>
        <v>6</v>
      </c>
      <c r="R48" s="36">
        <f t="shared" si="45"/>
        <v>50</v>
      </c>
    </row>
    <row r="49" ht="14.25" customHeight="1">
      <c r="A49" s="35" t="s">
        <v>267</v>
      </c>
      <c r="B49" s="52">
        <v>25.0</v>
      </c>
      <c r="C49" s="6">
        <v>20.0</v>
      </c>
      <c r="E49" s="35">
        <v>6.0</v>
      </c>
      <c r="F49" s="36"/>
      <c r="G49" s="46">
        <v>6.0</v>
      </c>
      <c r="H49" s="51"/>
      <c r="I49" s="51"/>
      <c r="J49" s="51"/>
      <c r="K49" s="51"/>
      <c r="L49" s="5"/>
      <c r="M49" s="5"/>
      <c r="N49" s="57"/>
      <c r="Q49" s="6">
        <f t="shared" ref="Q49:R49" si="46">E415</f>
        <v>2</v>
      </c>
      <c r="R49" s="36">
        <f t="shared" si="46"/>
        <v>12.5</v>
      </c>
    </row>
    <row r="50" ht="14.25" customHeight="1">
      <c r="A50" s="35" t="s">
        <v>268</v>
      </c>
      <c r="B50" s="52">
        <v>38.0</v>
      </c>
      <c r="C50" s="6">
        <v>7.0</v>
      </c>
      <c r="E50" s="35">
        <v>0.0</v>
      </c>
      <c r="F50" s="36"/>
      <c r="G50" s="46"/>
      <c r="H50" s="51"/>
      <c r="I50" s="51"/>
      <c r="J50" s="51"/>
      <c r="K50" s="51"/>
      <c r="L50" s="5"/>
      <c r="M50" s="5"/>
      <c r="N50" s="57"/>
      <c r="Q50" s="6">
        <f t="shared" ref="Q50:R50" si="47">E419</f>
        <v>6</v>
      </c>
      <c r="R50" s="36">
        <f t="shared" si="47"/>
        <v>50</v>
      </c>
    </row>
    <row r="51" ht="14.25" customHeight="1">
      <c r="A51" s="35" t="s">
        <v>269</v>
      </c>
      <c r="B51" s="52">
        <v>101.0</v>
      </c>
      <c r="C51" s="6">
        <v>37.0</v>
      </c>
      <c r="E51" s="35">
        <v>6.0</v>
      </c>
      <c r="F51" s="36"/>
      <c r="G51" s="46">
        <v>6.0</v>
      </c>
      <c r="H51" s="51"/>
      <c r="I51" s="51"/>
      <c r="J51" s="51"/>
      <c r="K51" s="51"/>
      <c r="L51" s="5"/>
      <c r="M51" s="5"/>
      <c r="N51" s="57"/>
      <c r="Q51" s="6">
        <f t="shared" ref="Q51:R51" si="48">E432</f>
        <v>16</v>
      </c>
      <c r="R51" s="36">
        <f t="shared" si="48"/>
        <v>11.5942029</v>
      </c>
    </row>
    <row r="52" ht="14.25" customHeight="1">
      <c r="A52" s="35" t="s">
        <v>270</v>
      </c>
      <c r="B52" s="52">
        <v>1.0</v>
      </c>
      <c r="C52" s="6">
        <v>1.0</v>
      </c>
      <c r="E52" s="35">
        <v>0.0</v>
      </c>
      <c r="F52" s="36"/>
      <c r="G52" s="46"/>
      <c r="H52" s="51"/>
      <c r="I52" s="51"/>
      <c r="J52" s="51"/>
      <c r="K52" s="51"/>
      <c r="L52" s="5"/>
      <c r="M52" s="5"/>
      <c r="N52" s="57"/>
      <c r="Q52" s="6">
        <f t="shared" ref="Q52:R52" si="49">E458</f>
        <v>0</v>
      </c>
      <c r="R52" s="36">
        <f t="shared" si="49"/>
        <v>0</v>
      </c>
    </row>
    <row r="53" ht="14.25" customHeight="1">
      <c r="A53" s="35" t="s">
        <v>271</v>
      </c>
      <c r="B53" s="52">
        <v>2.0</v>
      </c>
      <c r="C53" s="6">
        <v>2.0</v>
      </c>
      <c r="E53" s="35">
        <v>0.0</v>
      </c>
      <c r="F53" s="36"/>
      <c r="G53" s="46">
        <v>0.0</v>
      </c>
      <c r="H53" s="51"/>
      <c r="I53" s="51"/>
      <c r="J53" s="51"/>
      <c r="K53" s="51"/>
      <c r="L53" s="5"/>
      <c r="M53" s="5"/>
      <c r="N53" s="57"/>
      <c r="Q53" s="6">
        <f t="shared" ref="Q53:R53" si="50">E461</f>
        <v>14</v>
      </c>
      <c r="R53" s="36">
        <f t="shared" si="50"/>
        <v>12.38938053</v>
      </c>
    </row>
    <row r="54" ht="14.25" customHeight="1">
      <c r="A54" s="35" t="s">
        <v>272</v>
      </c>
      <c r="B54" s="52">
        <v>1.0</v>
      </c>
      <c r="C54" s="6">
        <v>1.0</v>
      </c>
      <c r="E54" s="35">
        <v>0.0</v>
      </c>
      <c r="F54" s="36"/>
      <c r="G54" s="46"/>
      <c r="H54" s="51"/>
      <c r="I54" s="51"/>
      <c r="J54" s="51"/>
      <c r="K54" s="51"/>
      <c r="L54" s="5"/>
      <c r="M54" s="5"/>
      <c r="N54" s="57"/>
      <c r="Q54" s="6">
        <f t="shared" ref="Q54:R54" si="51">E484</f>
        <v>2</v>
      </c>
      <c r="R54" s="36">
        <f t="shared" si="51"/>
        <v>66.66666667</v>
      </c>
    </row>
    <row r="55" ht="14.25" customHeight="1">
      <c r="A55" s="35" t="s">
        <v>273</v>
      </c>
      <c r="B55" s="52">
        <v>19.0</v>
      </c>
      <c r="C55" s="6">
        <v>9.0</v>
      </c>
      <c r="E55" s="35">
        <v>2.0</v>
      </c>
      <c r="F55" s="36"/>
      <c r="G55" s="46">
        <v>2.0</v>
      </c>
      <c r="H55" s="51"/>
      <c r="I55" s="51"/>
      <c r="J55" s="51"/>
      <c r="K55" s="51"/>
      <c r="L55" s="5"/>
      <c r="M55" s="5"/>
      <c r="N55" s="57"/>
      <c r="Q55" s="6">
        <f t="shared" ref="Q55:R55" si="52">E487</f>
        <v>1</v>
      </c>
      <c r="R55" s="36">
        <f t="shared" si="52"/>
        <v>100</v>
      </c>
    </row>
    <row r="56" ht="14.25" customHeight="1">
      <c r="A56" s="35" t="s">
        <v>274</v>
      </c>
      <c r="B56" s="52">
        <v>3.0</v>
      </c>
      <c r="C56" s="6">
        <v>0.0</v>
      </c>
      <c r="E56" s="35">
        <v>0.0</v>
      </c>
      <c r="F56" s="36"/>
      <c r="G56" s="46"/>
      <c r="H56" s="51"/>
      <c r="I56" s="51"/>
      <c r="J56" s="51"/>
      <c r="K56" s="51"/>
      <c r="L56" s="5"/>
      <c r="M56" s="5"/>
      <c r="N56" s="57"/>
      <c r="Q56" s="6">
        <f t="shared" ref="Q56:R56" si="53">E488</f>
        <v>6</v>
      </c>
      <c r="R56" s="36">
        <f t="shared" si="53"/>
        <v>85.71428571</v>
      </c>
    </row>
    <row r="57" ht="14.25" customHeight="1">
      <c r="A57" s="35" t="s">
        <v>275</v>
      </c>
      <c r="B57" s="52">
        <v>15.0</v>
      </c>
      <c r="C57" s="6">
        <v>5.0</v>
      </c>
      <c r="E57" s="35">
        <v>3.0</v>
      </c>
      <c r="F57" s="36"/>
      <c r="G57" s="46">
        <v>3.0</v>
      </c>
      <c r="H57" s="51"/>
      <c r="I57" s="51"/>
      <c r="J57" s="51"/>
      <c r="K57" s="51"/>
      <c r="L57" s="5"/>
      <c r="M57" s="5"/>
      <c r="N57" s="57"/>
      <c r="Q57" s="6">
        <f t="shared" ref="Q57:R57" si="54">E491</f>
        <v>2</v>
      </c>
      <c r="R57" s="36">
        <f t="shared" si="54"/>
        <v>66.66666667</v>
      </c>
    </row>
    <row r="58" ht="14.25" customHeight="1">
      <c r="A58" s="35" t="s">
        <v>276</v>
      </c>
      <c r="B58" s="52">
        <v>5.0</v>
      </c>
      <c r="C58" s="6">
        <v>1.0</v>
      </c>
      <c r="E58" s="35">
        <v>1.0</v>
      </c>
      <c r="F58" s="36"/>
      <c r="G58" s="46">
        <v>1.0</v>
      </c>
      <c r="H58" s="51"/>
      <c r="I58" s="51"/>
      <c r="J58" s="51"/>
      <c r="K58" s="51"/>
      <c r="L58" s="5"/>
      <c r="M58" s="5"/>
      <c r="N58" s="57"/>
      <c r="Q58" s="6">
        <f t="shared" ref="Q58:R58" si="55">E494</f>
        <v>5</v>
      </c>
      <c r="R58" s="36">
        <f t="shared" si="55"/>
        <v>6.849315068</v>
      </c>
    </row>
    <row r="59" ht="14.25" customHeight="1">
      <c r="A59" s="35" t="s">
        <v>277</v>
      </c>
      <c r="B59" s="52">
        <v>1.0</v>
      </c>
      <c r="C59" s="6">
        <v>1.0</v>
      </c>
      <c r="E59" s="35">
        <v>0.0</v>
      </c>
      <c r="F59" s="36"/>
      <c r="G59" s="46"/>
      <c r="H59" s="51"/>
      <c r="I59" s="51"/>
      <c r="J59" s="51"/>
      <c r="K59" s="51"/>
      <c r="L59" s="5"/>
      <c r="M59" s="5"/>
      <c r="N59" s="57"/>
      <c r="Q59" s="6">
        <f t="shared" ref="Q59:R59" si="56">E514</f>
        <v>0</v>
      </c>
      <c r="R59" s="36">
        <f t="shared" si="56"/>
        <v>0</v>
      </c>
    </row>
    <row r="60" ht="14.25" customHeight="1">
      <c r="A60" s="35" t="s">
        <v>278</v>
      </c>
      <c r="B60" s="52">
        <v>17.0</v>
      </c>
      <c r="C60" s="6">
        <v>1.0</v>
      </c>
      <c r="E60" s="35">
        <v>0.0</v>
      </c>
      <c r="F60" s="36"/>
      <c r="G60" s="46"/>
      <c r="H60" s="51"/>
      <c r="I60" s="51"/>
      <c r="J60" s="51"/>
      <c r="K60" s="51"/>
      <c r="L60" s="5"/>
      <c r="M60" s="5"/>
      <c r="N60" s="57"/>
    </row>
    <row r="61" ht="14.25" customHeight="1">
      <c r="A61" s="35" t="s">
        <v>279</v>
      </c>
      <c r="B61" s="52">
        <v>1.0</v>
      </c>
      <c r="C61" s="6">
        <v>1.0</v>
      </c>
      <c r="E61" s="35">
        <v>0.0</v>
      </c>
      <c r="F61" s="36"/>
      <c r="G61" s="46"/>
      <c r="H61" s="51"/>
      <c r="I61" s="51"/>
      <c r="J61" s="51"/>
      <c r="K61" s="51"/>
      <c r="L61" s="5"/>
      <c r="M61" s="5"/>
      <c r="N61" s="57"/>
    </row>
    <row r="62" ht="14.25" customHeight="1">
      <c r="A62" s="35" t="s">
        <v>280</v>
      </c>
      <c r="B62" s="52">
        <v>30.0</v>
      </c>
      <c r="C62" s="6">
        <v>9.0</v>
      </c>
      <c r="E62" s="35">
        <v>2.0</v>
      </c>
      <c r="F62" s="36"/>
      <c r="G62" s="46">
        <v>2.0</v>
      </c>
      <c r="H62" s="51"/>
      <c r="I62" s="51"/>
      <c r="J62" s="51"/>
      <c r="K62" s="51"/>
      <c r="L62" s="5"/>
      <c r="M62" s="5"/>
      <c r="N62" s="57"/>
    </row>
    <row r="63" ht="14.25" customHeight="1">
      <c r="A63" s="35" t="s">
        <v>281</v>
      </c>
      <c r="B63" s="52">
        <v>1.0</v>
      </c>
      <c r="C63" s="6">
        <v>1.0</v>
      </c>
      <c r="E63" s="35">
        <v>0.0</v>
      </c>
      <c r="F63" s="36"/>
      <c r="G63" s="46"/>
      <c r="H63" s="51"/>
      <c r="I63" s="51"/>
      <c r="J63" s="51"/>
      <c r="K63" s="51"/>
      <c r="L63" s="5"/>
      <c r="M63" s="5"/>
      <c r="N63" s="57"/>
    </row>
    <row r="64" ht="14.25" customHeight="1">
      <c r="A64" s="35" t="s">
        <v>282</v>
      </c>
      <c r="B64" s="52">
        <v>2.0</v>
      </c>
      <c r="C64" s="6">
        <v>0.0</v>
      </c>
      <c r="E64" s="35">
        <v>0.0</v>
      </c>
      <c r="F64" s="36"/>
      <c r="G64" s="46"/>
      <c r="H64" s="51"/>
      <c r="I64" s="51"/>
      <c r="J64" s="51"/>
      <c r="K64" s="51"/>
      <c r="L64" s="5"/>
      <c r="M64" s="5"/>
      <c r="N64" s="57"/>
    </row>
    <row r="65" ht="14.25" customHeight="1">
      <c r="A65" s="35" t="s">
        <v>283</v>
      </c>
      <c r="B65" s="52">
        <v>2.0</v>
      </c>
      <c r="C65" s="6">
        <v>1.0</v>
      </c>
      <c r="E65" s="35">
        <v>0.0</v>
      </c>
      <c r="F65" s="36"/>
      <c r="G65" s="46"/>
      <c r="H65" s="51"/>
      <c r="I65" s="51"/>
      <c r="J65" s="51"/>
      <c r="K65" s="51"/>
      <c r="L65" s="5"/>
      <c r="M65" s="5"/>
      <c r="N65" s="57"/>
    </row>
    <row r="66" ht="14.25" customHeight="1">
      <c r="A66" s="35" t="s">
        <v>284</v>
      </c>
      <c r="B66" s="52">
        <v>40.0</v>
      </c>
      <c r="C66" s="6">
        <v>18.0</v>
      </c>
      <c r="E66" s="35">
        <v>1.0</v>
      </c>
      <c r="F66" s="36"/>
      <c r="G66" s="46">
        <v>1.0</v>
      </c>
      <c r="H66" s="51"/>
      <c r="I66" s="51"/>
      <c r="J66" s="51"/>
      <c r="K66" s="51"/>
      <c r="L66" s="5"/>
      <c r="M66" s="5"/>
      <c r="N66" s="57"/>
    </row>
    <row r="67" ht="14.25" customHeight="1">
      <c r="A67" s="35" t="s">
        <v>285</v>
      </c>
      <c r="B67" s="52">
        <v>12.0</v>
      </c>
      <c r="C67" s="6">
        <v>3.0</v>
      </c>
      <c r="E67" s="35">
        <v>1.0</v>
      </c>
      <c r="F67" s="36"/>
      <c r="G67" s="46">
        <v>1.0</v>
      </c>
      <c r="H67" s="51"/>
      <c r="I67" s="51"/>
      <c r="J67" s="51"/>
      <c r="K67" s="51"/>
      <c r="L67" s="5"/>
      <c r="M67" s="5"/>
      <c r="N67" s="57"/>
    </row>
    <row r="68" ht="14.25" customHeight="1">
      <c r="A68" s="35" t="s">
        <v>286</v>
      </c>
      <c r="B68" s="52">
        <v>1.0</v>
      </c>
      <c r="C68" s="6">
        <v>0.0</v>
      </c>
      <c r="E68" s="35">
        <v>0.0</v>
      </c>
      <c r="F68" s="36"/>
      <c r="G68" s="46"/>
      <c r="H68" s="51"/>
      <c r="I68" s="51"/>
      <c r="J68" s="51"/>
      <c r="K68" s="51"/>
      <c r="L68" s="5"/>
      <c r="M68" s="5"/>
      <c r="N68" s="57"/>
    </row>
    <row r="69" ht="14.25" customHeight="1">
      <c r="A69" s="35" t="s">
        <v>287</v>
      </c>
      <c r="B69" s="52">
        <v>1.0</v>
      </c>
      <c r="C69" s="6">
        <v>1.0</v>
      </c>
      <c r="E69" s="35">
        <v>0.0</v>
      </c>
      <c r="F69" s="36"/>
      <c r="G69" s="46"/>
      <c r="H69" s="51"/>
      <c r="I69" s="51"/>
      <c r="J69" s="51"/>
      <c r="K69" s="51"/>
      <c r="L69" s="5"/>
      <c r="M69" s="5"/>
      <c r="N69" s="57"/>
    </row>
    <row r="70" ht="14.25" customHeight="1">
      <c r="A70" s="35" t="s">
        <v>288</v>
      </c>
      <c r="B70" s="52">
        <v>3.0</v>
      </c>
      <c r="C70" s="6">
        <v>2.0</v>
      </c>
      <c r="E70" s="35">
        <v>0.0</v>
      </c>
      <c r="F70" s="36"/>
      <c r="G70" s="46"/>
      <c r="H70" s="51"/>
      <c r="I70" s="51"/>
      <c r="J70" s="51"/>
      <c r="K70" s="51"/>
      <c r="L70" s="5"/>
      <c r="M70" s="5"/>
      <c r="N70" s="57"/>
    </row>
    <row r="71" ht="14.25" customHeight="1">
      <c r="A71" s="35" t="s">
        <v>289</v>
      </c>
      <c r="B71" s="52">
        <v>32.0</v>
      </c>
      <c r="C71" s="6">
        <v>9.0</v>
      </c>
      <c r="E71" s="35">
        <v>0.0</v>
      </c>
      <c r="F71" s="36"/>
      <c r="G71" s="46"/>
      <c r="H71" s="51"/>
      <c r="I71" s="51"/>
      <c r="J71" s="51"/>
      <c r="K71" s="51"/>
      <c r="L71" s="5"/>
      <c r="M71" s="5"/>
      <c r="N71" s="57"/>
    </row>
    <row r="72" ht="14.25" customHeight="1">
      <c r="A72" s="35" t="s">
        <v>290</v>
      </c>
      <c r="B72" s="52">
        <v>14.0</v>
      </c>
      <c r="C72" s="6">
        <v>1.0</v>
      </c>
      <c r="E72" s="35">
        <v>0.0</v>
      </c>
      <c r="F72" s="36"/>
      <c r="G72" s="46"/>
      <c r="H72" s="51"/>
      <c r="I72" s="51"/>
      <c r="J72" s="51"/>
      <c r="K72" s="51"/>
      <c r="L72" s="5"/>
      <c r="M72" s="5"/>
      <c r="N72" s="57"/>
    </row>
    <row r="73" ht="14.25" customHeight="1">
      <c r="A73" s="35" t="s">
        <v>291</v>
      </c>
      <c r="B73" s="52">
        <v>1.0</v>
      </c>
      <c r="C73" s="6">
        <v>0.0</v>
      </c>
      <c r="E73" s="35">
        <v>0.0</v>
      </c>
      <c r="F73" s="36"/>
      <c r="G73" s="46"/>
      <c r="H73" s="51"/>
      <c r="I73" s="51"/>
      <c r="J73" s="51"/>
      <c r="K73" s="51"/>
      <c r="L73" s="5"/>
      <c r="M73" s="5"/>
      <c r="N73" s="57"/>
    </row>
    <row r="74" ht="14.25" customHeight="1">
      <c r="A74" s="35" t="s">
        <v>292</v>
      </c>
      <c r="B74" s="52">
        <v>4.0</v>
      </c>
      <c r="C74" s="6">
        <v>0.0</v>
      </c>
      <c r="E74" s="35">
        <v>0.0</v>
      </c>
      <c r="F74" s="36"/>
      <c r="G74" s="46"/>
      <c r="H74" s="51"/>
      <c r="I74" s="51"/>
      <c r="J74" s="51"/>
      <c r="K74" s="51"/>
      <c r="L74" s="5"/>
      <c r="M74" s="5"/>
      <c r="N74" s="57"/>
    </row>
    <row r="75" ht="14.25" customHeight="1">
      <c r="A75" s="35" t="s">
        <v>293</v>
      </c>
      <c r="B75" s="52">
        <v>2.0</v>
      </c>
      <c r="C75" s="6">
        <v>0.0</v>
      </c>
      <c r="E75" s="35">
        <v>0.0</v>
      </c>
      <c r="F75" s="36"/>
      <c r="G75" s="46"/>
      <c r="H75" s="51"/>
      <c r="I75" s="51"/>
      <c r="J75" s="51"/>
      <c r="K75" s="51"/>
      <c r="L75" s="5"/>
      <c r="M75" s="5"/>
      <c r="N75" s="57"/>
    </row>
    <row r="76" ht="14.25" customHeight="1">
      <c r="A76" s="35" t="s">
        <v>294</v>
      </c>
      <c r="B76" s="52">
        <v>13.0</v>
      </c>
      <c r="C76" s="6">
        <v>6.0</v>
      </c>
      <c r="E76" s="35">
        <v>2.0</v>
      </c>
      <c r="F76" s="36"/>
      <c r="G76" s="46"/>
      <c r="H76" s="51"/>
      <c r="I76" s="51"/>
      <c r="J76" s="51"/>
      <c r="K76" s="51">
        <v>2.0</v>
      </c>
      <c r="L76" s="5"/>
      <c r="M76" s="5"/>
      <c r="N76" s="57"/>
    </row>
    <row r="77" ht="14.25" customHeight="1">
      <c r="A77" s="35" t="s">
        <v>295</v>
      </c>
      <c r="B77" s="52">
        <v>1.0</v>
      </c>
      <c r="C77" s="6">
        <v>1.0</v>
      </c>
      <c r="E77" s="35">
        <v>0.0</v>
      </c>
      <c r="F77" s="36"/>
      <c r="G77" s="46"/>
      <c r="H77" s="51"/>
      <c r="I77" s="51"/>
      <c r="J77" s="51"/>
      <c r="K77" s="51"/>
      <c r="L77" s="5"/>
      <c r="M77" s="5"/>
      <c r="N77" s="57"/>
    </row>
    <row r="78" ht="14.25" customHeight="1">
      <c r="A78" s="35" t="s">
        <v>296</v>
      </c>
      <c r="B78" s="52">
        <v>9.0</v>
      </c>
      <c r="C78" s="6">
        <v>2.0</v>
      </c>
      <c r="E78" s="35">
        <v>0.0</v>
      </c>
      <c r="F78" s="36"/>
      <c r="G78" s="46"/>
      <c r="H78" s="51"/>
      <c r="I78" s="51"/>
      <c r="J78" s="51"/>
      <c r="K78" s="51"/>
      <c r="L78" s="5"/>
      <c r="M78" s="5"/>
      <c r="N78" s="57"/>
    </row>
    <row r="79" ht="14.25" customHeight="1">
      <c r="A79" s="35" t="s">
        <v>297</v>
      </c>
      <c r="B79" s="52">
        <v>11.0</v>
      </c>
      <c r="C79" s="6">
        <v>1.0</v>
      </c>
      <c r="E79" s="35">
        <v>0.0</v>
      </c>
      <c r="F79" s="36"/>
      <c r="G79" s="46"/>
      <c r="H79" s="51"/>
      <c r="I79" s="51"/>
      <c r="J79" s="51"/>
      <c r="K79" s="51"/>
      <c r="L79" s="5"/>
      <c r="M79" s="5"/>
      <c r="N79" s="57"/>
    </row>
    <row r="80" ht="14.25" customHeight="1">
      <c r="A80" s="35" t="s">
        <v>298</v>
      </c>
      <c r="B80" s="52">
        <v>1.0</v>
      </c>
      <c r="C80" s="6">
        <v>0.0</v>
      </c>
      <c r="E80" s="35">
        <v>0.0</v>
      </c>
      <c r="F80" s="36"/>
      <c r="G80" s="46"/>
      <c r="H80" s="51"/>
      <c r="I80" s="51"/>
      <c r="J80" s="51"/>
      <c r="K80" s="51"/>
      <c r="L80" s="5"/>
      <c r="M80" s="5"/>
      <c r="N80" s="57"/>
    </row>
    <row r="81" ht="14.25" customHeight="1">
      <c r="A81" s="35" t="s">
        <v>299</v>
      </c>
      <c r="B81" s="52">
        <v>1.0</v>
      </c>
      <c r="C81" s="6">
        <v>1.0</v>
      </c>
      <c r="E81" s="35">
        <v>1.0</v>
      </c>
      <c r="F81" s="36"/>
      <c r="G81" s="46">
        <v>1.0</v>
      </c>
      <c r="H81" s="51"/>
      <c r="I81" s="51"/>
      <c r="J81" s="51"/>
      <c r="K81" s="51"/>
      <c r="L81" s="5"/>
      <c r="M81" s="5"/>
      <c r="N81" s="57"/>
    </row>
    <row r="82" ht="14.25" customHeight="1">
      <c r="A82" s="35" t="s">
        <v>300</v>
      </c>
      <c r="B82" s="52">
        <v>14.0</v>
      </c>
      <c r="C82" s="6">
        <v>0.0</v>
      </c>
      <c r="E82" s="35">
        <v>0.0</v>
      </c>
      <c r="F82" s="36"/>
      <c r="G82" s="46"/>
      <c r="H82" s="51"/>
      <c r="I82" s="51"/>
      <c r="J82" s="51"/>
      <c r="K82" s="51"/>
      <c r="L82" s="5"/>
      <c r="M82" s="5"/>
      <c r="N82" s="57"/>
    </row>
    <row r="83" ht="14.25" customHeight="1">
      <c r="A83" s="35" t="s">
        <v>301</v>
      </c>
      <c r="B83" s="52">
        <v>14.0</v>
      </c>
      <c r="C83" s="6">
        <v>7.0</v>
      </c>
      <c r="E83" s="35">
        <v>1.0</v>
      </c>
      <c r="F83" s="36"/>
      <c r="G83" s="46">
        <v>1.0</v>
      </c>
      <c r="H83" s="51"/>
      <c r="I83" s="51"/>
      <c r="J83" s="51"/>
      <c r="K83" s="51"/>
      <c r="L83" s="5"/>
      <c r="M83" s="5"/>
      <c r="N83" s="57"/>
    </row>
    <row r="84" ht="14.25" customHeight="1">
      <c r="A84" s="35" t="s">
        <v>302</v>
      </c>
      <c r="B84" s="52">
        <v>2.0</v>
      </c>
      <c r="C84" s="6">
        <v>1.0</v>
      </c>
      <c r="E84" s="35">
        <v>1.0</v>
      </c>
      <c r="F84" s="36"/>
      <c r="G84" s="46">
        <v>1.0</v>
      </c>
      <c r="H84" s="51"/>
      <c r="I84" s="51"/>
      <c r="J84" s="51"/>
      <c r="K84" s="51"/>
      <c r="L84" s="5"/>
      <c r="M84" s="5"/>
      <c r="N84" s="57"/>
    </row>
    <row r="85" ht="14.25" customHeight="1">
      <c r="A85" s="35" t="s">
        <v>303</v>
      </c>
      <c r="B85" s="52">
        <v>15.0</v>
      </c>
      <c r="C85" s="6">
        <v>1.0</v>
      </c>
      <c r="E85" s="35">
        <v>0.0</v>
      </c>
      <c r="F85" s="36"/>
      <c r="G85" s="46"/>
      <c r="H85" s="51"/>
      <c r="I85" s="51"/>
      <c r="J85" s="51"/>
      <c r="K85" s="51"/>
      <c r="L85" s="5"/>
      <c r="M85" s="5"/>
      <c r="N85" s="57"/>
    </row>
    <row r="86" ht="14.25" customHeight="1">
      <c r="A86" s="35" t="s">
        <v>304</v>
      </c>
      <c r="B86" s="52">
        <v>1.0</v>
      </c>
      <c r="C86" s="6">
        <v>0.0</v>
      </c>
      <c r="E86" s="35">
        <v>0.0</v>
      </c>
      <c r="F86" s="36"/>
      <c r="G86" s="46"/>
      <c r="H86" s="51"/>
      <c r="I86" s="51"/>
      <c r="J86" s="51"/>
      <c r="K86" s="51"/>
      <c r="L86" s="5"/>
      <c r="M86" s="5"/>
      <c r="N86" s="57"/>
    </row>
    <row r="87" ht="14.25" customHeight="1">
      <c r="A87" s="35" t="s">
        <v>305</v>
      </c>
      <c r="B87" s="52">
        <v>3.0</v>
      </c>
      <c r="C87" s="6">
        <v>2.0</v>
      </c>
      <c r="E87" s="35">
        <v>1.0</v>
      </c>
      <c r="F87" s="36"/>
      <c r="G87" s="46">
        <v>1.0</v>
      </c>
      <c r="H87" s="51"/>
      <c r="I87" s="51"/>
      <c r="J87" s="51"/>
      <c r="K87" s="51"/>
      <c r="L87" s="5"/>
      <c r="M87" s="5"/>
      <c r="N87" s="57"/>
    </row>
    <row r="88" ht="14.25" customHeight="1">
      <c r="A88" s="35" t="s">
        <v>306</v>
      </c>
      <c r="B88" s="52">
        <v>14.0</v>
      </c>
      <c r="C88" s="6">
        <v>2.0</v>
      </c>
      <c r="E88" s="35">
        <v>0.0</v>
      </c>
      <c r="F88" s="36"/>
      <c r="G88" s="46"/>
      <c r="H88" s="51"/>
      <c r="I88" s="51"/>
      <c r="J88" s="51"/>
      <c r="K88" s="51"/>
      <c r="L88" s="5"/>
      <c r="M88" s="5"/>
      <c r="N88" s="57"/>
    </row>
    <row r="89" ht="14.25" customHeight="1">
      <c r="A89" s="35" t="s">
        <v>307</v>
      </c>
      <c r="B89" s="52">
        <v>93.0</v>
      </c>
      <c r="C89" s="6">
        <v>20.0</v>
      </c>
      <c r="E89" s="35">
        <v>3.0</v>
      </c>
      <c r="F89" s="36"/>
      <c r="G89" s="46">
        <v>3.0</v>
      </c>
      <c r="H89" s="51"/>
      <c r="I89" s="51"/>
      <c r="J89" s="51"/>
      <c r="K89" s="51"/>
      <c r="L89" s="5"/>
      <c r="M89" s="5"/>
      <c r="N89" s="57"/>
    </row>
    <row r="90" ht="14.25" customHeight="1">
      <c r="A90" s="35" t="s">
        <v>308</v>
      </c>
      <c r="B90" s="52">
        <v>1.0</v>
      </c>
      <c r="C90" s="6">
        <v>1.0</v>
      </c>
      <c r="E90" s="35">
        <v>0.0</v>
      </c>
      <c r="F90" s="36"/>
      <c r="G90" s="46"/>
      <c r="H90" s="51"/>
      <c r="I90" s="51"/>
      <c r="J90" s="51"/>
      <c r="K90" s="51"/>
      <c r="L90" s="5"/>
      <c r="M90" s="5"/>
      <c r="N90" s="57"/>
    </row>
    <row r="91" ht="14.25" customHeight="1">
      <c r="A91" s="35" t="s">
        <v>309</v>
      </c>
      <c r="B91" s="52">
        <v>2.0</v>
      </c>
      <c r="C91" s="6">
        <v>2.0</v>
      </c>
      <c r="E91" s="35">
        <v>0.0</v>
      </c>
      <c r="F91" s="36"/>
      <c r="G91" s="46">
        <v>0.0</v>
      </c>
      <c r="H91" s="51"/>
      <c r="I91" s="51"/>
      <c r="J91" s="51"/>
      <c r="K91" s="51"/>
      <c r="L91" s="5"/>
      <c r="M91" s="5"/>
      <c r="N91" s="57"/>
    </row>
    <row r="92" ht="14.25" customHeight="1">
      <c r="A92" s="35" t="s">
        <v>310</v>
      </c>
      <c r="B92" s="52">
        <v>45.0</v>
      </c>
      <c r="C92" s="6">
        <v>11.0</v>
      </c>
      <c r="E92" s="35">
        <v>1.0</v>
      </c>
      <c r="F92" s="36"/>
      <c r="G92" s="46">
        <v>1.0</v>
      </c>
      <c r="H92" s="51"/>
      <c r="I92" s="51"/>
      <c r="J92" s="51"/>
      <c r="K92" s="51"/>
      <c r="L92" s="5"/>
      <c r="M92" s="5"/>
      <c r="N92" s="57"/>
    </row>
    <row r="93" ht="14.25" customHeight="1">
      <c r="A93" s="35" t="s">
        <v>311</v>
      </c>
      <c r="B93" s="52">
        <v>5.0</v>
      </c>
      <c r="C93" s="6">
        <v>1.0</v>
      </c>
      <c r="E93" s="35">
        <v>0.0</v>
      </c>
      <c r="F93" s="36"/>
      <c r="G93" s="46"/>
      <c r="H93" s="51"/>
      <c r="I93" s="51"/>
      <c r="J93" s="51"/>
      <c r="K93" s="51"/>
      <c r="L93" s="5"/>
      <c r="M93" s="5"/>
      <c r="N93" s="57"/>
    </row>
    <row r="94" ht="14.25" customHeight="1">
      <c r="A94" s="35" t="s">
        <v>312</v>
      </c>
      <c r="B94" s="52">
        <v>1.0</v>
      </c>
      <c r="C94" s="6">
        <v>1.0</v>
      </c>
      <c r="E94" s="35">
        <v>0.0</v>
      </c>
      <c r="F94" s="36"/>
      <c r="G94" s="46"/>
      <c r="H94" s="51"/>
      <c r="I94" s="51"/>
      <c r="J94" s="51"/>
      <c r="K94" s="51"/>
      <c r="L94" s="5"/>
      <c r="M94" s="5"/>
      <c r="N94" s="57"/>
    </row>
    <row r="95" ht="14.25" customHeight="1">
      <c r="A95" s="35" t="s">
        <v>313</v>
      </c>
      <c r="B95" s="52">
        <v>1.0</v>
      </c>
      <c r="C95" s="6">
        <v>0.0</v>
      </c>
      <c r="E95" s="35">
        <v>0.0</v>
      </c>
      <c r="F95" s="36"/>
      <c r="G95" s="46"/>
      <c r="H95" s="51"/>
      <c r="I95" s="51"/>
      <c r="J95" s="51"/>
      <c r="K95" s="51"/>
      <c r="L95" s="5"/>
      <c r="M95" s="5"/>
      <c r="N95" s="57"/>
    </row>
    <row r="96" ht="14.25" customHeight="1">
      <c r="A96" s="35" t="s">
        <v>314</v>
      </c>
      <c r="B96" s="52">
        <v>2.0</v>
      </c>
      <c r="C96" s="6">
        <v>2.0</v>
      </c>
      <c r="E96" s="35">
        <v>0.0</v>
      </c>
      <c r="F96" s="36"/>
      <c r="G96" s="46"/>
      <c r="H96" s="51"/>
      <c r="I96" s="51"/>
      <c r="J96" s="51"/>
      <c r="K96" s="51"/>
      <c r="L96" s="5"/>
      <c r="M96" s="5"/>
      <c r="N96" s="57"/>
    </row>
    <row r="97" ht="14.25" customHeight="1">
      <c r="A97" s="35" t="s">
        <v>315</v>
      </c>
      <c r="B97" s="52">
        <v>5.0</v>
      </c>
      <c r="C97" s="6">
        <v>0.0</v>
      </c>
      <c r="E97" s="35">
        <v>0.0</v>
      </c>
      <c r="F97" s="36"/>
      <c r="G97" s="46"/>
      <c r="H97" s="51"/>
      <c r="I97" s="51"/>
      <c r="J97" s="51"/>
      <c r="K97" s="51"/>
      <c r="L97" s="5"/>
      <c r="M97" s="5"/>
      <c r="N97" s="57"/>
    </row>
    <row r="98" ht="14.25" customHeight="1">
      <c r="A98" s="35" t="s">
        <v>316</v>
      </c>
      <c r="B98" s="52">
        <v>6.0</v>
      </c>
      <c r="C98" s="6">
        <v>2.0</v>
      </c>
      <c r="E98" s="35">
        <v>0.0</v>
      </c>
      <c r="F98" s="36"/>
      <c r="G98" s="46"/>
      <c r="H98" s="51"/>
      <c r="I98" s="51"/>
      <c r="J98" s="51"/>
      <c r="K98" s="51"/>
      <c r="L98" s="5"/>
      <c r="M98" s="5"/>
      <c r="N98" s="57"/>
    </row>
    <row r="99" ht="14.25" customHeight="1">
      <c r="A99" s="35" t="s">
        <v>317</v>
      </c>
      <c r="B99" s="52">
        <v>3.0</v>
      </c>
      <c r="C99" s="6">
        <v>1.0</v>
      </c>
      <c r="E99" s="35">
        <v>0.0</v>
      </c>
      <c r="F99" s="36"/>
      <c r="G99" s="46"/>
      <c r="H99" s="51"/>
      <c r="I99" s="51"/>
      <c r="J99" s="51"/>
      <c r="K99" s="51"/>
      <c r="L99" s="5"/>
      <c r="M99" s="5"/>
      <c r="N99" s="57"/>
    </row>
    <row r="100" ht="14.25" customHeight="1">
      <c r="A100" s="59" t="s">
        <v>318</v>
      </c>
      <c r="B100" s="60">
        <v>1.0</v>
      </c>
      <c r="C100" s="53">
        <v>0.0</v>
      </c>
      <c r="D100" s="53" t="s">
        <v>319</v>
      </c>
      <c r="E100" s="37">
        <v>0.0</v>
      </c>
      <c r="F100" s="36">
        <v>0.0</v>
      </c>
      <c r="G100" s="37"/>
      <c r="H100" s="5"/>
      <c r="I100" s="5"/>
      <c r="J100" s="5"/>
      <c r="K100" s="5"/>
      <c r="L100" s="5"/>
      <c r="M100" s="5"/>
      <c r="N100" s="47"/>
    </row>
    <row r="101" ht="14.25" customHeight="1">
      <c r="A101" s="55" t="s">
        <v>320</v>
      </c>
      <c r="B101" s="56">
        <v>5.0</v>
      </c>
      <c r="C101" s="54"/>
      <c r="D101" s="54" t="s">
        <v>197</v>
      </c>
      <c r="E101" s="37">
        <f>SUM(E102:E103)</f>
        <v>1</v>
      </c>
      <c r="F101" s="36">
        <f>(E101/(C102+C103))*100</f>
        <v>25</v>
      </c>
      <c r="G101" s="37"/>
      <c r="H101" s="5"/>
      <c r="I101" s="5"/>
      <c r="J101" s="5"/>
      <c r="K101" s="5"/>
      <c r="L101" s="5"/>
      <c r="M101" s="5"/>
      <c r="N101" s="47"/>
      <c r="O101" s="6">
        <f>SUM(G102:N103)</f>
        <v>1</v>
      </c>
    </row>
    <row r="102" ht="14.25" customHeight="1">
      <c r="A102" s="35" t="s">
        <v>321</v>
      </c>
      <c r="B102" s="52">
        <v>1.0</v>
      </c>
      <c r="C102" s="6">
        <v>1.0</v>
      </c>
      <c r="E102" s="35">
        <v>1.0</v>
      </c>
      <c r="F102" s="36"/>
      <c r="G102" s="46">
        <v>1.0</v>
      </c>
      <c r="H102" s="5"/>
      <c r="I102" s="5"/>
      <c r="J102" s="5"/>
      <c r="K102" s="5"/>
      <c r="L102" s="5"/>
      <c r="M102" s="5"/>
      <c r="N102" s="47"/>
    </row>
    <row r="103" ht="14.25" customHeight="1">
      <c r="A103" s="35" t="s">
        <v>322</v>
      </c>
      <c r="B103" s="52">
        <v>4.0</v>
      </c>
      <c r="C103" s="6">
        <v>3.0</v>
      </c>
      <c r="E103" s="35">
        <v>0.0</v>
      </c>
      <c r="F103" s="36"/>
      <c r="G103" s="46"/>
      <c r="H103" s="5"/>
      <c r="I103" s="5"/>
      <c r="J103" s="5"/>
      <c r="K103" s="5"/>
      <c r="L103" s="5"/>
      <c r="M103" s="5"/>
      <c r="N103" s="47"/>
    </row>
    <row r="104" ht="14.25" customHeight="1">
      <c r="A104" s="55" t="s">
        <v>323</v>
      </c>
      <c r="B104" s="56">
        <v>166.0</v>
      </c>
      <c r="C104" s="61">
        <f>SUM(C105:C116)</f>
        <v>74</v>
      </c>
      <c r="D104" s="54" t="s">
        <v>324</v>
      </c>
      <c r="E104" s="37">
        <f>SUM(E105:E116)</f>
        <v>8</v>
      </c>
      <c r="F104" s="36">
        <f>(E104/C104)*100</f>
        <v>10.81081081</v>
      </c>
      <c r="G104" s="37"/>
      <c r="H104" s="5"/>
      <c r="I104" s="5"/>
      <c r="J104" s="5"/>
      <c r="K104" s="5"/>
      <c r="L104" s="5"/>
      <c r="M104" s="5"/>
      <c r="N104" s="47"/>
      <c r="O104" s="6">
        <f>SUM(G105:N116)</f>
        <v>8</v>
      </c>
    </row>
    <row r="105" ht="14.25" customHeight="1">
      <c r="A105" s="35" t="s">
        <v>325</v>
      </c>
      <c r="B105" s="52">
        <v>34.0</v>
      </c>
      <c r="C105" s="6">
        <v>17.0</v>
      </c>
      <c r="E105" s="35">
        <v>1.0</v>
      </c>
      <c r="F105" s="36"/>
      <c r="G105" s="37"/>
      <c r="H105" s="51">
        <v>1.0</v>
      </c>
      <c r="I105" s="5"/>
      <c r="J105" s="5"/>
      <c r="K105" s="5"/>
      <c r="L105" s="5"/>
      <c r="M105" s="5"/>
      <c r="N105" s="47"/>
    </row>
    <row r="106" ht="14.25" customHeight="1">
      <c r="A106" s="35" t="s">
        <v>326</v>
      </c>
      <c r="B106" s="52">
        <v>3.0</v>
      </c>
      <c r="C106" s="6">
        <v>1.0</v>
      </c>
      <c r="E106" s="35">
        <v>0.0</v>
      </c>
      <c r="F106" s="36"/>
      <c r="G106" s="37"/>
      <c r="H106" s="51"/>
      <c r="I106" s="5"/>
      <c r="J106" s="5"/>
      <c r="K106" s="5"/>
      <c r="L106" s="5"/>
      <c r="M106" s="5"/>
      <c r="N106" s="47"/>
    </row>
    <row r="107" ht="14.25" customHeight="1">
      <c r="A107" s="35" t="s">
        <v>327</v>
      </c>
      <c r="B107" s="52">
        <v>15.0</v>
      </c>
      <c r="C107" s="6">
        <v>8.0</v>
      </c>
      <c r="E107" s="35">
        <v>1.0</v>
      </c>
      <c r="F107" s="36"/>
      <c r="G107" s="37"/>
      <c r="H107" s="51">
        <v>1.0</v>
      </c>
      <c r="I107" s="5"/>
      <c r="J107" s="5"/>
      <c r="K107" s="5"/>
      <c r="L107" s="5"/>
      <c r="M107" s="5"/>
      <c r="N107" s="47"/>
    </row>
    <row r="108" ht="14.25" customHeight="1">
      <c r="A108" s="35" t="s">
        <v>328</v>
      </c>
      <c r="B108" s="52">
        <v>5.0</v>
      </c>
      <c r="C108" s="6">
        <v>3.0</v>
      </c>
      <c r="E108" s="35">
        <v>1.0</v>
      </c>
      <c r="F108" s="36"/>
      <c r="G108" s="37"/>
      <c r="H108" s="51">
        <v>1.0</v>
      </c>
      <c r="I108" s="5"/>
      <c r="J108" s="5"/>
      <c r="K108" s="5"/>
      <c r="L108" s="5"/>
      <c r="M108" s="5"/>
      <c r="N108" s="47"/>
    </row>
    <row r="109" ht="14.25" customHeight="1">
      <c r="A109" s="35" t="s">
        <v>329</v>
      </c>
      <c r="B109" s="52">
        <v>2.0</v>
      </c>
      <c r="C109" s="6">
        <v>2.0</v>
      </c>
      <c r="E109" s="35">
        <v>0.0</v>
      </c>
      <c r="F109" s="36"/>
      <c r="G109" s="37"/>
      <c r="H109" s="51"/>
      <c r="I109" s="5"/>
      <c r="J109" s="5"/>
      <c r="K109" s="5"/>
      <c r="L109" s="5"/>
      <c r="M109" s="5"/>
      <c r="N109" s="47"/>
    </row>
    <row r="110" ht="14.25" customHeight="1">
      <c r="A110" s="35" t="s">
        <v>330</v>
      </c>
      <c r="B110" s="52">
        <v>43.0</v>
      </c>
      <c r="C110" s="6">
        <v>14.0</v>
      </c>
      <c r="E110" s="35">
        <v>0.0</v>
      </c>
      <c r="F110" s="36"/>
      <c r="G110" s="37"/>
      <c r="H110" s="51"/>
      <c r="I110" s="5"/>
      <c r="J110" s="5"/>
      <c r="K110" s="5"/>
      <c r="L110" s="5"/>
      <c r="M110" s="5"/>
      <c r="N110" s="47"/>
    </row>
    <row r="111" ht="14.25" customHeight="1">
      <c r="A111" s="35" t="s">
        <v>331</v>
      </c>
      <c r="B111" s="52">
        <v>6.0</v>
      </c>
      <c r="C111" s="6">
        <v>2.0</v>
      </c>
      <c r="E111" s="35">
        <v>0.0</v>
      </c>
      <c r="F111" s="36"/>
      <c r="G111" s="37"/>
      <c r="H111" s="51"/>
      <c r="I111" s="5"/>
      <c r="J111" s="5"/>
      <c r="K111" s="5"/>
      <c r="L111" s="5"/>
      <c r="M111" s="5"/>
      <c r="N111" s="47"/>
    </row>
    <row r="112" ht="14.25" customHeight="1">
      <c r="A112" s="35" t="s">
        <v>332</v>
      </c>
      <c r="B112" s="52">
        <v>5.0</v>
      </c>
      <c r="C112" s="6">
        <v>4.0</v>
      </c>
      <c r="E112" s="35">
        <v>0.0</v>
      </c>
      <c r="F112" s="36"/>
      <c r="G112" s="37"/>
      <c r="H112" s="51"/>
      <c r="I112" s="5"/>
      <c r="J112" s="5"/>
      <c r="K112" s="5"/>
      <c r="L112" s="5"/>
      <c r="M112" s="5"/>
      <c r="N112" s="47"/>
    </row>
    <row r="113" ht="14.25" customHeight="1">
      <c r="A113" s="35" t="s">
        <v>333</v>
      </c>
      <c r="B113" s="52">
        <v>5.0</v>
      </c>
      <c r="C113" s="6">
        <v>5.0</v>
      </c>
      <c r="E113" s="35">
        <v>1.0</v>
      </c>
      <c r="F113" s="36"/>
      <c r="G113" s="37"/>
      <c r="H113" s="51">
        <v>1.0</v>
      </c>
      <c r="I113" s="5"/>
      <c r="J113" s="5"/>
      <c r="K113" s="5"/>
      <c r="L113" s="5"/>
      <c r="M113" s="5"/>
      <c r="N113" s="47"/>
    </row>
    <row r="114" ht="14.25" customHeight="1">
      <c r="A114" s="35" t="s">
        <v>334</v>
      </c>
      <c r="B114" s="52">
        <v>11.0</v>
      </c>
      <c r="C114" s="6">
        <v>6.0</v>
      </c>
      <c r="E114" s="35">
        <v>2.0</v>
      </c>
      <c r="F114" s="36"/>
      <c r="G114" s="37"/>
      <c r="H114" s="51">
        <v>2.0</v>
      </c>
      <c r="I114" s="5"/>
      <c r="J114" s="5"/>
      <c r="K114" s="5"/>
      <c r="L114" s="5"/>
      <c r="M114" s="5"/>
      <c r="N114" s="47"/>
    </row>
    <row r="115" ht="14.25" customHeight="1">
      <c r="A115" s="35" t="s">
        <v>335</v>
      </c>
      <c r="B115" s="52">
        <v>2.0</v>
      </c>
      <c r="C115" s="6">
        <v>0.0</v>
      </c>
      <c r="E115" s="35">
        <v>0.0</v>
      </c>
      <c r="F115" s="36"/>
      <c r="G115" s="37"/>
      <c r="H115" s="51"/>
      <c r="I115" s="5"/>
      <c r="J115" s="5"/>
      <c r="K115" s="5"/>
      <c r="L115" s="5"/>
      <c r="M115" s="5"/>
      <c r="N115" s="47"/>
    </row>
    <row r="116" ht="14.25" customHeight="1">
      <c r="A116" s="35" t="s">
        <v>336</v>
      </c>
      <c r="B116" s="52">
        <v>36.0</v>
      </c>
      <c r="C116" s="6">
        <v>12.0</v>
      </c>
      <c r="E116" s="35">
        <v>2.0</v>
      </c>
      <c r="F116" s="36"/>
      <c r="G116" s="37"/>
      <c r="H116" s="51">
        <v>2.0</v>
      </c>
      <c r="I116" s="5"/>
      <c r="J116" s="5"/>
      <c r="K116" s="5"/>
      <c r="L116" s="5"/>
      <c r="M116" s="5"/>
      <c r="N116" s="47"/>
    </row>
    <row r="117" ht="14.25" customHeight="1">
      <c r="A117" s="55" t="s">
        <v>337</v>
      </c>
      <c r="B117" s="56">
        <v>103.0</v>
      </c>
      <c r="C117" s="54"/>
      <c r="D117" s="54" t="s">
        <v>252</v>
      </c>
      <c r="E117" s="37">
        <f>SUM(E118:E121)</f>
        <v>5</v>
      </c>
      <c r="F117" s="36">
        <f>(E117/(C119+C120))*100</f>
        <v>35.71428571</v>
      </c>
      <c r="G117" s="37"/>
      <c r="H117" s="5"/>
      <c r="I117" s="5"/>
      <c r="J117" s="5"/>
      <c r="K117" s="5"/>
      <c r="L117" s="5"/>
      <c r="M117" s="5"/>
      <c r="N117" s="47"/>
      <c r="O117" s="6">
        <f>SUM(G118:N121)</f>
        <v>5</v>
      </c>
    </row>
    <row r="118" ht="14.25" customHeight="1">
      <c r="A118" s="35" t="s">
        <v>338</v>
      </c>
      <c r="B118" s="52">
        <v>6.0</v>
      </c>
      <c r="C118" s="6">
        <v>0.0</v>
      </c>
      <c r="E118" s="35">
        <v>0.0</v>
      </c>
      <c r="F118" s="36"/>
      <c r="G118" s="37"/>
      <c r="H118" s="5"/>
      <c r="I118" s="5"/>
      <c r="J118" s="51"/>
      <c r="K118" s="5"/>
      <c r="L118" s="5"/>
      <c r="M118" s="5"/>
      <c r="N118" s="47"/>
    </row>
    <row r="119" ht="14.25" customHeight="1">
      <c r="A119" s="35" t="s">
        <v>339</v>
      </c>
      <c r="B119" s="52">
        <v>43.0</v>
      </c>
      <c r="C119" s="6">
        <v>6.0</v>
      </c>
      <c r="E119" s="35">
        <v>4.0</v>
      </c>
      <c r="F119" s="36"/>
      <c r="G119" s="37"/>
      <c r="H119" s="5"/>
      <c r="I119" s="5"/>
      <c r="J119" s="51">
        <v>4.0</v>
      </c>
      <c r="K119" s="5"/>
      <c r="L119" s="5"/>
      <c r="M119" s="5"/>
      <c r="N119" s="47"/>
    </row>
    <row r="120" ht="14.25" customHeight="1">
      <c r="A120" s="35" t="s">
        <v>340</v>
      </c>
      <c r="B120" s="52">
        <v>46.0</v>
      </c>
      <c r="C120" s="6">
        <v>8.0</v>
      </c>
      <c r="E120" s="35">
        <v>1.0</v>
      </c>
      <c r="F120" s="36"/>
      <c r="G120" s="37"/>
      <c r="H120" s="5"/>
      <c r="I120" s="5"/>
      <c r="J120" s="51">
        <v>1.0</v>
      </c>
      <c r="K120" s="5"/>
      <c r="L120" s="5"/>
      <c r="M120" s="5"/>
      <c r="N120" s="47"/>
    </row>
    <row r="121" ht="14.25" customHeight="1">
      <c r="A121" s="35" t="s">
        <v>341</v>
      </c>
      <c r="B121" s="52">
        <v>8.0</v>
      </c>
      <c r="C121" s="6">
        <v>0.0</v>
      </c>
      <c r="E121" s="35">
        <v>0.0</v>
      </c>
      <c r="F121" s="36"/>
      <c r="G121" s="37"/>
      <c r="H121" s="5"/>
      <c r="I121" s="5"/>
      <c r="J121" s="51"/>
      <c r="K121" s="5"/>
      <c r="L121" s="5"/>
      <c r="M121" s="5"/>
      <c r="N121" s="47"/>
    </row>
    <row r="122" ht="14.25" customHeight="1">
      <c r="A122" s="55" t="s">
        <v>342</v>
      </c>
      <c r="B122" s="56">
        <v>12.0</v>
      </c>
      <c r="C122" s="54"/>
      <c r="D122" s="54" t="s">
        <v>197</v>
      </c>
      <c r="E122" s="37">
        <f>SUM(E123:E125)</f>
        <v>2</v>
      </c>
      <c r="F122" s="36">
        <f>(E122/(C123+C124+C125))*100</f>
        <v>40</v>
      </c>
      <c r="G122" s="37"/>
      <c r="H122" s="5"/>
      <c r="I122" s="5"/>
      <c r="J122" s="5"/>
      <c r="K122" s="5"/>
      <c r="L122" s="5"/>
      <c r="M122" s="5"/>
      <c r="N122" s="47"/>
      <c r="O122" s="6">
        <f>SUM(G123:N125)</f>
        <v>2</v>
      </c>
    </row>
    <row r="123" ht="14.25" customHeight="1">
      <c r="A123" s="35" t="s">
        <v>343</v>
      </c>
      <c r="B123" s="52">
        <v>8.0</v>
      </c>
      <c r="C123" s="6">
        <v>3.0</v>
      </c>
      <c r="E123" s="35">
        <v>2.0</v>
      </c>
      <c r="F123" s="36"/>
      <c r="G123" s="46">
        <v>2.0</v>
      </c>
      <c r="H123" s="5"/>
      <c r="I123" s="5"/>
      <c r="J123" s="5"/>
      <c r="K123" s="5"/>
      <c r="L123" s="5"/>
      <c r="M123" s="5"/>
      <c r="N123" s="47"/>
    </row>
    <row r="124" ht="14.25" customHeight="1">
      <c r="A124" s="35" t="s">
        <v>344</v>
      </c>
      <c r="B124" s="52">
        <v>1.0</v>
      </c>
      <c r="C124" s="6">
        <v>1.0</v>
      </c>
      <c r="E124" s="35">
        <v>0.0</v>
      </c>
      <c r="F124" s="36"/>
      <c r="G124" s="46"/>
      <c r="H124" s="5"/>
      <c r="I124" s="5"/>
      <c r="J124" s="5"/>
      <c r="K124" s="5"/>
      <c r="L124" s="5"/>
      <c r="M124" s="5"/>
      <c r="N124" s="47"/>
    </row>
    <row r="125" ht="14.25" customHeight="1">
      <c r="A125" s="35" t="s">
        <v>345</v>
      </c>
      <c r="B125" s="52">
        <v>3.0</v>
      </c>
      <c r="C125" s="6">
        <v>1.0</v>
      </c>
      <c r="E125" s="35">
        <v>0.0</v>
      </c>
      <c r="F125" s="36"/>
      <c r="G125" s="46"/>
      <c r="H125" s="5"/>
      <c r="I125" s="5"/>
      <c r="J125" s="5"/>
      <c r="K125" s="5"/>
      <c r="L125" s="5"/>
      <c r="M125" s="5"/>
      <c r="N125" s="47"/>
    </row>
    <row r="126" ht="14.25" customHeight="1">
      <c r="A126" s="44" t="s">
        <v>346</v>
      </c>
      <c r="B126" s="45">
        <v>6.0</v>
      </c>
      <c r="C126" s="18"/>
      <c r="D126" s="18" t="s">
        <v>347</v>
      </c>
      <c r="E126" s="37">
        <f>SUM(E127:E128)</f>
        <v>0</v>
      </c>
      <c r="F126" s="36">
        <f>(E126/C127)*100</f>
        <v>0</v>
      </c>
      <c r="G126" s="37"/>
      <c r="H126" s="5"/>
      <c r="I126" s="5"/>
      <c r="J126" s="5"/>
      <c r="K126" s="5"/>
      <c r="L126" s="5"/>
      <c r="M126" s="5"/>
      <c r="N126" s="47"/>
      <c r="O126" s="6">
        <f>SUM(G127:N128)</f>
        <v>0</v>
      </c>
      <c r="P126" s="6" t="s">
        <v>348</v>
      </c>
    </row>
    <row r="127" ht="14.25" customHeight="1">
      <c r="A127" s="35" t="s">
        <v>349</v>
      </c>
      <c r="B127" s="52">
        <v>4.0</v>
      </c>
      <c r="C127" s="6">
        <v>4.0</v>
      </c>
      <c r="E127" s="35">
        <v>0.0</v>
      </c>
      <c r="F127" s="36"/>
      <c r="G127" s="37"/>
      <c r="H127" s="5"/>
      <c r="I127" s="5"/>
      <c r="J127" s="5"/>
      <c r="K127" s="5"/>
      <c r="L127" s="5"/>
      <c r="M127" s="5"/>
      <c r="N127" s="47"/>
    </row>
    <row r="128" ht="14.25" customHeight="1">
      <c r="A128" s="35" t="s">
        <v>350</v>
      </c>
      <c r="B128" s="52">
        <v>2.0</v>
      </c>
      <c r="C128" s="6">
        <v>0.0</v>
      </c>
      <c r="E128" s="35">
        <v>0.0</v>
      </c>
      <c r="F128" s="36"/>
      <c r="G128" s="37"/>
      <c r="H128" s="5"/>
      <c r="I128" s="5"/>
      <c r="J128" s="5"/>
      <c r="K128" s="5"/>
      <c r="L128" s="5"/>
      <c r="M128" s="5"/>
      <c r="N128" s="47"/>
    </row>
    <row r="129" ht="14.25" customHeight="1">
      <c r="A129" s="55" t="s">
        <v>351</v>
      </c>
      <c r="B129" s="56">
        <v>8.0</v>
      </c>
      <c r="C129" s="54">
        <v>1.0</v>
      </c>
      <c r="D129" s="54" t="s">
        <v>197</v>
      </c>
      <c r="E129" s="37">
        <v>1.0</v>
      </c>
      <c r="F129" s="36">
        <f>(E129/C129)*100</f>
        <v>100</v>
      </c>
      <c r="G129" s="46">
        <v>1.0</v>
      </c>
      <c r="H129" s="5"/>
      <c r="I129" s="5"/>
      <c r="J129" s="5"/>
      <c r="K129" s="5"/>
      <c r="L129" s="5"/>
      <c r="M129" s="5"/>
      <c r="N129" s="47"/>
      <c r="O129" s="6">
        <f>SUM(G129:N129)</f>
        <v>1</v>
      </c>
    </row>
    <row r="130" ht="14.25" customHeight="1">
      <c r="A130" s="55" t="s">
        <v>352</v>
      </c>
      <c r="B130" s="56">
        <v>136.0</v>
      </c>
      <c r="C130" s="54"/>
      <c r="D130" s="54" t="s">
        <v>252</v>
      </c>
      <c r="E130" s="37">
        <f>SUM(E131:E133)</f>
        <v>2</v>
      </c>
      <c r="F130" s="36">
        <f>(E130/C131)*100</f>
        <v>15.38461538</v>
      </c>
      <c r="G130" s="37"/>
      <c r="H130" s="5"/>
      <c r="I130" s="5"/>
      <c r="J130" s="5"/>
      <c r="K130" s="5"/>
      <c r="L130" s="5"/>
      <c r="M130" s="5"/>
      <c r="N130" s="47"/>
      <c r="O130" s="6">
        <f>SUM(G131:N133)</f>
        <v>2</v>
      </c>
    </row>
    <row r="131" ht="14.25" customHeight="1">
      <c r="A131" s="35" t="s">
        <v>353</v>
      </c>
      <c r="B131" s="52">
        <v>126.0</v>
      </c>
      <c r="C131" s="6">
        <v>13.0</v>
      </c>
      <c r="E131" s="35">
        <v>2.0</v>
      </c>
      <c r="F131" s="36"/>
      <c r="G131" s="37"/>
      <c r="H131" s="5"/>
      <c r="I131" s="5"/>
      <c r="J131" s="51">
        <v>2.0</v>
      </c>
      <c r="K131" s="5"/>
      <c r="L131" s="5"/>
      <c r="M131" s="5"/>
      <c r="N131" s="47"/>
    </row>
    <row r="132" ht="14.25" customHeight="1">
      <c r="A132" s="35" t="s">
        <v>354</v>
      </c>
      <c r="B132" s="52">
        <v>3.0</v>
      </c>
      <c r="C132" s="6">
        <v>0.0</v>
      </c>
      <c r="E132" s="35">
        <v>0.0</v>
      </c>
      <c r="F132" s="36"/>
      <c r="G132" s="37"/>
      <c r="H132" s="5"/>
      <c r="I132" s="5"/>
      <c r="J132" s="51"/>
      <c r="K132" s="5"/>
      <c r="L132" s="5"/>
      <c r="M132" s="5"/>
      <c r="N132" s="47"/>
    </row>
    <row r="133" ht="14.25" customHeight="1">
      <c r="A133" s="35" t="s">
        <v>355</v>
      </c>
      <c r="B133" s="52">
        <v>7.0</v>
      </c>
      <c r="C133" s="6">
        <v>0.0</v>
      </c>
      <c r="E133" s="35">
        <v>0.0</v>
      </c>
      <c r="F133" s="36"/>
      <c r="G133" s="37"/>
      <c r="H133" s="5"/>
      <c r="I133" s="5"/>
      <c r="J133" s="51"/>
      <c r="K133" s="5"/>
      <c r="L133" s="5"/>
      <c r="M133" s="5"/>
      <c r="N133" s="47"/>
    </row>
    <row r="134" ht="14.25" customHeight="1">
      <c r="A134" s="44" t="s">
        <v>356</v>
      </c>
      <c r="B134" s="45">
        <v>37.0</v>
      </c>
      <c r="C134" s="18"/>
      <c r="D134" s="18" t="s">
        <v>221</v>
      </c>
      <c r="E134" s="37">
        <f>SUM(E135:E137)</f>
        <v>0</v>
      </c>
      <c r="F134" s="36">
        <f>(E134/(C135+C136))*100</f>
        <v>0</v>
      </c>
      <c r="G134" s="37"/>
      <c r="H134" s="5"/>
      <c r="I134" s="5"/>
      <c r="J134" s="5"/>
      <c r="K134" s="5"/>
      <c r="L134" s="5"/>
      <c r="M134" s="5"/>
      <c r="N134" s="47"/>
      <c r="O134" s="6">
        <f>SUM(G135:N137)</f>
        <v>0</v>
      </c>
    </row>
    <row r="135" ht="14.25" customHeight="1">
      <c r="A135" s="35" t="s">
        <v>357</v>
      </c>
      <c r="B135" s="52">
        <v>28.0</v>
      </c>
      <c r="C135" s="6">
        <v>1.0</v>
      </c>
      <c r="E135" s="62">
        <v>0.0</v>
      </c>
      <c r="F135" s="36"/>
      <c r="G135" s="37"/>
      <c r="H135" s="51"/>
      <c r="I135" s="51"/>
      <c r="J135" s="5"/>
      <c r="K135" s="5"/>
      <c r="L135" s="5"/>
      <c r="M135" s="5"/>
      <c r="N135" s="47"/>
    </row>
    <row r="136" ht="14.25" customHeight="1">
      <c r="A136" s="35" t="s">
        <v>358</v>
      </c>
      <c r="B136" s="52">
        <v>7.0</v>
      </c>
      <c r="C136" s="6">
        <v>1.0</v>
      </c>
      <c r="E136" s="62">
        <v>0.0</v>
      </c>
      <c r="F136" s="36"/>
      <c r="G136" s="37"/>
      <c r="H136" s="51"/>
      <c r="I136" s="51"/>
      <c r="J136" s="5"/>
      <c r="K136" s="5"/>
      <c r="L136" s="5"/>
      <c r="M136" s="5"/>
      <c r="N136" s="47"/>
    </row>
    <row r="137" ht="14.25" customHeight="1">
      <c r="A137" s="35" t="s">
        <v>359</v>
      </c>
      <c r="B137" s="52">
        <v>2.0</v>
      </c>
      <c r="C137" s="6">
        <v>0.0</v>
      </c>
      <c r="E137" s="62">
        <v>0.0</v>
      </c>
      <c r="F137" s="36"/>
      <c r="G137" s="37"/>
      <c r="H137" s="51"/>
      <c r="I137" s="51"/>
      <c r="J137" s="5"/>
      <c r="K137" s="5"/>
      <c r="L137" s="5"/>
      <c r="M137" s="5"/>
      <c r="N137" s="47"/>
    </row>
    <row r="138" ht="14.25" customHeight="1">
      <c r="A138" s="48" t="s">
        <v>360</v>
      </c>
      <c r="B138" s="49">
        <v>207.0</v>
      </c>
      <c r="C138" s="58">
        <f>SUM(C139:C153)</f>
        <v>83</v>
      </c>
      <c r="D138" s="50" t="s">
        <v>361</v>
      </c>
      <c r="E138" s="37">
        <f>SUM(E139:E153)</f>
        <v>22</v>
      </c>
      <c r="F138" s="36">
        <f>(E138/C138)*100</f>
        <v>26.5060241</v>
      </c>
      <c r="G138" s="37"/>
      <c r="H138" s="5"/>
      <c r="I138" s="5"/>
      <c r="J138" s="5"/>
      <c r="K138" s="5"/>
      <c r="L138" s="5"/>
      <c r="M138" s="5"/>
      <c r="N138" s="47"/>
      <c r="O138" s="6">
        <f>SUM(G139:N153)</f>
        <v>22</v>
      </c>
    </row>
    <row r="139" ht="14.25" customHeight="1">
      <c r="A139" s="35" t="s">
        <v>362</v>
      </c>
      <c r="B139" s="52">
        <v>35.0</v>
      </c>
      <c r="C139" s="6">
        <v>13.0</v>
      </c>
      <c r="E139" s="35">
        <v>5.0</v>
      </c>
      <c r="F139" s="36"/>
      <c r="G139" s="46"/>
      <c r="H139" s="51">
        <v>5.0</v>
      </c>
      <c r="I139" s="51"/>
      <c r="J139" s="5"/>
      <c r="K139" s="5"/>
      <c r="L139" s="5"/>
      <c r="M139" s="5"/>
      <c r="N139" s="47"/>
    </row>
    <row r="140" ht="14.25" customHeight="1">
      <c r="A140" s="35" t="s">
        <v>363</v>
      </c>
      <c r="B140" s="52">
        <v>20.0</v>
      </c>
      <c r="C140" s="6">
        <v>3.0</v>
      </c>
      <c r="E140" s="35">
        <v>1.0</v>
      </c>
      <c r="F140" s="36"/>
      <c r="G140" s="46"/>
      <c r="H140" s="51">
        <v>1.0</v>
      </c>
      <c r="I140" s="51"/>
      <c r="J140" s="5"/>
      <c r="K140" s="5"/>
      <c r="L140" s="5"/>
      <c r="M140" s="5"/>
      <c r="N140" s="47"/>
    </row>
    <row r="141" ht="14.25" customHeight="1">
      <c r="A141" s="35" t="s">
        <v>364</v>
      </c>
      <c r="B141" s="52">
        <v>7.0</v>
      </c>
      <c r="C141" s="6">
        <v>4.0</v>
      </c>
      <c r="E141" s="35">
        <v>2.0</v>
      </c>
      <c r="F141" s="36"/>
      <c r="G141" s="46"/>
      <c r="H141" s="51">
        <v>2.0</v>
      </c>
      <c r="I141" s="51"/>
      <c r="J141" s="5"/>
      <c r="K141" s="5"/>
      <c r="L141" s="5"/>
      <c r="M141" s="5"/>
      <c r="N141" s="47"/>
    </row>
    <row r="142" ht="14.25" customHeight="1">
      <c r="A142" s="35" t="s">
        <v>365</v>
      </c>
      <c r="B142" s="52">
        <v>5.0</v>
      </c>
      <c r="C142" s="6">
        <v>1.0</v>
      </c>
      <c r="E142" s="35">
        <v>0.0</v>
      </c>
      <c r="F142" s="36"/>
      <c r="G142" s="46"/>
      <c r="H142" s="51"/>
      <c r="I142" s="51"/>
      <c r="J142" s="5"/>
      <c r="K142" s="5"/>
      <c r="L142" s="5"/>
      <c r="M142" s="5"/>
      <c r="N142" s="47"/>
    </row>
    <row r="143" ht="14.25" customHeight="1">
      <c r="A143" s="35" t="s">
        <v>366</v>
      </c>
      <c r="B143" s="52">
        <v>8.0</v>
      </c>
      <c r="C143" s="6">
        <v>3.0</v>
      </c>
      <c r="E143" s="35">
        <v>0.0</v>
      </c>
      <c r="F143" s="36"/>
      <c r="G143" s="46"/>
      <c r="H143" s="51"/>
      <c r="I143" s="51"/>
      <c r="J143" s="5"/>
      <c r="K143" s="5"/>
      <c r="L143" s="5"/>
      <c r="M143" s="5"/>
      <c r="N143" s="47"/>
    </row>
    <row r="144" ht="14.25" customHeight="1">
      <c r="A144" s="35" t="s">
        <v>367</v>
      </c>
      <c r="B144" s="52">
        <v>3.0</v>
      </c>
      <c r="C144" s="6">
        <v>2.0</v>
      </c>
      <c r="E144" s="35">
        <v>0.0</v>
      </c>
      <c r="F144" s="36"/>
      <c r="G144" s="46"/>
      <c r="H144" s="51"/>
      <c r="I144" s="51"/>
      <c r="J144" s="5"/>
      <c r="K144" s="5"/>
      <c r="L144" s="5"/>
      <c r="M144" s="5"/>
      <c r="N144" s="47"/>
    </row>
    <row r="145" ht="14.25" customHeight="1">
      <c r="A145" s="35" t="s">
        <v>368</v>
      </c>
      <c r="B145" s="52">
        <v>16.0</v>
      </c>
      <c r="C145" s="6">
        <v>8.0</v>
      </c>
      <c r="E145" s="35">
        <v>1.0</v>
      </c>
      <c r="F145" s="36"/>
      <c r="G145" s="46"/>
      <c r="H145" s="51">
        <v>1.0</v>
      </c>
      <c r="I145" s="51"/>
      <c r="J145" s="5"/>
      <c r="K145" s="5"/>
      <c r="L145" s="5"/>
      <c r="M145" s="5"/>
      <c r="N145" s="47"/>
    </row>
    <row r="146" ht="14.25" customHeight="1">
      <c r="A146" s="35" t="s">
        <v>369</v>
      </c>
      <c r="B146" s="52">
        <v>5.0</v>
      </c>
      <c r="C146" s="6">
        <v>4.0</v>
      </c>
      <c r="E146" s="35">
        <v>2.0</v>
      </c>
      <c r="F146" s="36"/>
      <c r="G146" s="46"/>
      <c r="H146" s="51">
        <v>2.0</v>
      </c>
      <c r="I146" s="51"/>
      <c r="J146" s="5"/>
      <c r="K146" s="5"/>
      <c r="L146" s="5"/>
      <c r="M146" s="5"/>
      <c r="N146" s="47"/>
    </row>
    <row r="147" ht="14.25" customHeight="1">
      <c r="A147" s="35" t="s">
        <v>370</v>
      </c>
      <c r="B147" s="52">
        <v>3.0</v>
      </c>
      <c r="C147" s="6">
        <v>3.0</v>
      </c>
      <c r="E147" s="35">
        <v>0.0</v>
      </c>
      <c r="F147" s="36"/>
      <c r="G147" s="46"/>
      <c r="H147" s="51"/>
      <c r="I147" s="51"/>
      <c r="J147" s="5"/>
      <c r="K147" s="5"/>
      <c r="L147" s="5"/>
      <c r="M147" s="5"/>
      <c r="N147" s="47"/>
    </row>
    <row r="148" ht="14.25" customHeight="1">
      <c r="A148" s="35" t="s">
        <v>371</v>
      </c>
      <c r="B148" s="52">
        <v>1.0</v>
      </c>
      <c r="C148" s="6">
        <v>1.0</v>
      </c>
      <c r="E148" s="35">
        <v>0.0</v>
      </c>
      <c r="F148" s="36"/>
      <c r="G148" s="46"/>
      <c r="H148" s="51"/>
      <c r="I148" s="51"/>
      <c r="J148" s="5"/>
      <c r="K148" s="5"/>
      <c r="L148" s="5"/>
      <c r="M148" s="5"/>
      <c r="N148" s="47"/>
    </row>
    <row r="149" ht="14.25" customHeight="1">
      <c r="A149" s="35" t="s">
        <v>372</v>
      </c>
      <c r="B149" s="52">
        <v>12.0</v>
      </c>
      <c r="C149" s="6">
        <v>8.0</v>
      </c>
      <c r="E149" s="35">
        <v>5.0</v>
      </c>
      <c r="F149" s="36"/>
      <c r="G149" s="46"/>
      <c r="H149" s="51">
        <v>5.0</v>
      </c>
      <c r="I149" s="51"/>
      <c r="J149" s="5"/>
      <c r="K149" s="5"/>
      <c r="L149" s="5"/>
      <c r="M149" s="5"/>
      <c r="N149" s="47"/>
    </row>
    <row r="150" ht="14.25" customHeight="1">
      <c r="A150" s="35" t="s">
        <v>373</v>
      </c>
      <c r="B150" s="52">
        <v>5.0</v>
      </c>
      <c r="C150" s="6">
        <v>5.0</v>
      </c>
      <c r="E150" s="35">
        <v>3.0</v>
      </c>
      <c r="F150" s="36"/>
      <c r="G150" s="46"/>
      <c r="H150" s="51">
        <v>3.0</v>
      </c>
      <c r="I150" s="51"/>
      <c r="J150" s="5"/>
      <c r="K150" s="5"/>
      <c r="L150" s="5"/>
      <c r="M150" s="5"/>
      <c r="N150" s="47"/>
    </row>
    <row r="151" ht="14.25" customHeight="1">
      <c r="A151" s="35" t="s">
        <v>374</v>
      </c>
      <c r="B151" s="52">
        <v>16.0</v>
      </c>
      <c r="C151" s="6">
        <v>12.0</v>
      </c>
      <c r="E151" s="35">
        <v>3.0</v>
      </c>
      <c r="F151" s="36"/>
      <c r="G151" s="46"/>
      <c r="H151" s="51">
        <v>3.0</v>
      </c>
      <c r="I151" s="51"/>
      <c r="J151" s="5"/>
      <c r="K151" s="5"/>
      <c r="L151" s="5"/>
      <c r="M151" s="5"/>
      <c r="N151" s="47"/>
    </row>
    <row r="152" ht="14.25" customHeight="1">
      <c r="A152" s="35" t="s">
        <v>375</v>
      </c>
      <c r="B152" s="52">
        <v>7.0</v>
      </c>
      <c r="C152" s="6">
        <v>1.0</v>
      </c>
      <c r="E152" s="35">
        <v>0.0</v>
      </c>
      <c r="F152" s="36"/>
      <c r="G152" s="46"/>
      <c r="H152" s="51"/>
      <c r="I152" s="51"/>
      <c r="J152" s="5"/>
      <c r="K152" s="5"/>
      <c r="L152" s="5"/>
      <c r="M152" s="5"/>
      <c r="N152" s="47"/>
    </row>
    <row r="153" ht="14.25" customHeight="1">
      <c r="A153" s="35" t="s">
        <v>376</v>
      </c>
      <c r="B153" s="52">
        <v>64.0</v>
      </c>
      <c r="C153" s="6">
        <v>15.0</v>
      </c>
      <c r="E153" s="35">
        <v>0.0</v>
      </c>
      <c r="F153" s="36"/>
      <c r="G153" s="46"/>
      <c r="H153" s="51"/>
      <c r="I153" s="51"/>
      <c r="J153" s="5"/>
      <c r="K153" s="5"/>
      <c r="L153" s="5"/>
      <c r="M153" s="5"/>
      <c r="N153" s="47"/>
    </row>
    <row r="154" ht="14.25" customHeight="1">
      <c r="A154" s="48" t="s">
        <v>377</v>
      </c>
      <c r="B154" s="49">
        <v>227.0</v>
      </c>
      <c r="C154" s="58">
        <f>SUM(C155:C169)</f>
        <v>40</v>
      </c>
      <c r="D154" s="50" t="s">
        <v>378</v>
      </c>
      <c r="E154" s="37">
        <f>SUM(E155:E169)</f>
        <v>9</v>
      </c>
      <c r="F154" s="36">
        <f>(E154/C154)*100</f>
        <v>22.5</v>
      </c>
      <c r="G154" s="37"/>
      <c r="H154" s="5"/>
      <c r="I154" s="5"/>
      <c r="J154" s="5"/>
      <c r="K154" s="5"/>
      <c r="L154" s="5"/>
      <c r="M154" s="5"/>
      <c r="N154" s="47"/>
      <c r="O154" s="6">
        <f>SUM(G155:N169)</f>
        <v>9</v>
      </c>
    </row>
    <row r="155" ht="14.25" customHeight="1">
      <c r="A155" s="35" t="s">
        <v>379</v>
      </c>
      <c r="B155" s="52">
        <v>1.0</v>
      </c>
      <c r="C155" s="6">
        <v>1.0</v>
      </c>
      <c r="E155" s="35">
        <v>1.0</v>
      </c>
      <c r="F155" s="36"/>
      <c r="G155" s="46">
        <v>1.0</v>
      </c>
      <c r="H155" s="51"/>
      <c r="I155" s="5"/>
      <c r="J155" s="5"/>
      <c r="K155" s="51"/>
      <c r="L155" s="5"/>
      <c r="M155" s="5"/>
      <c r="N155" s="57"/>
    </row>
    <row r="156" ht="14.25" customHeight="1">
      <c r="A156" s="35" t="s">
        <v>380</v>
      </c>
      <c r="B156" s="52">
        <v>1.0</v>
      </c>
      <c r="C156" s="6">
        <v>1.0</v>
      </c>
      <c r="E156" s="35">
        <v>1.0</v>
      </c>
      <c r="F156" s="36"/>
      <c r="G156" s="46">
        <v>1.0</v>
      </c>
      <c r="H156" s="51"/>
      <c r="I156" s="5"/>
      <c r="J156" s="5"/>
      <c r="K156" s="51"/>
      <c r="L156" s="5"/>
      <c r="M156" s="5"/>
      <c r="N156" s="57"/>
    </row>
    <row r="157" ht="14.25" customHeight="1">
      <c r="A157" s="35" t="s">
        <v>381</v>
      </c>
      <c r="B157" s="52">
        <v>8.0</v>
      </c>
      <c r="C157" s="6">
        <v>3.0</v>
      </c>
      <c r="E157" s="35">
        <v>0.0</v>
      </c>
      <c r="F157" s="36"/>
      <c r="G157" s="46"/>
      <c r="H157" s="51"/>
      <c r="I157" s="5"/>
      <c r="J157" s="5"/>
      <c r="K157" s="51"/>
      <c r="L157" s="5"/>
      <c r="M157" s="5"/>
      <c r="N157" s="57"/>
    </row>
    <row r="158" ht="14.25" customHeight="1">
      <c r="A158" s="35" t="s">
        <v>382</v>
      </c>
      <c r="B158" s="52">
        <v>17.0</v>
      </c>
      <c r="C158" s="6">
        <v>2.0</v>
      </c>
      <c r="E158" s="35">
        <v>0.0</v>
      </c>
      <c r="F158" s="36"/>
      <c r="G158" s="46"/>
      <c r="H158" s="51"/>
      <c r="I158" s="5"/>
      <c r="J158" s="5"/>
      <c r="K158" s="51"/>
      <c r="L158" s="5"/>
      <c r="M158" s="5"/>
      <c r="N158" s="57"/>
    </row>
    <row r="159" ht="14.25" customHeight="1">
      <c r="A159" s="35" t="s">
        <v>383</v>
      </c>
      <c r="B159" s="52">
        <v>6.0</v>
      </c>
      <c r="C159" s="6">
        <v>4.0</v>
      </c>
      <c r="E159" s="35">
        <v>2.0</v>
      </c>
      <c r="F159" s="36"/>
      <c r="G159" s="46">
        <v>2.0</v>
      </c>
      <c r="H159" s="51"/>
      <c r="I159" s="5"/>
      <c r="J159" s="5"/>
      <c r="K159" s="51"/>
      <c r="L159" s="5"/>
      <c r="M159" s="5"/>
      <c r="N159" s="57"/>
    </row>
    <row r="160" ht="14.25" customHeight="1">
      <c r="A160" s="35" t="s">
        <v>384</v>
      </c>
      <c r="B160" s="52">
        <v>78.0</v>
      </c>
      <c r="C160" s="6">
        <v>10.0</v>
      </c>
      <c r="E160" s="35">
        <v>2.0</v>
      </c>
      <c r="F160" s="36"/>
      <c r="G160" s="46"/>
      <c r="H160" s="51">
        <v>1.0</v>
      </c>
      <c r="I160" s="5"/>
      <c r="J160" s="5"/>
      <c r="K160" s="51">
        <v>1.0</v>
      </c>
      <c r="L160" s="5"/>
      <c r="M160" s="5"/>
      <c r="N160" s="57"/>
    </row>
    <row r="161" ht="14.25" customHeight="1">
      <c r="A161" s="35" t="s">
        <v>385</v>
      </c>
      <c r="B161" s="52">
        <v>33.0</v>
      </c>
      <c r="C161" s="6">
        <v>5.0</v>
      </c>
      <c r="E161" s="35">
        <v>0.0</v>
      </c>
      <c r="F161" s="36"/>
      <c r="G161" s="46"/>
      <c r="H161" s="51"/>
      <c r="I161" s="5"/>
      <c r="J161" s="5"/>
      <c r="K161" s="51"/>
      <c r="L161" s="5"/>
      <c r="M161" s="5"/>
      <c r="N161" s="57"/>
    </row>
    <row r="162" ht="14.25" customHeight="1">
      <c r="A162" s="35" t="s">
        <v>386</v>
      </c>
      <c r="B162" s="52">
        <v>4.0</v>
      </c>
      <c r="C162" s="6">
        <v>4.0</v>
      </c>
      <c r="E162" s="35">
        <v>0.0</v>
      </c>
      <c r="F162" s="36"/>
      <c r="G162" s="46"/>
      <c r="H162" s="51"/>
      <c r="I162" s="5"/>
      <c r="J162" s="5"/>
      <c r="K162" s="51"/>
      <c r="L162" s="5"/>
      <c r="M162" s="5"/>
      <c r="N162" s="57"/>
    </row>
    <row r="163" ht="14.25" customHeight="1">
      <c r="A163" s="35" t="s">
        <v>387</v>
      </c>
      <c r="B163" s="52">
        <v>34.0</v>
      </c>
      <c r="C163" s="6">
        <v>4.0</v>
      </c>
      <c r="E163" s="35">
        <v>2.0</v>
      </c>
      <c r="F163" s="36"/>
      <c r="G163" s="46">
        <v>2.0</v>
      </c>
      <c r="H163" s="51"/>
      <c r="I163" s="5"/>
      <c r="J163" s="5"/>
      <c r="K163" s="51"/>
      <c r="L163" s="5"/>
      <c r="M163" s="5"/>
      <c r="N163" s="57"/>
    </row>
    <row r="164" ht="14.25" customHeight="1">
      <c r="A164" s="35" t="s">
        <v>388</v>
      </c>
      <c r="B164" s="52">
        <v>1.0</v>
      </c>
      <c r="C164" s="6">
        <v>1.0</v>
      </c>
      <c r="E164" s="35">
        <v>0.0</v>
      </c>
      <c r="F164" s="36"/>
      <c r="G164" s="46"/>
      <c r="H164" s="51"/>
      <c r="I164" s="5"/>
      <c r="J164" s="5"/>
      <c r="K164" s="51"/>
      <c r="L164" s="5"/>
      <c r="M164" s="5"/>
      <c r="N164" s="57"/>
    </row>
    <row r="165" ht="14.25" customHeight="1">
      <c r="A165" s="35" t="s">
        <v>389</v>
      </c>
      <c r="B165" s="52">
        <v>13.0</v>
      </c>
      <c r="C165" s="6">
        <v>2.0</v>
      </c>
      <c r="E165" s="35">
        <v>0.0</v>
      </c>
      <c r="F165" s="36"/>
      <c r="G165" s="46"/>
      <c r="H165" s="51"/>
      <c r="I165" s="5"/>
      <c r="J165" s="5"/>
      <c r="K165" s="51"/>
      <c r="L165" s="5"/>
      <c r="M165" s="5"/>
      <c r="N165" s="57"/>
    </row>
    <row r="166" ht="14.25" customHeight="1">
      <c r="A166" s="35" t="s">
        <v>390</v>
      </c>
      <c r="B166" s="52">
        <v>12.0</v>
      </c>
      <c r="C166" s="6">
        <v>2.0</v>
      </c>
      <c r="E166" s="35">
        <v>1.0</v>
      </c>
      <c r="F166" s="36"/>
      <c r="G166" s="46">
        <v>1.0</v>
      </c>
      <c r="H166" s="51"/>
      <c r="I166" s="5"/>
      <c r="J166" s="5"/>
      <c r="K166" s="51"/>
      <c r="L166" s="5"/>
      <c r="M166" s="5"/>
      <c r="N166" s="57"/>
    </row>
    <row r="167" ht="14.25" customHeight="1">
      <c r="A167" s="35" t="s">
        <v>391</v>
      </c>
      <c r="B167" s="52">
        <v>2.0</v>
      </c>
      <c r="C167" s="6">
        <v>0.0</v>
      </c>
      <c r="E167" s="35">
        <v>0.0</v>
      </c>
      <c r="F167" s="36"/>
      <c r="G167" s="46"/>
      <c r="H167" s="51"/>
      <c r="I167" s="5"/>
      <c r="J167" s="5"/>
      <c r="K167" s="51"/>
      <c r="L167" s="5"/>
      <c r="M167" s="5"/>
      <c r="N167" s="57"/>
    </row>
    <row r="168" ht="14.25" customHeight="1">
      <c r="A168" s="35" t="s">
        <v>392</v>
      </c>
      <c r="B168" s="52">
        <v>5.0</v>
      </c>
      <c r="C168" s="6">
        <v>0.0</v>
      </c>
      <c r="E168" s="35">
        <v>0.0</v>
      </c>
      <c r="F168" s="36"/>
      <c r="G168" s="46"/>
      <c r="H168" s="51"/>
      <c r="I168" s="5"/>
      <c r="J168" s="5"/>
      <c r="K168" s="51"/>
      <c r="L168" s="5"/>
      <c r="M168" s="5"/>
      <c r="N168" s="57"/>
    </row>
    <row r="169" ht="14.25" customHeight="1">
      <c r="A169" s="35" t="s">
        <v>393</v>
      </c>
      <c r="B169" s="52">
        <v>12.0</v>
      </c>
      <c r="C169" s="6">
        <v>1.0</v>
      </c>
      <c r="E169" s="35">
        <v>0.0</v>
      </c>
      <c r="F169" s="36"/>
      <c r="G169" s="46"/>
      <c r="H169" s="51"/>
      <c r="I169" s="5"/>
      <c r="J169" s="5"/>
      <c r="K169" s="51"/>
      <c r="L169" s="5"/>
      <c r="M169" s="5"/>
      <c r="N169" s="57"/>
    </row>
    <row r="170" ht="14.25" customHeight="1">
      <c r="A170" s="55" t="s">
        <v>394</v>
      </c>
      <c r="B170" s="56">
        <v>238.0</v>
      </c>
      <c r="C170" s="54"/>
      <c r="D170" s="54" t="s">
        <v>395</v>
      </c>
      <c r="E170" s="37">
        <f>SUM(E171:E174)</f>
        <v>11</v>
      </c>
      <c r="F170" s="36">
        <f>(E170/(C171+C172+C173+C174))*100</f>
        <v>15.27777778</v>
      </c>
      <c r="G170" s="37"/>
      <c r="H170" s="5"/>
      <c r="I170" s="5"/>
      <c r="J170" s="5"/>
      <c r="K170" s="5"/>
      <c r="L170" s="5"/>
      <c r="M170" s="5"/>
      <c r="N170" s="47"/>
      <c r="O170" s="6">
        <f>SUM(G171:N174)</f>
        <v>11</v>
      </c>
    </row>
    <row r="171" ht="14.25" customHeight="1">
      <c r="A171" s="35" t="s">
        <v>396</v>
      </c>
      <c r="B171" s="52">
        <v>17.0</v>
      </c>
      <c r="C171" s="6">
        <v>4.0</v>
      </c>
      <c r="E171" s="35">
        <v>0.0</v>
      </c>
      <c r="F171" s="36"/>
      <c r="G171" s="37"/>
      <c r="H171" s="5"/>
      <c r="I171" s="5"/>
      <c r="J171" s="51"/>
      <c r="K171" s="51"/>
      <c r="L171" s="5"/>
      <c r="M171" s="5"/>
      <c r="N171" s="47"/>
    </row>
    <row r="172" ht="14.25" customHeight="1">
      <c r="A172" s="35" t="s">
        <v>397</v>
      </c>
      <c r="B172" s="52">
        <v>208.0</v>
      </c>
      <c r="C172" s="6">
        <v>62.0</v>
      </c>
      <c r="E172" s="35">
        <v>10.0</v>
      </c>
      <c r="F172" s="36"/>
      <c r="G172" s="37"/>
      <c r="H172" s="5"/>
      <c r="I172" s="5"/>
      <c r="J172" s="51">
        <v>9.0</v>
      </c>
      <c r="K172" s="51">
        <v>1.0</v>
      </c>
      <c r="L172" s="5"/>
      <c r="M172" s="5"/>
      <c r="N172" s="47"/>
    </row>
    <row r="173" ht="14.25" customHeight="1">
      <c r="A173" s="35" t="s">
        <v>398</v>
      </c>
      <c r="B173" s="52">
        <v>12.0</v>
      </c>
      <c r="C173" s="6">
        <v>5.0</v>
      </c>
      <c r="E173" s="35">
        <v>1.0</v>
      </c>
      <c r="F173" s="36"/>
      <c r="G173" s="37"/>
      <c r="H173" s="5"/>
      <c r="I173" s="5"/>
      <c r="J173" s="51">
        <v>1.0</v>
      </c>
      <c r="K173" s="51"/>
      <c r="L173" s="5"/>
      <c r="M173" s="5"/>
      <c r="N173" s="47"/>
    </row>
    <row r="174" ht="14.25" customHeight="1">
      <c r="A174" s="35" t="s">
        <v>399</v>
      </c>
      <c r="B174" s="52">
        <v>2.0</v>
      </c>
      <c r="C174" s="6">
        <v>1.0</v>
      </c>
      <c r="E174" s="35">
        <v>0.0</v>
      </c>
      <c r="F174" s="36"/>
      <c r="G174" s="37"/>
      <c r="H174" s="5"/>
      <c r="I174" s="5"/>
      <c r="J174" s="51"/>
      <c r="K174" s="51"/>
      <c r="L174" s="5"/>
      <c r="M174" s="5"/>
      <c r="N174" s="47"/>
    </row>
    <row r="175" ht="14.25" customHeight="1">
      <c r="A175" s="44" t="s">
        <v>400</v>
      </c>
      <c r="B175" s="45">
        <v>6.0</v>
      </c>
      <c r="C175" s="18"/>
      <c r="D175" s="18" t="s">
        <v>197</v>
      </c>
      <c r="E175" s="37">
        <f>SUM(E176:E177)</f>
        <v>0</v>
      </c>
      <c r="F175" s="36">
        <f>(E175/(C176+C177))*100</f>
        <v>0</v>
      </c>
      <c r="G175" s="37"/>
      <c r="H175" s="5"/>
      <c r="I175" s="5"/>
      <c r="J175" s="5"/>
      <c r="K175" s="5"/>
      <c r="L175" s="5"/>
      <c r="M175" s="5"/>
      <c r="N175" s="47"/>
      <c r="O175" s="6">
        <f>SUM(G176:N177)</f>
        <v>0</v>
      </c>
    </row>
    <row r="176" ht="14.25" customHeight="1">
      <c r="A176" s="35" t="s">
        <v>401</v>
      </c>
      <c r="B176" s="52">
        <v>1.0</v>
      </c>
      <c r="C176" s="6">
        <v>1.0</v>
      </c>
      <c r="E176" s="35">
        <v>0.0</v>
      </c>
      <c r="F176" s="36"/>
      <c r="G176" s="46"/>
      <c r="H176" s="5"/>
      <c r="I176" s="5"/>
      <c r="J176" s="5"/>
      <c r="K176" s="5"/>
      <c r="L176" s="5"/>
      <c r="M176" s="5"/>
      <c r="N176" s="47"/>
    </row>
    <row r="177" ht="14.25" customHeight="1">
      <c r="A177" s="35" t="s">
        <v>402</v>
      </c>
      <c r="B177" s="52">
        <v>5.0</v>
      </c>
      <c r="C177" s="6">
        <v>2.0</v>
      </c>
      <c r="E177" s="35">
        <v>0.0</v>
      </c>
      <c r="F177" s="36"/>
      <c r="G177" s="46"/>
      <c r="H177" s="5"/>
      <c r="I177" s="5"/>
      <c r="J177" s="5"/>
      <c r="K177" s="5"/>
      <c r="L177" s="5"/>
      <c r="M177" s="5"/>
      <c r="N177" s="47"/>
    </row>
    <row r="178" ht="14.25" customHeight="1">
      <c r="A178" s="55" t="s">
        <v>403</v>
      </c>
      <c r="B178" s="56">
        <v>123.0</v>
      </c>
      <c r="C178" s="54"/>
      <c r="D178" s="54" t="s">
        <v>404</v>
      </c>
      <c r="E178" s="37">
        <f>SUM(E179:E184)</f>
        <v>5</v>
      </c>
      <c r="F178" s="36">
        <f>(E178/(C179+C180+C181+C182+C183+C184))*100</f>
        <v>29.41176471</v>
      </c>
      <c r="G178" s="37"/>
      <c r="H178" s="5"/>
      <c r="I178" s="5"/>
      <c r="J178" s="5"/>
      <c r="K178" s="5"/>
      <c r="L178" s="5"/>
      <c r="M178" s="5"/>
      <c r="N178" s="47"/>
      <c r="O178" s="6">
        <f>SUM(G179:N184)</f>
        <v>5</v>
      </c>
    </row>
    <row r="179" ht="14.25" customHeight="1">
      <c r="A179" s="35" t="s">
        <v>405</v>
      </c>
      <c r="B179" s="5">
        <v>7.0</v>
      </c>
      <c r="C179" s="6">
        <v>1.0</v>
      </c>
      <c r="E179" s="35">
        <v>0.0</v>
      </c>
      <c r="F179" s="36"/>
      <c r="G179" s="37"/>
      <c r="H179" s="51"/>
      <c r="I179" s="5"/>
      <c r="J179" s="51"/>
      <c r="K179" s="5"/>
      <c r="L179" s="5"/>
      <c r="M179" s="5"/>
      <c r="N179" s="47"/>
    </row>
    <row r="180" ht="14.25" customHeight="1">
      <c r="A180" s="35" t="s">
        <v>406</v>
      </c>
      <c r="B180" s="5">
        <v>2.0</v>
      </c>
      <c r="C180" s="6">
        <v>1.0</v>
      </c>
      <c r="E180" s="35">
        <v>0.0</v>
      </c>
      <c r="F180" s="36"/>
      <c r="G180" s="37"/>
      <c r="H180" s="51"/>
      <c r="I180" s="5"/>
      <c r="J180" s="51"/>
      <c r="K180" s="5"/>
      <c r="L180" s="5"/>
      <c r="M180" s="5"/>
      <c r="N180" s="47"/>
    </row>
    <row r="181" ht="14.25" customHeight="1">
      <c r="A181" s="35" t="s">
        <v>407</v>
      </c>
      <c r="B181" s="5">
        <v>7.0</v>
      </c>
      <c r="C181" s="6">
        <v>2.0</v>
      </c>
      <c r="E181" s="35">
        <v>1.0</v>
      </c>
      <c r="F181" s="36"/>
      <c r="G181" s="37"/>
      <c r="H181" s="51">
        <v>1.0</v>
      </c>
      <c r="I181" s="5"/>
      <c r="J181" s="51"/>
      <c r="K181" s="5"/>
      <c r="L181" s="5"/>
      <c r="M181" s="5"/>
      <c r="N181" s="47"/>
    </row>
    <row r="182" ht="14.25" customHeight="1">
      <c r="A182" s="35" t="s">
        <v>408</v>
      </c>
      <c r="B182" s="5">
        <v>78.0</v>
      </c>
      <c r="C182" s="6">
        <v>11.0</v>
      </c>
      <c r="E182" s="35">
        <v>3.0</v>
      </c>
      <c r="F182" s="36"/>
      <c r="G182" s="37"/>
      <c r="H182" s="51">
        <v>2.0</v>
      </c>
      <c r="I182" s="5"/>
      <c r="J182" s="51">
        <v>1.0</v>
      </c>
      <c r="K182" s="5"/>
      <c r="L182" s="5"/>
      <c r="M182" s="5"/>
      <c r="N182" s="47"/>
    </row>
    <row r="183" ht="14.25" customHeight="1">
      <c r="A183" s="35" t="s">
        <v>409</v>
      </c>
      <c r="B183" s="5">
        <v>9.0</v>
      </c>
      <c r="C183" s="6">
        <v>2.0</v>
      </c>
      <c r="E183" s="35">
        <v>1.0</v>
      </c>
      <c r="F183" s="36"/>
      <c r="G183" s="37"/>
      <c r="H183" s="51"/>
      <c r="I183" s="5"/>
      <c r="J183" s="51">
        <v>1.0</v>
      </c>
      <c r="K183" s="5"/>
      <c r="L183" s="5"/>
      <c r="M183" s="5"/>
      <c r="N183" s="47"/>
    </row>
    <row r="184" ht="14.25" customHeight="1">
      <c r="A184" s="35" t="s">
        <v>410</v>
      </c>
      <c r="B184" s="5">
        <v>20.0</v>
      </c>
      <c r="C184" s="6">
        <v>0.0</v>
      </c>
      <c r="E184" s="35">
        <v>0.0</v>
      </c>
      <c r="F184" s="36"/>
      <c r="G184" s="37"/>
      <c r="H184" s="51"/>
      <c r="I184" s="5"/>
      <c r="J184" s="51"/>
      <c r="K184" s="5"/>
      <c r="L184" s="5"/>
      <c r="M184" s="5"/>
      <c r="N184" s="47"/>
    </row>
    <row r="185" ht="14.25" customHeight="1">
      <c r="A185" s="55" t="s">
        <v>411</v>
      </c>
      <c r="B185" s="56">
        <v>9.0</v>
      </c>
      <c r="C185" s="54">
        <v>3.0</v>
      </c>
      <c r="D185" s="54" t="s">
        <v>324</v>
      </c>
      <c r="E185" s="37">
        <v>2.0</v>
      </c>
      <c r="F185" s="36">
        <f t="shared" ref="F185:F186" si="57">(E185/C185)*100</f>
        <v>66.66666667</v>
      </c>
      <c r="G185" s="37"/>
      <c r="H185" s="51">
        <v>2.0</v>
      </c>
      <c r="I185" s="5"/>
      <c r="J185" s="5"/>
      <c r="K185" s="5"/>
      <c r="L185" s="5"/>
      <c r="M185" s="5"/>
      <c r="N185" s="47"/>
      <c r="O185" s="6">
        <f>SUM(G185:N185)</f>
        <v>2</v>
      </c>
    </row>
    <row r="186" ht="14.25" customHeight="1">
      <c r="A186" s="48" t="s">
        <v>412</v>
      </c>
      <c r="B186" s="49">
        <v>1058.0</v>
      </c>
      <c r="C186" s="58">
        <f>SUM(C187:C238)</f>
        <v>292</v>
      </c>
      <c r="D186" s="50" t="s">
        <v>413</v>
      </c>
      <c r="E186" s="37">
        <f>SUM(E187:E238)</f>
        <v>25</v>
      </c>
      <c r="F186" s="36">
        <f t="shared" si="57"/>
        <v>8.561643836</v>
      </c>
      <c r="G186" s="37"/>
      <c r="H186" s="5"/>
      <c r="I186" s="5"/>
      <c r="J186" s="5"/>
      <c r="K186" s="5"/>
      <c r="L186" s="5"/>
      <c r="M186" s="5"/>
      <c r="N186" s="47"/>
      <c r="O186" s="6">
        <f>SUM(G187:N238)</f>
        <v>25</v>
      </c>
    </row>
    <row r="187" ht="14.25" customHeight="1">
      <c r="A187" s="35" t="s">
        <v>414</v>
      </c>
      <c r="B187" s="52">
        <v>3.0</v>
      </c>
      <c r="C187" s="6">
        <v>1.0</v>
      </c>
      <c r="E187" s="35">
        <v>0.0</v>
      </c>
      <c r="F187" s="36"/>
      <c r="G187" s="46"/>
      <c r="H187" s="51"/>
      <c r="I187" s="5"/>
      <c r="J187" s="5"/>
      <c r="K187" s="5"/>
      <c r="L187" s="5"/>
      <c r="M187" s="5"/>
      <c r="N187" s="57"/>
    </row>
    <row r="188" ht="14.25" customHeight="1">
      <c r="A188" s="35" t="s">
        <v>415</v>
      </c>
      <c r="B188" s="52">
        <v>1.0</v>
      </c>
      <c r="C188" s="6">
        <v>1.0</v>
      </c>
      <c r="E188" s="35">
        <v>0.0</v>
      </c>
      <c r="F188" s="36"/>
      <c r="G188" s="46"/>
      <c r="H188" s="51"/>
      <c r="I188" s="5"/>
      <c r="J188" s="5"/>
      <c r="K188" s="5"/>
      <c r="L188" s="5"/>
      <c r="M188" s="5"/>
      <c r="N188" s="57"/>
    </row>
    <row r="189" ht="14.25" customHeight="1">
      <c r="A189" s="35" t="s">
        <v>416</v>
      </c>
      <c r="B189" s="52">
        <v>3.0</v>
      </c>
      <c r="C189" s="6">
        <v>3.0</v>
      </c>
      <c r="E189" s="35">
        <v>1.0</v>
      </c>
      <c r="F189" s="36"/>
      <c r="G189" s="46">
        <v>1.0</v>
      </c>
      <c r="H189" s="51"/>
      <c r="I189" s="5"/>
      <c r="J189" s="5"/>
      <c r="K189" s="5"/>
      <c r="L189" s="5"/>
      <c r="M189" s="5"/>
      <c r="N189" s="57"/>
    </row>
    <row r="190" ht="14.25" customHeight="1">
      <c r="A190" s="35" t="s">
        <v>417</v>
      </c>
      <c r="B190" s="52">
        <v>5.0</v>
      </c>
      <c r="C190" s="6">
        <v>1.0</v>
      </c>
      <c r="E190" s="35">
        <v>0.0</v>
      </c>
      <c r="F190" s="36"/>
      <c r="G190" s="46"/>
      <c r="H190" s="51"/>
      <c r="I190" s="5"/>
      <c r="J190" s="5"/>
      <c r="K190" s="5"/>
      <c r="L190" s="5"/>
      <c r="M190" s="5"/>
      <c r="N190" s="57"/>
    </row>
    <row r="191" ht="14.25" customHeight="1">
      <c r="A191" s="35" t="s">
        <v>418</v>
      </c>
      <c r="B191" s="52">
        <v>16.0</v>
      </c>
      <c r="C191" s="6">
        <v>4.0</v>
      </c>
      <c r="E191" s="35">
        <v>1.0</v>
      </c>
      <c r="F191" s="36"/>
      <c r="G191" s="46"/>
      <c r="H191" s="51">
        <v>1.0</v>
      </c>
      <c r="I191" s="5"/>
      <c r="J191" s="5"/>
      <c r="K191" s="5"/>
      <c r="L191" s="5"/>
      <c r="M191" s="5"/>
      <c r="N191" s="57"/>
    </row>
    <row r="192" ht="14.25" customHeight="1">
      <c r="A192" s="35" t="s">
        <v>419</v>
      </c>
      <c r="B192" s="52">
        <v>1.0</v>
      </c>
      <c r="C192" s="6">
        <v>0.0</v>
      </c>
      <c r="E192" s="35">
        <v>0.0</v>
      </c>
      <c r="F192" s="36"/>
      <c r="G192" s="46"/>
      <c r="H192" s="51"/>
      <c r="I192" s="5"/>
      <c r="J192" s="5"/>
      <c r="K192" s="5"/>
      <c r="L192" s="5"/>
      <c r="M192" s="5"/>
      <c r="N192" s="57"/>
    </row>
    <row r="193" ht="14.25" customHeight="1">
      <c r="A193" s="35" t="s">
        <v>420</v>
      </c>
      <c r="B193" s="52">
        <v>101.0</v>
      </c>
      <c r="C193" s="6">
        <v>20.0</v>
      </c>
      <c r="E193" s="35">
        <v>3.0</v>
      </c>
      <c r="F193" s="36"/>
      <c r="G193" s="46">
        <v>3.0</v>
      </c>
      <c r="H193" s="51"/>
      <c r="I193" s="5"/>
      <c r="J193" s="5"/>
      <c r="K193" s="5"/>
      <c r="L193" s="5"/>
      <c r="M193" s="5"/>
      <c r="N193" s="57"/>
    </row>
    <row r="194" ht="14.25" customHeight="1">
      <c r="A194" s="35" t="s">
        <v>421</v>
      </c>
      <c r="B194" s="52">
        <v>33.0</v>
      </c>
      <c r="C194" s="6">
        <v>2.0</v>
      </c>
      <c r="E194" s="35">
        <v>0.0</v>
      </c>
      <c r="F194" s="36"/>
      <c r="G194" s="46"/>
      <c r="H194" s="51"/>
      <c r="I194" s="5"/>
      <c r="J194" s="5"/>
      <c r="K194" s="5"/>
      <c r="L194" s="5"/>
      <c r="M194" s="5"/>
      <c r="N194" s="57"/>
    </row>
    <row r="195" ht="14.25" customHeight="1">
      <c r="A195" s="35" t="s">
        <v>422</v>
      </c>
      <c r="B195" s="52">
        <v>3.0</v>
      </c>
      <c r="C195" s="6">
        <v>3.0</v>
      </c>
      <c r="E195" s="35">
        <v>0.0</v>
      </c>
      <c r="F195" s="36"/>
      <c r="G195" s="46"/>
      <c r="H195" s="51"/>
      <c r="I195" s="5"/>
      <c r="J195" s="5"/>
      <c r="K195" s="5"/>
      <c r="L195" s="5"/>
      <c r="M195" s="5"/>
      <c r="N195" s="57"/>
    </row>
    <row r="196" ht="14.25" customHeight="1">
      <c r="A196" s="35" t="s">
        <v>423</v>
      </c>
      <c r="B196" s="52">
        <v>10.0</v>
      </c>
      <c r="C196" s="6">
        <v>6.0</v>
      </c>
      <c r="E196" s="35">
        <v>0.0</v>
      </c>
      <c r="F196" s="36"/>
      <c r="G196" s="46"/>
      <c r="H196" s="51"/>
      <c r="I196" s="5"/>
      <c r="J196" s="5"/>
      <c r="K196" s="5"/>
      <c r="L196" s="5"/>
      <c r="M196" s="5"/>
      <c r="N196" s="57"/>
    </row>
    <row r="197" ht="14.25" customHeight="1">
      <c r="A197" s="35" t="s">
        <v>424</v>
      </c>
      <c r="B197" s="52">
        <v>2.0</v>
      </c>
      <c r="C197" s="6">
        <v>1.0</v>
      </c>
      <c r="E197" s="35">
        <v>0.0</v>
      </c>
      <c r="F197" s="36"/>
      <c r="G197" s="46"/>
      <c r="H197" s="51"/>
      <c r="I197" s="5"/>
      <c r="J197" s="5"/>
      <c r="K197" s="5"/>
      <c r="L197" s="5"/>
      <c r="M197" s="5"/>
      <c r="N197" s="57"/>
    </row>
    <row r="198" ht="14.25" customHeight="1">
      <c r="A198" s="35" t="s">
        <v>425</v>
      </c>
      <c r="B198" s="52">
        <v>110.0</v>
      </c>
      <c r="C198" s="6">
        <v>23.0</v>
      </c>
      <c r="E198" s="35">
        <v>6.0</v>
      </c>
      <c r="F198" s="36"/>
      <c r="G198" s="46">
        <v>3.0</v>
      </c>
      <c r="H198" s="51">
        <v>3.0</v>
      </c>
      <c r="I198" s="5"/>
      <c r="J198" s="5"/>
      <c r="K198" s="5"/>
      <c r="L198" s="5"/>
      <c r="M198" s="5"/>
      <c r="N198" s="57"/>
      <c r="O198" s="6" t="s">
        <v>426</v>
      </c>
    </row>
    <row r="199" ht="14.25" customHeight="1">
      <c r="A199" s="35" t="s">
        <v>427</v>
      </c>
      <c r="B199" s="52">
        <v>2.0</v>
      </c>
      <c r="C199" s="6">
        <v>0.0</v>
      </c>
      <c r="E199" s="35">
        <v>0.0</v>
      </c>
      <c r="F199" s="36"/>
      <c r="G199" s="46"/>
      <c r="H199" s="51"/>
      <c r="I199" s="5"/>
      <c r="J199" s="5"/>
      <c r="K199" s="5"/>
      <c r="L199" s="5"/>
      <c r="M199" s="5"/>
      <c r="N199" s="57"/>
    </row>
    <row r="200" ht="14.25" customHeight="1">
      <c r="A200" s="35" t="s">
        <v>428</v>
      </c>
      <c r="B200" s="52">
        <v>8.0</v>
      </c>
      <c r="C200" s="6">
        <v>5.0</v>
      </c>
      <c r="E200" s="35">
        <v>0.0</v>
      </c>
      <c r="F200" s="36"/>
      <c r="G200" s="46"/>
      <c r="H200" s="51"/>
      <c r="I200" s="5"/>
      <c r="J200" s="5"/>
      <c r="K200" s="5"/>
      <c r="L200" s="5"/>
      <c r="M200" s="5"/>
      <c r="N200" s="57"/>
    </row>
    <row r="201" ht="14.25" customHeight="1">
      <c r="A201" s="35" t="s">
        <v>429</v>
      </c>
      <c r="B201" s="52">
        <v>13.0</v>
      </c>
      <c r="C201" s="6">
        <v>3.0</v>
      </c>
      <c r="E201" s="35">
        <v>0.0</v>
      </c>
      <c r="F201" s="36"/>
      <c r="G201" s="46"/>
      <c r="H201" s="51"/>
      <c r="I201" s="5"/>
      <c r="J201" s="5"/>
      <c r="K201" s="5"/>
      <c r="L201" s="5"/>
      <c r="M201" s="5"/>
      <c r="N201" s="57"/>
    </row>
    <row r="202" ht="14.25" customHeight="1">
      <c r="A202" s="35" t="s">
        <v>430</v>
      </c>
      <c r="B202" s="52">
        <v>9.0</v>
      </c>
      <c r="C202" s="6">
        <v>1.0</v>
      </c>
      <c r="E202" s="35">
        <v>0.0</v>
      </c>
      <c r="F202" s="36"/>
      <c r="G202" s="46"/>
      <c r="H202" s="51"/>
      <c r="I202" s="5"/>
      <c r="J202" s="5"/>
      <c r="K202" s="5"/>
      <c r="L202" s="5"/>
      <c r="M202" s="5"/>
      <c r="N202" s="57"/>
    </row>
    <row r="203" ht="14.25" customHeight="1">
      <c r="A203" s="35" t="s">
        <v>431</v>
      </c>
      <c r="B203" s="52">
        <v>37.0</v>
      </c>
      <c r="C203" s="6">
        <f>37-15</f>
        <v>22</v>
      </c>
      <c r="E203" s="35">
        <v>1.0</v>
      </c>
      <c r="F203" s="36"/>
      <c r="G203" s="46">
        <v>1.0</v>
      </c>
      <c r="H203" s="51"/>
      <c r="I203" s="5"/>
      <c r="J203" s="5"/>
      <c r="K203" s="5"/>
      <c r="L203" s="5"/>
      <c r="M203" s="5"/>
      <c r="N203" s="57"/>
    </row>
    <row r="204" ht="14.25" customHeight="1">
      <c r="A204" s="35" t="s">
        <v>432</v>
      </c>
      <c r="B204" s="52">
        <v>42.0</v>
      </c>
      <c r="C204" s="6">
        <v>5.0</v>
      </c>
      <c r="E204" s="35">
        <v>0.0</v>
      </c>
      <c r="F204" s="36"/>
      <c r="G204" s="46"/>
      <c r="H204" s="51"/>
      <c r="I204" s="5"/>
      <c r="J204" s="5"/>
      <c r="K204" s="5"/>
      <c r="L204" s="5"/>
      <c r="M204" s="5"/>
      <c r="N204" s="57"/>
    </row>
    <row r="205" ht="14.25" customHeight="1">
      <c r="A205" s="35" t="s">
        <v>433</v>
      </c>
      <c r="B205" s="52">
        <v>14.0</v>
      </c>
      <c r="C205" s="6">
        <v>3.0</v>
      </c>
      <c r="E205" s="35">
        <v>2.0</v>
      </c>
      <c r="F205" s="36"/>
      <c r="G205" s="46">
        <v>1.0</v>
      </c>
      <c r="H205" s="51">
        <v>1.0</v>
      </c>
      <c r="I205" s="5"/>
      <c r="J205" s="5"/>
      <c r="K205" s="5"/>
      <c r="L205" s="5"/>
      <c r="M205" s="5"/>
      <c r="N205" s="57"/>
    </row>
    <row r="206" ht="14.25" customHeight="1">
      <c r="A206" s="35" t="s">
        <v>434</v>
      </c>
      <c r="B206" s="52">
        <v>1.0</v>
      </c>
      <c r="C206" s="6">
        <v>1.0</v>
      </c>
      <c r="E206" s="35">
        <v>0.0</v>
      </c>
      <c r="F206" s="36"/>
      <c r="G206" s="46"/>
      <c r="H206" s="51"/>
      <c r="I206" s="5"/>
      <c r="J206" s="5"/>
      <c r="K206" s="5"/>
      <c r="L206" s="5"/>
      <c r="M206" s="5"/>
      <c r="N206" s="57"/>
    </row>
    <row r="207" ht="14.25" customHeight="1">
      <c r="A207" s="35" t="s">
        <v>435</v>
      </c>
      <c r="B207" s="52">
        <v>4.0</v>
      </c>
      <c r="C207" s="6">
        <v>1.0</v>
      </c>
      <c r="E207" s="35">
        <v>0.0</v>
      </c>
      <c r="F207" s="36"/>
      <c r="G207" s="46"/>
      <c r="H207" s="51"/>
      <c r="I207" s="5"/>
      <c r="J207" s="5"/>
      <c r="K207" s="5"/>
      <c r="L207" s="5"/>
      <c r="M207" s="5"/>
      <c r="N207" s="57"/>
    </row>
    <row r="208" ht="14.25" customHeight="1">
      <c r="A208" s="35" t="s">
        <v>436</v>
      </c>
      <c r="B208" s="52">
        <v>4.0</v>
      </c>
      <c r="C208" s="6">
        <v>1.0</v>
      </c>
      <c r="E208" s="35">
        <v>0.0</v>
      </c>
      <c r="F208" s="36"/>
      <c r="G208" s="46"/>
      <c r="H208" s="51"/>
      <c r="I208" s="5"/>
      <c r="J208" s="5"/>
      <c r="K208" s="5"/>
      <c r="L208" s="5"/>
      <c r="M208" s="5"/>
      <c r="N208" s="57"/>
    </row>
    <row r="209" ht="14.25" customHeight="1">
      <c r="A209" s="35" t="s">
        <v>437</v>
      </c>
      <c r="B209" s="52">
        <v>6.0</v>
      </c>
      <c r="C209" s="6">
        <v>2.0</v>
      </c>
      <c r="E209" s="35">
        <v>0.0</v>
      </c>
      <c r="F209" s="36"/>
      <c r="G209" s="46"/>
      <c r="H209" s="51"/>
      <c r="I209" s="5"/>
      <c r="J209" s="5"/>
      <c r="K209" s="5"/>
      <c r="L209" s="5"/>
      <c r="M209" s="5"/>
      <c r="N209" s="57"/>
    </row>
    <row r="210" ht="14.25" customHeight="1">
      <c r="A210" s="35" t="s">
        <v>438</v>
      </c>
      <c r="B210" s="52">
        <v>1.0</v>
      </c>
      <c r="C210" s="6">
        <v>0.0</v>
      </c>
      <c r="E210" s="35">
        <v>0.0</v>
      </c>
      <c r="F210" s="36"/>
      <c r="G210" s="46"/>
      <c r="H210" s="51"/>
      <c r="I210" s="5"/>
      <c r="J210" s="5"/>
      <c r="K210" s="5"/>
      <c r="L210" s="5"/>
      <c r="M210" s="5"/>
      <c r="N210" s="57"/>
    </row>
    <row r="211" ht="14.25" customHeight="1">
      <c r="A211" s="35" t="s">
        <v>439</v>
      </c>
      <c r="B211" s="52">
        <v>2.0</v>
      </c>
      <c r="C211" s="6">
        <v>0.0</v>
      </c>
      <c r="E211" s="35">
        <v>0.0</v>
      </c>
      <c r="F211" s="36"/>
      <c r="G211" s="46"/>
      <c r="H211" s="51"/>
      <c r="I211" s="5"/>
      <c r="J211" s="5"/>
      <c r="K211" s="5"/>
      <c r="L211" s="5"/>
      <c r="M211" s="5"/>
      <c r="N211" s="57"/>
    </row>
    <row r="212" ht="14.25" customHeight="1">
      <c r="A212" s="35" t="s">
        <v>440</v>
      </c>
      <c r="B212" s="52">
        <v>30.0</v>
      </c>
      <c r="C212" s="6">
        <v>5.0</v>
      </c>
      <c r="E212" s="35">
        <v>1.0</v>
      </c>
      <c r="F212" s="36"/>
      <c r="G212" s="46">
        <v>1.0</v>
      </c>
      <c r="H212" s="51"/>
      <c r="I212" s="5"/>
      <c r="J212" s="5"/>
      <c r="K212" s="5"/>
      <c r="L212" s="5"/>
      <c r="M212" s="5"/>
      <c r="N212" s="57"/>
    </row>
    <row r="213" ht="14.25" customHeight="1">
      <c r="A213" s="35" t="s">
        <v>441</v>
      </c>
      <c r="B213" s="52">
        <v>8.0</v>
      </c>
      <c r="C213" s="6">
        <v>2.0</v>
      </c>
      <c r="E213" s="35">
        <v>1.0</v>
      </c>
      <c r="F213" s="36"/>
      <c r="G213" s="46">
        <v>1.0</v>
      </c>
      <c r="H213" s="51"/>
      <c r="I213" s="5"/>
      <c r="J213" s="5"/>
      <c r="K213" s="5"/>
      <c r="L213" s="5"/>
      <c r="M213" s="5"/>
      <c r="N213" s="57"/>
    </row>
    <row r="214" ht="14.25" customHeight="1">
      <c r="A214" s="35" t="s">
        <v>442</v>
      </c>
      <c r="B214" s="52">
        <v>17.0</v>
      </c>
      <c r="C214" s="6">
        <v>0.0</v>
      </c>
      <c r="E214" s="35">
        <v>0.0</v>
      </c>
      <c r="F214" s="36"/>
      <c r="G214" s="46"/>
      <c r="H214" s="51"/>
      <c r="I214" s="5"/>
      <c r="J214" s="5"/>
      <c r="K214" s="5"/>
      <c r="L214" s="5"/>
      <c r="M214" s="5"/>
      <c r="N214" s="57"/>
    </row>
    <row r="215" ht="14.25" customHeight="1">
      <c r="A215" s="35" t="s">
        <v>443</v>
      </c>
      <c r="B215" s="52">
        <v>19.0</v>
      </c>
      <c r="C215" s="6">
        <v>5.0</v>
      </c>
      <c r="E215" s="35">
        <v>0.0</v>
      </c>
      <c r="F215" s="36"/>
      <c r="G215" s="46"/>
      <c r="H215" s="51"/>
      <c r="I215" s="5"/>
      <c r="J215" s="5"/>
      <c r="K215" s="5"/>
      <c r="L215" s="5"/>
      <c r="M215" s="5"/>
      <c r="N215" s="57"/>
    </row>
    <row r="216" ht="14.25" customHeight="1">
      <c r="A216" s="35" t="s">
        <v>444</v>
      </c>
      <c r="B216" s="52">
        <v>17.0</v>
      </c>
      <c r="C216" s="6">
        <v>15.0</v>
      </c>
      <c r="E216" s="35">
        <v>0.0</v>
      </c>
      <c r="F216" s="36"/>
      <c r="G216" s="46"/>
      <c r="H216" s="51"/>
      <c r="I216" s="5"/>
      <c r="J216" s="5"/>
      <c r="K216" s="5"/>
      <c r="L216" s="5"/>
      <c r="M216" s="5"/>
      <c r="N216" s="57"/>
    </row>
    <row r="217" ht="14.25" customHeight="1">
      <c r="A217" s="35" t="s">
        <v>445</v>
      </c>
      <c r="B217" s="52">
        <v>7.0</v>
      </c>
      <c r="C217" s="6">
        <v>2.0</v>
      </c>
      <c r="E217" s="35">
        <v>1.0</v>
      </c>
      <c r="F217" s="36"/>
      <c r="G217" s="46">
        <v>1.0</v>
      </c>
      <c r="H217" s="51"/>
      <c r="I217" s="5"/>
      <c r="J217" s="5"/>
      <c r="K217" s="5"/>
      <c r="L217" s="5"/>
      <c r="M217" s="5"/>
      <c r="N217" s="57"/>
    </row>
    <row r="218" ht="14.25" customHeight="1">
      <c r="A218" s="35" t="s">
        <v>446</v>
      </c>
      <c r="B218" s="52">
        <v>12.0</v>
      </c>
      <c r="C218" s="6">
        <v>2.0</v>
      </c>
      <c r="E218" s="35">
        <v>0.0</v>
      </c>
      <c r="F218" s="36"/>
      <c r="G218" s="46"/>
      <c r="H218" s="51"/>
      <c r="I218" s="5"/>
      <c r="J218" s="5"/>
      <c r="K218" s="5"/>
      <c r="L218" s="5"/>
      <c r="M218" s="5"/>
      <c r="N218" s="57"/>
    </row>
    <row r="219" ht="14.25" customHeight="1">
      <c r="A219" s="35" t="s">
        <v>447</v>
      </c>
      <c r="B219" s="52">
        <v>26.0</v>
      </c>
      <c r="C219" s="6">
        <v>3.0</v>
      </c>
      <c r="E219" s="35">
        <v>0.0</v>
      </c>
      <c r="F219" s="36"/>
      <c r="G219" s="46"/>
      <c r="H219" s="51"/>
      <c r="I219" s="5"/>
      <c r="J219" s="5"/>
      <c r="K219" s="5"/>
      <c r="L219" s="5"/>
      <c r="M219" s="5"/>
      <c r="N219" s="57"/>
    </row>
    <row r="220" ht="14.25" customHeight="1">
      <c r="A220" s="35" t="s">
        <v>448</v>
      </c>
      <c r="B220" s="52">
        <v>2.0</v>
      </c>
      <c r="C220" s="6">
        <v>0.0</v>
      </c>
      <c r="E220" s="35">
        <v>0.0</v>
      </c>
      <c r="F220" s="36"/>
      <c r="G220" s="46"/>
      <c r="H220" s="51"/>
      <c r="I220" s="5"/>
      <c r="J220" s="5"/>
      <c r="K220" s="5"/>
      <c r="L220" s="5"/>
      <c r="M220" s="5"/>
      <c r="N220" s="57"/>
    </row>
    <row r="221" ht="14.25" customHeight="1">
      <c r="A221" s="35" t="s">
        <v>449</v>
      </c>
      <c r="B221" s="52">
        <v>130.0</v>
      </c>
      <c r="C221" s="6">
        <v>15.0</v>
      </c>
      <c r="E221" s="35">
        <v>2.0</v>
      </c>
      <c r="F221" s="36"/>
      <c r="G221" s="46">
        <v>1.0</v>
      </c>
      <c r="H221" s="51">
        <v>1.0</v>
      </c>
      <c r="I221" s="5"/>
      <c r="J221" s="5"/>
      <c r="K221" s="5"/>
      <c r="L221" s="5"/>
      <c r="M221" s="5"/>
      <c r="N221" s="57"/>
    </row>
    <row r="222" ht="14.25" customHeight="1">
      <c r="A222" s="35" t="s">
        <v>450</v>
      </c>
      <c r="B222" s="52">
        <v>9.0</v>
      </c>
      <c r="C222" s="6">
        <v>5.0</v>
      </c>
      <c r="E222" s="35">
        <v>1.0</v>
      </c>
      <c r="F222" s="36"/>
      <c r="G222" s="46">
        <v>1.0</v>
      </c>
      <c r="H222" s="51"/>
      <c r="I222" s="5"/>
      <c r="J222" s="5"/>
      <c r="K222" s="5"/>
      <c r="L222" s="5"/>
      <c r="M222" s="5"/>
      <c r="N222" s="57"/>
    </row>
    <row r="223" ht="14.25" customHeight="1">
      <c r="A223" s="35" t="s">
        <v>451</v>
      </c>
      <c r="B223" s="52">
        <v>15.0</v>
      </c>
      <c r="C223" s="6">
        <v>3.0</v>
      </c>
      <c r="E223" s="35">
        <v>0.0</v>
      </c>
      <c r="F223" s="36"/>
      <c r="G223" s="46"/>
      <c r="H223" s="51"/>
      <c r="I223" s="5"/>
      <c r="J223" s="5"/>
      <c r="K223" s="5"/>
      <c r="L223" s="5"/>
      <c r="M223" s="5"/>
      <c r="N223" s="57"/>
    </row>
    <row r="224" ht="14.25" customHeight="1">
      <c r="A224" s="35" t="s">
        <v>452</v>
      </c>
      <c r="B224" s="52">
        <v>9.0</v>
      </c>
      <c r="C224" s="6">
        <v>0.0</v>
      </c>
      <c r="E224" s="35">
        <v>0.0</v>
      </c>
      <c r="F224" s="36"/>
      <c r="G224" s="46"/>
      <c r="H224" s="51"/>
      <c r="I224" s="5"/>
      <c r="J224" s="5"/>
      <c r="K224" s="5"/>
      <c r="L224" s="5"/>
      <c r="M224" s="5"/>
      <c r="N224" s="57"/>
    </row>
    <row r="225" ht="14.25" customHeight="1">
      <c r="A225" s="35" t="s">
        <v>453</v>
      </c>
      <c r="B225" s="52">
        <v>5.0</v>
      </c>
      <c r="C225" s="6">
        <v>2.0</v>
      </c>
      <c r="E225" s="35">
        <v>1.0</v>
      </c>
      <c r="F225" s="36"/>
      <c r="G225" s="46"/>
      <c r="H225" s="51">
        <v>1.0</v>
      </c>
      <c r="I225" s="5"/>
      <c r="J225" s="5"/>
      <c r="K225" s="5"/>
      <c r="L225" s="5"/>
      <c r="M225" s="5"/>
      <c r="N225" s="57"/>
    </row>
    <row r="226" ht="14.25" customHeight="1">
      <c r="A226" s="35" t="s">
        <v>454</v>
      </c>
      <c r="B226" s="52">
        <v>16.0</v>
      </c>
      <c r="C226" s="6">
        <v>3.0</v>
      </c>
      <c r="E226" s="35">
        <v>0.0</v>
      </c>
      <c r="F226" s="36"/>
      <c r="G226" s="46"/>
      <c r="H226" s="51"/>
      <c r="I226" s="5"/>
      <c r="J226" s="5"/>
      <c r="K226" s="5"/>
      <c r="L226" s="5"/>
      <c r="M226" s="5"/>
      <c r="N226" s="57"/>
    </row>
    <row r="227" ht="14.25" customHeight="1">
      <c r="A227" s="35" t="s">
        <v>455</v>
      </c>
      <c r="B227" s="52">
        <v>3.0</v>
      </c>
      <c r="C227" s="6">
        <v>3.0</v>
      </c>
      <c r="E227" s="35">
        <v>0.0</v>
      </c>
      <c r="F227" s="36"/>
      <c r="G227" s="46"/>
      <c r="H227" s="51"/>
      <c r="I227" s="5"/>
      <c r="J227" s="5"/>
      <c r="K227" s="5"/>
      <c r="L227" s="5"/>
      <c r="M227" s="5"/>
      <c r="N227" s="57"/>
    </row>
    <row r="228" ht="14.25" customHeight="1">
      <c r="A228" s="35" t="s">
        <v>456</v>
      </c>
      <c r="B228" s="52">
        <v>2.0</v>
      </c>
      <c r="C228" s="6">
        <v>1.0</v>
      </c>
      <c r="E228" s="35">
        <v>0.0</v>
      </c>
      <c r="F228" s="36"/>
      <c r="G228" s="46"/>
      <c r="H228" s="51"/>
      <c r="I228" s="5"/>
      <c r="J228" s="5"/>
      <c r="K228" s="5"/>
      <c r="L228" s="5"/>
      <c r="M228" s="5"/>
      <c r="N228" s="57"/>
    </row>
    <row r="229" ht="14.25" customHeight="1">
      <c r="A229" s="35" t="s">
        <v>457</v>
      </c>
      <c r="B229" s="52">
        <v>14.0</v>
      </c>
      <c r="C229" s="6">
        <v>13.0</v>
      </c>
      <c r="E229" s="35">
        <v>0.0</v>
      </c>
      <c r="F229" s="36"/>
      <c r="G229" s="46"/>
      <c r="H229" s="51"/>
      <c r="I229" s="5"/>
      <c r="J229" s="5"/>
      <c r="K229" s="5"/>
      <c r="L229" s="5"/>
      <c r="M229" s="5"/>
      <c r="N229" s="57"/>
    </row>
    <row r="230" ht="14.25" customHeight="1">
      <c r="A230" s="35" t="s">
        <v>458</v>
      </c>
      <c r="B230" s="52">
        <v>187.0</v>
      </c>
      <c r="C230" s="6">
        <v>79.0</v>
      </c>
      <c r="E230" s="35">
        <v>1.0</v>
      </c>
      <c r="F230" s="36"/>
      <c r="G230" s="46"/>
      <c r="H230" s="51">
        <v>1.0</v>
      </c>
      <c r="I230" s="5"/>
      <c r="J230" s="5"/>
      <c r="K230" s="5"/>
      <c r="L230" s="5"/>
      <c r="M230" s="5"/>
      <c r="N230" s="57"/>
    </row>
    <row r="231" ht="14.25" customHeight="1">
      <c r="A231" s="35" t="s">
        <v>459</v>
      </c>
      <c r="B231" s="52">
        <v>32.0</v>
      </c>
      <c r="C231" s="6">
        <v>2.0</v>
      </c>
      <c r="E231" s="35">
        <v>0.0</v>
      </c>
      <c r="F231" s="36"/>
      <c r="G231" s="46"/>
      <c r="H231" s="51"/>
      <c r="I231" s="5"/>
      <c r="J231" s="5"/>
      <c r="K231" s="5"/>
      <c r="L231" s="5"/>
      <c r="M231" s="5"/>
      <c r="N231" s="57"/>
    </row>
    <row r="232" ht="14.25" customHeight="1">
      <c r="A232" s="35" t="s">
        <v>460</v>
      </c>
      <c r="B232" s="52">
        <v>14.0</v>
      </c>
      <c r="C232" s="6">
        <v>7.0</v>
      </c>
      <c r="E232" s="35">
        <v>0.0</v>
      </c>
      <c r="F232" s="36"/>
      <c r="G232" s="46"/>
      <c r="H232" s="51"/>
      <c r="I232" s="5"/>
      <c r="J232" s="5"/>
      <c r="K232" s="5"/>
      <c r="L232" s="5"/>
      <c r="M232" s="5"/>
      <c r="N232" s="57"/>
    </row>
    <row r="233" ht="14.25" customHeight="1">
      <c r="A233" s="35" t="s">
        <v>461</v>
      </c>
      <c r="B233" s="52">
        <v>3.0</v>
      </c>
      <c r="C233" s="6">
        <v>2.0</v>
      </c>
      <c r="E233" s="35">
        <v>0.0</v>
      </c>
      <c r="F233" s="36"/>
      <c r="G233" s="46"/>
      <c r="H233" s="51"/>
      <c r="I233" s="5"/>
      <c r="J233" s="5"/>
      <c r="K233" s="5"/>
      <c r="L233" s="5"/>
      <c r="M233" s="5"/>
      <c r="N233" s="57"/>
    </row>
    <row r="234" ht="14.25" customHeight="1">
      <c r="A234" s="35" t="s">
        <v>462</v>
      </c>
      <c r="B234" s="52">
        <v>2.0</v>
      </c>
      <c r="C234" s="6">
        <v>0.0</v>
      </c>
      <c r="E234" s="35">
        <v>0.0</v>
      </c>
      <c r="F234" s="36"/>
      <c r="G234" s="46"/>
      <c r="H234" s="51"/>
      <c r="I234" s="5"/>
      <c r="J234" s="5"/>
      <c r="K234" s="5"/>
      <c r="L234" s="5"/>
      <c r="M234" s="5"/>
      <c r="N234" s="57"/>
    </row>
    <row r="235" ht="14.25" customHeight="1">
      <c r="A235" s="35" t="s">
        <v>463</v>
      </c>
      <c r="B235" s="52">
        <v>8.0</v>
      </c>
      <c r="C235" s="6">
        <v>2.0</v>
      </c>
      <c r="E235" s="35">
        <v>1.0</v>
      </c>
      <c r="F235" s="36"/>
      <c r="G235" s="46"/>
      <c r="H235" s="51">
        <v>1.0</v>
      </c>
      <c r="I235" s="5"/>
      <c r="J235" s="5"/>
      <c r="K235" s="5"/>
      <c r="L235" s="5"/>
      <c r="M235" s="5"/>
      <c r="N235" s="57"/>
    </row>
    <row r="236" ht="14.25" customHeight="1">
      <c r="A236" s="35" t="s">
        <v>464</v>
      </c>
      <c r="B236" s="52">
        <v>6.0</v>
      </c>
      <c r="C236" s="6">
        <v>2.0</v>
      </c>
      <c r="E236" s="35">
        <v>0.0</v>
      </c>
      <c r="F236" s="36"/>
      <c r="G236" s="46"/>
      <c r="H236" s="51"/>
      <c r="I236" s="5"/>
      <c r="J236" s="5"/>
      <c r="K236" s="5"/>
      <c r="L236" s="5"/>
      <c r="M236" s="5"/>
      <c r="N236" s="57"/>
    </row>
    <row r="237" ht="14.25" customHeight="1">
      <c r="A237" s="35" t="s">
        <v>465</v>
      </c>
      <c r="B237" s="52">
        <v>32.0</v>
      </c>
      <c r="C237" s="6">
        <v>10.0</v>
      </c>
      <c r="E237" s="35">
        <v>2.0</v>
      </c>
      <c r="F237" s="36"/>
      <c r="G237" s="46"/>
      <c r="H237" s="51">
        <v>2.0</v>
      </c>
      <c r="I237" s="5"/>
      <c r="J237" s="5"/>
      <c r="K237" s="5"/>
      <c r="L237" s="5"/>
      <c r="M237" s="5"/>
      <c r="N237" s="57"/>
    </row>
    <row r="238" ht="14.25" customHeight="1">
      <c r="A238" s="35" t="s">
        <v>466</v>
      </c>
      <c r="B238" s="52">
        <v>3.0</v>
      </c>
      <c r="C238" s="6">
        <v>0.0</v>
      </c>
      <c r="E238" s="35">
        <v>0.0</v>
      </c>
      <c r="F238" s="36"/>
      <c r="G238" s="46"/>
      <c r="H238" s="51"/>
      <c r="I238" s="5"/>
      <c r="J238" s="5"/>
      <c r="K238" s="5"/>
      <c r="L238" s="5"/>
      <c r="M238" s="5"/>
      <c r="N238" s="57"/>
    </row>
    <row r="239" ht="14.25" customHeight="1">
      <c r="A239" s="44" t="s">
        <v>467</v>
      </c>
      <c r="B239" s="45">
        <v>49.0</v>
      </c>
      <c r="C239" s="18"/>
      <c r="D239" s="18" t="s">
        <v>197</v>
      </c>
      <c r="E239" s="37">
        <f>SUM(E240:E243)</f>
        <v>1</v>
      </c>
      <c r="F239" s="36">
        <f>(E239/(C240+C241+C242+C243))*100</f>
        <v>14.28571429</v>
      </c>
      <c r="G239" s="37"/>
      <c r="H239" s="5"/>
      <c r="I239" s="5"/>
      <c r="J239" s="5"/>
      <c r="K239" s="5"/>
      <c r="L239" s="5"/>
      <c r="M239" s="5"/>
      <c r="N239" s="47"/>
      <c r="O239" s="6">
        <f>SUM(G240:N243)</f>
        <v>1</v>
      </c>
      <c r="P239" s="6" t="s">
        <v>468</v>
      </c>
    </row>
    <row r="240" ht="14.25" customHeight="1">
      <c r="A240" s="35" t="s">
        <v>469</v>
      </c>
      <c r="B240" s="52">
        <v>14.0</v>
      </c>
      <c r="C240" s="6">
        <v>0.0</v>
      </c>
      <c r="E240" s="35">
        <v>0.0</v>
      </c>
      <c r="F240" s="36"/>
      <c r="G240" s="46"/>
      <c r="H240" s="5"/>
      <c r="I240" s="5"/>
      <c r="J240" s="5"/>
      <c r="K240" s="5"/>
      <c r="L240" s="5"/>
      <c r="M240" s="5"/>
      <c r="N240" s="47"/>
    </row>
    <row r="241" ht="14.25" customHeight="1">
      <c r="A241" s="35" t="s">
        <v>470</v>
      </c>
      <c r="B241" s="52">
        <v>26.0</v>
      </c>
      <c r="C241" s="6">
        <v>7.0</v>
      </c>
      <c r="E241" s="35">
        <v>1.0</v>
      </c>
      <c r="F241" s="36"/>
      <c r="G241" s="46">
        <v>1.0</v>
      </c>
      <c r="H241" s="5"/>
      <c r="I241" s="5"/>
      <c r="J241" s="5"/>
      <c r="K241" s="5"/>
      <c r="L241" s="5"/>
      <c r="M241" s="5"/>
      <c r="N241" s="47"/>
    </row>
    <row r="242" ht="14.25" customHeight="1">
      <c r="A242" s="35" t="s">
        <v>471</v>
      </c>
      <c r="B242" s="52">
        <v>1.0</v>
      </c>
      <c r="C242" s="6">
        <v>0.0</v>
      </c>
      <c r="E242" s="35">
        <v>0.0</v>
      </c>
      <c r="F242" s="36"/>
      <c r="G242" s="46"/>
      <c r="H242" s="5"/>
      <c r="I242" s="5"/>
      <c r="J242" s="5"/>
      <c r="K242" s="5"/>
      <c r="L242" s="5"/>
      <c r="M242" s="5"/>
      <c r="N242" s="47"/>
    </row>
    <row r="243" ht="14.25" customHeight="1">
      <c r="A243" s="35" t="s">
        <v>472</v>
      </c>
      <c r="B243" s="52">
        <v>8.0</v>
      </c>
      <c r="C243" s="6">
        <v>0.0</v>
      </c>
      <c r="E243" s="35">
        <v>0.0</v>
      </c>
      <c r="F243" s="36"/>
      <c r="G243" s="46"/>
      <c r="H243" s="5"/>
      <c r="I243" s="5"/>
      <c r="J243" s="5"/>
      <c r="K243" s="5"/>
      <c r="L243" s="5"/>
      <c r="M243" s="5"/>
      <c r="N243" s="47"/>
    </row>
    <row r="244" ht="14.25" customHeight="1">
      <c r="A244" s="48" t="s">
        <v>473</v>
      </c>
      <c r="B244" s="49">
        <v>236.0</v>
      </c>
      <c r="C244" s="58">
        <f>SUM(C245:C261)</f>
        <v>213</v>
      </c>
      <c r="D244" s="50" t="s">
        <v>413</v>
      </c>
      <c r="E244" s="37">
        <f>SUM(E245:E261)</f>
        <v>11</v>
      </c>
      <c r="F244" s="36">
        <f>(E244/C244)*100</f>
        <v>5.164319249</v>
      </c>
      <c r="G244" s="37"/>
      <c r="H244" s="5"/>
      <c r="I244" s="5"/>
      <c r="J244" s="5"/>
      <c r="K244" s="5"/>
      <c r="L244" s="5"/>
      <c r="M244" s="5"/>
      <c r="N244" s="47"/>
      <c r="O244" s="6">
        <f>SUM(G245:N261)</f>
        <v>11</v>
      </c>
    </row>
    <row r="245" ht="14.25" customHeight="1">
      <c r="A245" s="35" t="s">
        <v>474</v>
      </c>
      <c r="B245" s="52">
        <v>2.0</v>
      </c>
      <c r="C245" s="6">
        <v>2.0</v>
      </c>
      <c r="E245" s="35">
        <v>0.0</v>
      </c>
      <c r="F245" s="36"/>
      <c r="G245" s="46"/>
      <c r="H245" s="51"/>
      <c r="I245" s="5"/>
      <c r="J245" s="5"/>
      <c r="K245" s="5"/>
      <c r="L245" s="5"/>
      <c r="M245" s="5"/>
      <c r="N245" s="57"/>
    </row>
    <row r="246" ht="14.25" customHeight="1">
      <c r="A246" s="35" t="s">
        <v>475</v>
      </c>
      <c r="B246" s="52">
        <v>35.0</v>
      </c>
      <c r="C246" s="6">
        <v>32.0</v>
      </c>
      <c r="E246" s="35">
        <v>2.0</v>
      </c>
      <c r="F246" s="36"/>
      <c r="G246" s="46"/>
      <c r="H246" s="51">
        <v>2.0</v>
      </c>
      <c r="I246" s="5"/>
      <c r="J246" s="5"/>
      <c r="K246" s="5"/>
      <c r="L246" s="5"/>
      <c r="M246" s="5"/>
      <c r="N246" s="57"/>
    </row>
    <row r="247" ht="14.25" customHeight="1">
      <c r="A247" s="35" t="s">
        <v>476</v>
      </c>
      <c r="B247" s="52">
        <v>1.0</v>
      </c>
      <c r="C247" s="6">
        <v>1.0</v>
      </c>
      <c r="E247" s="35">
        <v>0.0</v>
      </c>
      <c r="F247" s="36"/>
      <c r="G247" s="46"/>
      <c r="H247" s="51"/>
      <c r="I247" s="5"/>
      <c r="J247" s="5"/>
      <c r="K247" s="5"/>
      <c r="L247" s="5"/>
      <c r="M247" s="5"/>
      <c r="N247" s="57"/>
    </row>
    <row r="248" ht="14.25" customHeight="1">
      <c r="A248" s="35" t="s">
        <v>477</v>
      </c>
      <c r="B248" s="52">
        <v>1.0</v>
      </c>
      <c r="C248" s="6">
        <v>1.0</v>
      </c>
      <c r="E248" s="35">
        <v>0.0</v>
      </c>
      <c r="F248" s="36"/>
      <c r="G248" s="46"/>
      <c r="H248" s="51"/>
      <c r="I248" s="5"/>
      <c r="J248" s="5"/>
      <c r="K248" s="5"/>
      <c r="L248" s="5"/>
      <c r="M248" s="5"/>
      <c r="N248" s="57"/>
    </row>
    <row r="249" ht="14.25" customHeight="1">
      <c r="A249" s="35" t="s">
        <v>478</v>
      </c>
      <c r="B249" s="52">
        <v>1.0</v>
      </c>
      <c r="C249" s="6">
        <v>1.0</v>
      </c>
      <c r="E249" s="35">
        <v>0.0</v>
      </c>
      <c r="F249" s="36"/>
      <c r="G249" s="46"/>
      <c r="H249" s="51"/>
      <c r="I249" s="5"/>
      <c r="J249" s="5"/>
      <c r="K249" s="5"/>
      <c r="L249" s="5"/>
      <c r="M249" s="5"/>
      <c r="N249" s="57"/>
    </row>
    <row r="250" ht="14.25" customHeight="1">
      <c r="A250" s="35" t="s">
        <v>479</v>
      </c>
      <c r="B250" s="52">
        <v>1.0</v>
      </c>
      <c r="C250" s="6">
        <v>1.0</v>
      </c>
      <c r="E250" s="35">
        <v>0.0</v>
      </c>
      <c r="F250" s="36"/>
      <c r="G250" s="46"/>
      <c r="H250" s="51"/>
      <c r="I250" s="5"/>
      <c r="J250" s="5"/>
      <c r="K250" s="5"/>
      <c r="L250" s="5"/>
      <c r="M250" s="5"/>
      <c r="N250" s="57"/>
    </row>
    <row r="251" ht="14.25" customHeight="1">
      <c r="A251" s="35" t="s">
        <v>480</v>
      </c>
      <c r="B251" s="52">
        <v>2.0</v>
      </c>
      <c r="C251" s="6">
        <v>2.0</v>
      </c>
      <c r="E251" s="35">
        <v>0.0</v>
      </c>
      <c r="F251" s="36"/>
      <c r="G251" s="46"/>
      <c r="H251" s="51"/>
      <c r="I251" s="5"/>
      <c r="J251" s="5"/>
      <c r="K251" s="5"/>
      <c r="L251" s="5"/>
      <c r="M251" s="5"/>
      <c r="N251" s="57"/>
    </row>
    <row r="252" ht="14.25" customHeight="1">
      <c r="A252" s="35" t="s">
        <v>481</v>
      </c>
      <c r="B252" s="52">
        <v>11.0</v>
      </c>
      <c r="C252" s="6">
        <v>11.0</v>
      </c>
      <c r="E252" s="35">
        <v>1.0</v>
      </c>
      <c r="F252" s="36"/>
      <c r="G252" s="46"/>
      <c r="H252" s="51">
        <v>1.0</v>
      </c>
      <c r="I252" s="5"/>
      <c r="J252" s="5"/>
      <c r="K252" s="5"/>
      <c r="L252" s="5"/>
      <c r="M252" s="5"/>
      <c r="N252" s="57"/>
    </row>
    <row r="253" ht="14.25" customHeight="1">
      <c r="A253" s="35" t="s">
        <v>482</v>
      </c>
      <c r="B253" s="52">
        <v>155.0</v>
      </c>
      <c r="C253" s="6">
        <f>155-30</f>
        <v>125</v>
      </c>
      <c r="E253" s="35">
        <v>6.0</v>
      </c>
      <c r="F253" s="36"/>
      <c r="G253" s="46"/>
      <c r="H253" s="51">
        <v>6.0</v>
      </c>
      <c r="I253" s="5"/>
      <c r="J253" s="5"/>
      <c r="K253" s="5"/>
      <c r="L253" s="5"/>
      <c r="M253" s="5"/>
      <c r="N253" s="57"/>
    </row>
    <row r="254" ht="14.25" customHeight="1">
      <c r="A254" s="35" t="s">
        <v>483</v>
      </c>
      <c r="B254" s="52">
        <v>15.0</v>
      </c>
      <c r="C254" s="6">
        <v>15.0</v>
      </c>
      <c r="E254" s="35">
        <v>0.0</v>
      </c>
      <c r="F254" s="36"/>
      <c r="G254" s="46"/>
      <c r="H254" s="51"/>
      <c r="I254" s="5"/>
      <c r="J254" s="5"/>
      <c r="K254" s="5"/>
      <c r="L254" s="5"/>
      <c r="M254" s="5"/>
      <c r="N254" s="57"/>
    </row>
    <row r="255" ht="14.25" customHeight="1">
      <c r="A255" s="35" t="s">
        <v>484</v>
      </c>
      <c r="B255" s="52">
        <v>1.0</v>
      </c>
      <c r="C255" s="6">
        <v>1.0</v>
      </c>
      <c r="E255" s="35">
        <v>0.0</v>
      </c>
      <c r="F255" s="36"/>
      <c r="G255" s="46"/>
      <c r="H255" s="51"/>
      <c r="I255" s="5"/>
      <c r="J255" s="5"/>
      <c r="K255" s="5"/>
      <c r="L255" s="5"/>
      <c r="M255" s="5"/>
      <c r="N255" s="57"/>
    </row>
    <row r="256" ht="14.25" customHeight="1">
      <c r="A256" s="35" t="s">
        <v>485</v>
      </c>
      <c r="B256" s="52">
        <v>1.0</v>
      </c>
      <c r="C256" s="6">
        <v>1.0</v>
      </c>
      <c r="E256" s="35">
        <v>1.0</v>
      </c>
      <c r="F256" s="36"/>
      <c r="G256" s="46"/>
      <c r="H256" s="51">
        <v>1.0</v>
      </c>
      <c r="I256" s="5"/>
      <c r="J256" s="5"/>
      <c r="K256" s="5"/>
      <c r="L256" s="5"/>
      <c r="M256" s="5"/>
      <c r="N256" s="57"/>
    </row>
    <row r="257" ht="14.25" customHeight="1">
      <c r="A257" s="35" t="s">
        <v>486</v>
      </c>
      <c r="B257" s="52">
        <v>1.0</v>
      </c>
      <c r="C257" s="6">
        <v>1.0</v>
      </c>
      <c r="E257" s="35">
        <v>1.0</v>
      </c>
      <c r="F257" s="36"/>
      <c r="G257" s="46"/>
      <c r="H257" s="51">
        <v>1.0</v>
      </c>
      <c r="I257" s="5"/>
      <c r="J257" s="5"/>
      <c r="K257" s="5"/>
      <c r="L257" s="5"/>
      <c r="M257" s="5"/>
      <c r="N257" s="57"/>
    </row>
    <row r="258" ht="14.25" customHeight="1">
      <c r="A258" s="35" t="s">
        <v>487</v>
      </c>
      <c r="B258" s="52">
        <v>2.0</v>
      </c>
      <c r="C258" s="6">
        <v>2.0</v>
      </c>
      <c r="E258" s="35">
        <v>0.0</v>
      </c>
      <c r="F258" s="36"/>
      <c r="G258" s="46"/>
      <c r="H258" s="51"/>
      <c r="I258" s="5"/>
      <c r="J258" s="5"/>
      <c r="K258" s="5"/>
      <c r="L258" s="5"/>
      <c r="M258" s="5"/>
      <c r="N258" s="57"/>
    </row>
    <row r="259" ht="14.25" customHeight="1">
      <c r="A259" s="35" t="s">
        <v>488</v>
      </c>
      <c r="B259" s="52">
        <v>5.0</v>
      </c>
      <c r="C259" s="6">
        <v>5.0</v>
      </c>
      <c r="E259" s="35">
        <v>0.0</v>
      </c>
      <c r="F259" s="36"/>
      <c r="G259" s="46"/>
      <c r="H259" s="51"/>
      <c r="I259" s="5"/>
      <c r="J259" s="5"/>
      <c r="K259" s="5"/>
      <c r="L259" s="5"/>
      <c r="M259" s="5"/>
      <c r="N259" s="57"/>
    </row>
    <row r="260" ht="14.25" customHeight="1">
      <c r="A260" s="35" t="s">
        <v>489</v>
      </c>
      <c r="B260" s="52">
        <v>1.0</v>
      </c>
      <c r="C260" s="6">
        <v>1.0</v>
      </c>
      <c r="E260" s="35">
        <v>0.0</v>
      </c>
      <c r="F260" s="36"/>
      <c r="G260" s="46"/>
      <c r="H260" s="51"/>
      <c r="I260" s="5"/>
      <c r="J260" s="5"/>
      <c r="K260" s="5"/>
      <c r="L260" s="5"/>
      <c r="M260" s="5"/>
      <c r="N260" s="57"/>
    </row>
    <row r="261" ht="14.25" customHeight="1">
      <c r="A261" s="35" t="s">
        <v>490</v>
      </c>
      <c r="B261" s="52">
        <v>1.0</v>
      </c>
      <c r="C261" s="6">
        <v>11.0</v>
      </c>
      <c r="E261" s="35">
        <v>0.0</v>
      </c>
      <c r="F261" s="36"/>
      <c r="G261" s="46"/>
      <c r="H261" s="51"/>
      <c r="I261" s="5"/>
      <c r="J261" s="5"/>
      <c r="K261" s="5"/>
      <c r="L261" s="5"/>
      <c r="M261" s="5"/>
      <c r="N261" s="57"/>
    </row>
    <row r="262" ht="14.25" customHeight="1">
      <c r="A262" s="48" t="s">
        <v>491</v>
      </c>
      <c r="B262" s="49">
        <v>3.0</v>
      </c>
      <c r="C262" s="50">
        <v>3.0</v>
      </c>
      <c r="D262" s="50" t="s">
        <v>221</v>
      </c>
      <c r="E262" s="37">
        <v>1.0</v>
      </c>
      <c r="F262" s="36">
        <f>(E262/B262)*100</f>
        <v>33.33333333</v>
      </c>
      <c r="G262" s="37"/>
      <c r="H262" s="51"/>
      <c r="I262" s="51">
        <v>1.0</v>
      </c>
      <c r="J262" s="5"/>
      <c r="K262" s="5"/>
      <c r="L262" s="5"/>
      <c r="M262" s="5"/>
      <c r="N262" s="47"/>
      <c r="O262" s="6">
        <f>SUM(G262:N262)</f>
        <v>1</v>
      </c>
    </row>
    <row r="263" ht="14.25" customHeight="1">
      <c r="A263" s="55" t="s">
        <v>492</v>
      </c>
      <c r="B263" s="56">
        <v>240.0</v>
      </c>
      <c r="C263" s="61">
        <f>SUM(C264:C276)</f>
        <v>50</v>
      </c>
      <c r="D263" s="54" t="s">
        <v>493</v>
      </c>
      <c r="E263" s="37">
        <f>SUM(E264:E276)</f>
        <v>7</v>
      </c>
      <c r="F263" s="36">
        <f>(E263/C263)*100</f>
        <v>14</v>
      </c>
      <c r="G263" s="37"/>
      <c r="H263" s="5"/>
      <c r="I263" s="5"/>
      <c r="J263" s="5"/>
      <c r="K263" s="5"/>
      <c r="L263" s="5"/>
      <c r="M263" s="5"/>
      <c r="N263" s="47"/>
      <c r="O263" s="6">
        <f>SUM(G264:N276)</f>
        <v>7</v>
      </c>
    </row>
    <row r="264" ht="14.25" customHeight="1">
      <c r="A264" s="35" t="s">
        <v>494</v>
      </c>
      <c r="B264" s="52">
        <v>2.0</v>
      </c>
      <c r="C264" s="6">
        <v>2.0</v>
      </c>
      <c r="E264" s="35">
        <v>0.0</v>
      </c>
      <c r="F264" s="36"/>
      <c r="G264" s="46"/>
      <c r="H264" s="51"/>
      <c r="I264" s="51"/>
      <c r="J264" s="5"/>
      <c r="K264" s="5"/>
      <c r="L264" s="5"/>
      <c r="M264" s="5"/>
      <c r="N264" s="57"/>
    </row>
    <row r="265" ht="14.25" customHeight="1">
      <c r="A265" s="35" t="s">
        <v>495</v>
      </c>
      <c r="B265" s="52">
        <v>9.0</v>
      </c>
      <c r="C265" s="6">
        <v>2.0</v>
      </c>
      <c r="E265" s="35">
        <v>1.0</v>
      </c>
      <c r="F265" s="36"/>
      <c r="G265" s="46">
        <v>1.0</v>
      </c>
      <c r="H265" s="51"/>
      <c r="I265" s="51"/>
      <c r="J265" s="5"/>
      <c r="K265" s="5"/>
      <c r="L265" s="5"/>
      <c r="M265" s="5"/>
      <c r="N265" s="57"/>
    </row>
    <row r="266" ht="14.25" customHeight="1">
      <c r="A266" s="35" t="s">
        <v>496</v>
      </c>
      <c r="B266" s="52">
        <v>50.0</v>
      </c>
      <c r="C266" s="6">
        <v>9.0</v>
      </c>
      <c r="E266" s="35">
        <v>1.0</v>
      </c>
      <c r="F266" s="36"/>
      <c r="G266" s="46">
        <v>1.0</v>
      </c>
      <c r="H266" s="51"/>
      <c r="I266" s="51"/>
      <c r="J266" s="5"/>
      <c r="K266" s="5"/>
      <c r="L266" s="5"/>
      <c r="M266" s="5"/>
      <c r="N266" s="57"/>
    </row>
    <row r="267" ht="14.25" customHeight="1">
      <c r="A267" s="35" t="s">
        <v>497</v>
      </c>
      <c r="B267" s="52">
        <v>16.0</v>
      </c>
      <c r="C267" s="6">
        <v>5.0</v>
      </c>
      <c r="E267" s="35">
        <v>1.0</v>
      </c>
      <c r="F267" s="36"/>
      <c r="G267" s="46">
        <v>1.0</v>
      </c>
      <c r="H267" s="51"/>
      <c r="I267" s="51"/>
      <c r="J267" s="5"/>
      <c r="K267" s="5"/>
      <c r="L267" s="5"/>
      <c r="M267" s="5"/>
      <c r="N267" s="57"/>
    </row>
    <row r="268" ht="14.25" customHeight="1">
      <c r="A268" s="35" t="s">
        <v>498</v>
      </c>
      <c r="B268" s="52">
        <v>28.0</v>
      </c>
      <c r="C268" s="6">
        <v>2.0</v>
      </c>
      <c r="E268" s="35">
        <v>1.0</v>
      </c>
      <c r="F268" s="36"/>
      <c r="G268" s="46">
        <v>1.0</v>
      </c>
      <c r="H268" s="51"/>
      <c r="I268" s="51"/>
      <c r="J268" s="5"/>
      <c r="K268" s="5"/>
      <c r="L268" s="5"/>
      <c r="M268" s="5"/>
      <c r="N268" s="57"/>
    </row>
    <row r="269" ht="14.25" customHeight="1">
      <c r="A269" s="35" t="s">
        <v>499</v>
      </c>
      <c r="B269" s="52">
        <v>31.0</v>
      </c>
      <c r="C269" s="6">
        <v>3.0</v>
      </c>
      <c r="E269" s="35">
        <v>0.0</v>
      </c>
      <c r="F269" s="36"/>
      <c r="G269" s="46"/>
      <c r="H269" s="51"/>
      <c r="I269" s="51"/>
      <c r="J269" s="5"/>
      <c r="K269" s="5"/>
      <c r="L269" s="5"/>
      <c r="M269" s="5"/>
      <c r="N269" s="57"/>
    </row>
    <row r="270" ht="14.25" customHeight="1">
      <c r="A270" s="35" t="s">
        <v>500</v>
      </c>
      <c r="B270" s="52">
        <v>3.0</v>
      </c>
      <c r="C270" s="6">
        <v>0.0</v>
      </c>
      <c r="E270" s="35">
        <v>0.0</v>
      </c>
      <c r="F270" s="36"/>
      <c r="G270" s="46"/>
      <c r="H270" s="51"/>
      <c r="I270" s="51"/>
      <c r="J270" s="5"/>
      <c r="K270" s="5"/>
      <c r="L270" s="5"/>
      <c r="M270" s="5"/>
      <c r="N270" s="57"/>
    </row>
    <row r="271" ht="14.25" customHeight="1">
      <c r="A271" s="35" t="s">
        <v>501</v>
      </c>
      <c r="B271" s="52">
        <v>83.0</v>
      </c>
      <c r="C271" s="6">
        <v>20.0</v>
      </c>
      <c r="E271" s="35">
        <v>2.0</v>
      </c>
      <c r="F271" s="36"/>
      <c r="G271" s="46"/>
      <c r="H271" s="51">
        <v>2.0</v>
      </c>
      <c r="I271" s="51"/>
      <c r="J271" s="5"/>
      <c r="K271" s="5"/>
      <c r="L271" s="5"/>
      <c r="M271" s="5"/>
      <c r="N271" s="57"/>
    </row>
    <row r="272" ht="14.25" customHeight="1">
      <c r="A272" s="35" t="s">
        <v>502</v>
      </c>
      <c r="B272" s="52">
        <v>1.0</v>
      </c>
      <c r="C272" s="6">
        <v>1.0</v>
      </c>
      <c r="E272" s="35">
        <v>0.0</v>
      </c>
      <c r="F272" s="36"/>
      <c r="G272" s="46"/>
      <c r="H272" s="51"/>
      <c r="I272" s="51"/>
      <c r="J272" s="5"/>
      <c r="K272" s="5"/>
      <c r="L272" s="5"/>
      <c r="M272" s="5"/>
      <c r="N272" s="57"/>
    </row>
    <row r="273" ht="14.25" customHeight="1">
      <c r="A273" s="35" t="s">
        <v>503</v>
      </c>
      <c r="B273" s="52">
        <v>7.0</v>
      </c>
      <c r="C273" s="6">
        <v>1.0</v>
      </c>
      <c r="E273" s="35">
        <v>0.0</v>
      </c>
      <c r="F273" s="36"/>
      <c r="G273" s="46"/>
      <c r="H273" s="51"/>
      <c r="I273" s="51"/>
      <c r="J273" s="5"/>
      <c r="K273" s="5"/>
      <c r="L273" s="5"/>
      <c r="M273" s="5"/>
      <c r="N273" s="57"/>
    </row>
    <row r="274" ht="14.25" customHeight="1">
      <c r="A274" s="35" t="s">
        <v>504</v>
      </c>
      <c r="B274" s="52">
        <v>8.0</v>
      </c>
      <c r="C274" s="6">
        <v>5.0</v>
      </c>
      <c r="E274" s="35">
        <v>1.0</v>
      </c>
      <c r="F274" s="36"/>
      <c r="G274" s="46"/>
      <c r="H274" s="51">
        <v>1.0</v>
      </c>
      <c r="I274" s="51"/>
      <c r="J274" s="5"/>
      <c r="K274" s="5"/>
      <c r="L274" s="5"/>
      <c r="M274" s="5"/>
      <c r="N274" s="57"/>
    </row>
    <row r="275" ht="14.25" customHeight="1">
      <c r="A275" s="35" t="s">
        <v>505</v>
      </c>
      <c r="B275" s="52">
        <v>1.0</v>
      </c>
      <c r="C275" s="6">
        <v>0.0</v>
      </c>
      <c r="E275" s="35">
        <v>0.0</v>
      </c>
      <c r="F275" s="36"/>
      <c r="G275" s="46"/>
      <c r="H275" s="51"/>
      <c r="I275" s="51"/>
      <c r="J275" s="5"/>
      <c r="K275" s="5"/>
      <c r="L275" s="5"/>
      <c r="M275" s="5"/>
      <c r="N275" s="57"/>
    </row>
    <row r="276" ht="14.25" customHeight="1">
      <c r="A276" s="35" t="s">
        <v>506</v>
      </c>
      <c r="B276" s="52">
        <v>1.0</v>
      </c>
      <c r="C276" s="6">
        <v>0.0</v>
      </c>
      <c r="E276" s="35">
        <v>0.0</v>
      </c>
      <c r="F276" s="36"/>
      <c r="G276" s="46"/>
      <c r="H276" s="51"/>
      <c r="I276" s="51"/>
      <c r="J276" s="5"/>
      <c r="K276" s="5"/>
      <c r="L276" s="5"/>
      <c r="M276" s="5"/>
      <c r="N276" s="57"/>
    </row>
    <row r="277" ht="14.25" customHeight="1">
      <c r="A277" s="59" t="s">
        <v>507</v>
      </c>
      <c r="B277" s="63" t="s">
        <v>508</v>
      </c>
      <c r="C277" s="64"/>
      <c r="D277" s="53" t="s">
        <v>361</v>
      </c>
      <c r="E277" s="37"/>
      <c r="F277" s="36"/>
      <c r="G277" s="46"/>
      <c r="H277" s="51"/>
      <c r="I277" s="51"/>
      <c r="J277" s="5"/>
      <c r="K277" s="5"/>
      <c r="L277" s="5"/>
      <c r="M277" s="5"/>
      <c r="N277" s="47"/>
      <c r="O277" s="6">
        <f>SUM(G277:N277)</f>
        <v>0</v>
      </c>
    </row>
    <row r="278" ht="14.25" customHeight="1">
      <c r="A278" s="48" t="s">
        <v>509</v>
      </c>
      <c r="B278" s="49">
        <v>279.0</v>
      </c>
      <c r="C278" s="58">
        <f>SUM(C279:C290)</f>
        <v>188</v>
      </c>
      <c r="D278" s="50" t="s">
        <v>493</v>
      </c>
      <c r="E278" s="37">
        <f>SUM(E279:E290)</f>
        <v>18</v>
      </c>
      <c r="F278" s="36">
        <f>(E278/C278)*100</f>
        <v>9.574468085</v>
      </c>
      <c r="G278" s="37"/>
      <c r="H278" s="5"/>
      <c r="I278" s="5"/>
      <c r="J278" s="5"/>
      <c r="K278" s="5"/>
      <c r="L278" s="5"/>
      <c r="M278" s="5"/>
      <c r="N278" s="47"/>
      <c r="O278" s="6">
        <f>SUM(G279:N290)</f>
        <v>18</v>
      </c>
    </row>
    <row r="279" ht="14.25" customHeight="1">
      <c r="A279" s="35" t="s">
        <v>510</v>
      </c>
      <c r="B279" s="52">
        <v>80.0</v>
      </c>
      <c r="C279" s="6">
        <v>68.0</v>
      </c>
      <c r="E279" s="35">
        <v>4.0</v>
      </c>
      <c r="F279" s="36"/>
      <c r="G279" s="46">
        <v>4.0</v>
      </c>
      <c r="H279" s="51"/>
      <c r="I279" s="51"/>
      <c r="J279" s="5"/>
      <c r="K279" s="5"/>
      <c r="L279" s="5"/>
      <c r="M279" s="5"/>
      <c r="N279" s="57"/>
    </row>
    <row r="280" ht="14.25" customHeight="1">
      <c r="A280" s="35" t="s">
        <v>511</v>
      </c>
      <c r="B280" s="52">
        <v>6.0</v>
      </c>
      <c r="C280" s="6">
        <v>4.0</v>
      </c>
      <c r="E280" s="35">
        <v>1.0</v>
      </c>
      <c r="F280" s="36"/>
      <c r="G280" s="46">
        <v>1.0</v>
      </c>
      <c r="H280" s="51"/>
      <c r="I280" s="51"/>
      <c r="J280" s="5"/>
      <c r="K280" s="5"/>
      <c r="L280" s="5"/>
      <c r="M280" s="5"/>
      <c r="N280" s="57"/>
    </row>
    <row r="281" ht="14.25" customHeight="1">
      <c r="A281" s="35" t="s">
        <v>512</v>
      </c>
      <c r="B281" s="52">
        <v>1.0</v>
      </c>
      <c r="C281" s="6">
        <v>1.0</v>
      </c>
      <c r="E281" s="35">
        <v>0.0</v>
      </c>
      <c r="F281" s="36"/>
      <c r="G281" s="46"/>
      <c r="H281" s="51"/>
      <c r="I281" s="51"/>
      <c r="J281" s="5"/>
      <c r="K281" s="5"/>
      <c r="L281" s="5"/>
      <c r="M281" s="5"/>
      <c r="N281" s="57"/>
    </row>
    <row r="282" ht="14.25" customHeight="1">
      <c r="A282" s="35" t="s">
        <v>513</v>
      </c>
      <c r="B282" s="52">
        <v>14.0</v>
      </c>
      <c r="C282" s="6">
        <v>8.0</v>
      </c>
      <c r="E282" s="35">
        <v>2.0</v>
      </c>
      <c r="F282" s="36"/>
      <c r="G282" s="46">
        <v>1.0</v>
      </c>
      <c r="H282" s="51">
        <v>1.0</v>
      </c>
      <c r="I282" s="51"/>
      <c r="J282" s="5"/>
      <c r="K282" s="5"/>
      <c r="L282" s="5"/>
      <c r="M282" s="5"/>
      <c r="N282" s="57"/>
    </row>
    <row r="283" ht="14.25" customHeight="1">
      <c r="A283" s="35" t="s">
        <v>514</v>
      </c>
      <c r="B283" s="52">
        <v>1.0</v>
      </c>
      <c r="C283" s="6">
        <v>1.0</v>
      </c>
      <c r="E283" s="35">
        <v>0.0</v>
      </c>
      <c r="F283" s="36"/>
      <c r="G283" s="46"/>
      <c r="H283" s="51"/>
      <c r="I283" s="51"/>
      <c r="J283" s="5"/>
      <c r="K283" s="5"/>
      <c r="L283" s="5"/>
      <c r="M283" s="5"/>
      <c r="N283" s="57"/>
    </row>
    <row r="284" ht="14.25" customHeight="1">
      <c r="A284" s="35" t="s">
        <v>515</v>
      </c>
      <c r="B284" s="52">
        <v>62.0</v>
      </c>
      <c r="C284" s="6">
        <v>33.0</v>
      </c>
      <c r="E284" s="35">
        <v>0.0</v>
      </c>
      <c r="F284" s="36"/>
      <c r="G284" s="46"/>
      <c r="H284" s="51"/>
      <c r="I284" s="51"/>
      <c r="J284" s="5">
        <v>0.0</v>
      </c>
      <c r="K284" s="5"/>
      <c r="L284" s="5"/>
      <c r="M284" s="5"/>
      <c r="N284" s="57"/>
    </row>
    <row r="285" ht="14.25" customHeight="1">
      <c r="A285" s="35" t="s">
        <v>516</v>
      </c>
      <c r="B285" s="52">
        <v>25.0</v>
      </c>
      <c r="C285" s="6">
        <v>13.0</v>
      </c>
      <c r="E285" s="35">
        <v>4.0</v>
      </c>
      <c r="F285" s="36"/>
      <c r="G285" s="46"/>
      <c r="H285" s="51">
        <v>4.0</v>
      </c>
      <c r="I285" s="51"/>
      <c r="J285" s="5"/>
      <c r="K285" s="5"/>
      <c r="L285" s="5"/>
      <c r="M285" s="5"/>
      <c r="N285" s="57"/>
    </row>
    <row r="286" ht="14.25" customHeight="1">
      <c r="A286" s="35" t="s">
        <v>517</v>
      </c>
      <c r="B286" s="52">
        <v>16.0</v>
      </c>
      <c r="C286" s="6">
        <v>16.0</v>
      </c>
      <c r="E286" s="35">
        <v>5.0</v>
      </c>
      <c r="F286" s="36"/>
      <c r="G286" s="46"/>
      <c r="H286" s="51">
        <v>5.0</v>
      </c>
      <c r="I286" s="51"/>
      <c r="J286" s="5"/>
      <c r="K286" s="5"/>
      <c r="L286" s="5"/>
      <c r="M286" s="5"/>
      <c r="N286" s="57"/>
    </row>
    <row r="287" ht="14.25" customHeight="1">
      <c r="A287" s="35" t="s">
        <v>518</v>
      </c>
      <c r="B287" s="52">
        <v>58.0</v>
      </c>
      <c r="C287" s="6">
        <v>32.0</v>
      </c>
      <c r="E287" s="35">
        <v>1.0</v>
      </c>
      <c r="F287" s="36"/>
      <c r="G287" s="46"/>
      <c r="H287" s="51">
        <v>1.0</v>
      </c>
      <c r="I287" s="51"/>
      <c r="J287" s="5"/>
      <c r="K287" s="5"/>
      <c r="L287" s="5"/>
      <c r="M287" s="5"/>
      <c r="N287" s="57"/>
    </row>
    <row r="288" ht="14.25" customHeight="1">
      <c r="A288" s="35" t="s">
        <v>519</v>
      </c>
      <c r="B288" s="52">
        <v>14.0</v>
      </c>
      <c r="C288" s="6">
        <v>10.0</v>
      </c>
      <c r="E288" s="35">
        <v>1.0</v>
      </c>
      <c r="F288" s="36"/>
      <c r="G288" s="46"/>
      <c r="H288" s="51">
        <v>1.0</v>
      </c>
      <c r="I288" s="51"/>
      <c r="J288" s="5"/>
      <c r="K288" s="5"/>
      <c r="L288" s="5"/>
      <c r="M288" s="5"/>
      <c r="N288" s="57"/>
    </row>
    <row r="289" ht="14.25" customHeight="1">
      <c r="A289" s="35" t="s">
        <v>520</v>
      </c>
      <c r="B289" s="52">
        <v>1.0</v>
      </c>
      <c r="C289" s="6">
        <v>1.0</v>
      </c>
      <c r="E289" s="35">
        <v>0.0</v>
      </c>
      <c r="F289" s="36"/>
      <c r="G289" s="46"/>
      <c r="H289" s="51"/>
      <c r="I289" s="51"/>
      <c r="J289" s="5"/>
      <c r="K289" s="5"/>
      <c r="L289" s="5"/>
      <c r="M289" s="5"/>
      <c r="N289" s="57"/>
    </row>
    <row r="290" ht="14.25" customHeight="1">
      <c r="A290" s="35" t="s">
        <v>521</v>
      </c>
      <c r="B290" s="52">
        <v>1.0</v>
      </c>
      <c r="C290" s="6">
        <v>1.0</v>
      </c>
      <c r="E290" s="35">
        <v>0.0</v>
      </c>
      <c r="F290" s="36"/>
      <c r="G290" s="46"/>
      <c r="H290" s="51"/>
      <c r="I290" s="51"/>
      <c r="J290" s="5"/>
      <c r="K290" s="5"/>
      <c r="L290" s="5"/>
      <c r="M290" s="5"/>
      <c r="N290" s="57"/>
    </row>
    <row r="291" ht="14.25" customHeight="1">
      <c r="A291" s="48" t="s">
        <v>522</v>
      </c>
      <c r="B291" s="49">
        <v>320.0</v>
      </c>
      <c r="C291" s="58">
        <f>SUM(C292:C305)</f>
        <v>52</v>
      </c>
      <c r="D291" s="50" t="s">
        <v>208</v>
      </c>
      <c r="E291" s="37">
        <f>SUM(E292:E305)</f>
        <v>5</v>
      </c>
      <c r="F291" s="36">
        <f>(E291/C291)*100</f>
        <v>9.615384615</v>
      </c>
      <c r="G291" s="37"/>
      <c r="H291" s="5"/>
      <c r="I291" s="5"/>
      <c r="J291" s="5"/>
      <c r="K291" s="5"/>
      <c r="L291" s="5"/>
      <c r="M291" s="5"/>
      <c r="N291" s="47"/>
      <c r="O291" s="6">
        <f>SUM(G292:N305)</f>
        <v>5</v>
      </c>
    </row>
    <row r="292" ht="14.25" customHeight="1">
      <c r="A292" s="35" t="s">
        <v>523</v>
      </c>
      <c r="B292" s="52">
        <v>95.0</v>
      </c>
      <c r="C292" s="6">
        <v>19.0</v>
      </c>
      <c r="E292" s="35">
        <v>1.0</v>
      </c>
      <c r="F292" s="36"/>
      <c r="G292" s="46"/>
      <c r="H292" s="51">
        <v>1.0</v>
      </c>
      <c r="I292" s="5"/>
      <c r="J292" s="5"/>
      <c r="K292" s="5"/>
      <c r="L292" s="5"/>
      <c r="M292" s="5"/>
      <c r="N292" s="47"/>
    </row>
    <row r="293" ht="14.25" customHeight="1">
      <c r="A293" s="35" t="s">
        <v>524</v>
      </c>
      <c r="B293" s="52">
        <v>38.0</v>
      </c>
      <c r="C293" s="6">
        <v>7.0</v>
      </c>
      <c r="E293" s="35">
        <v>0.0</v>
      </c>
      <c r="F293" s="36"/>
      <c r="G293" s="46"/>
      <c r="H293" s="51"/>
      <c r="I293" s="5"/>
      <c r="J293" s="5"/>
      <c r="K293" s="5"/>
      <c r="L293" s="5"/>
      <c r="M293" s="5"/>
      <c r="N293" s="47"/>
    </row>
    <row r="294" ht="14.25" customHeight="1">
      <c r="A294" s="35" t="s">
        <v>525</v>
      </c>
      <c r="B294" s="52">
        <v>2.0</v>
      </c>
      <c r="C294" s="6">
        <v>0.0</v>
      </c>
      <c r="E294" s="35">
        <v>0.0</v>
      </c>
      <c r="F294" s="36"/>
      <c r="G294" s="46"/>
      <c r="H294" s="51"/>
      <c r="I294" s="5"/>
      <c r="J294" s="5"/>
      <c r="K294" s="5"/>
      <c r="L294" s="5"/>
      <c r="M294" s="5"/>
      <c r="N294" s="47"/>
    </row>
    <row r="295" ht="14.25" customHeight="1">
      <c r="A295" s="35" t="s">
        <v>526</v>
      </c>
      <c r="B295" s="52">
        <v>19.0</v>
      </c>
      <c r="C295" s="6">
        <v>18.0</v>
      </c>
      <c r="E295" s="35">
        <v>3.0</v>
      </c>
      <c r="F295" s="36"/>
      <c r="G295" s="46">
        <v>3.0</v>
      </c>
      <c r="H295" s="51"/>
      <c r="I295" s="5"/>
      <c r="J295" s="5"/>
      <c r="K295" s="5"/>
      <c r="L295" s="5"/>
      <c r="M295" s="5"/>
      <c r="N295" s="47"/>
    </row>
    <row r="296" ht="14.25" customHeight="1">
      <c r="A296" s="35" t="s">
        <v>527</v>
      </c>
      <c r="B296" s="52">
        <v>29.0</v>
      </c>
      <c r="C296" s="6">
        <v>2.0</v>
      </c>
      <c r="E296" s="35">
        <v>1.0</v>
      </c>
      <c r="F296" s="36"/>
      <c r="G296" s="46">
        <v>1.0</v>
      </c>
      <c r="H296" s="51"/>
      <c r="I296" s="5"/>
      <c r="J296" s="5"/>
      <c r="K296" s="5"/>
      <c r="L296" s="5"/>
      <c r="M296" s="5"/>
      <c r="N296" s="47"/>
    </row>
    <row r="297" ht="14.25" customHeight="1">
      <c r="A297" s="35" t="s">
        <v>528</v>
      </c>
      <c r="B297" s="52">
        <v>3.0</v>
      </c>
      <c r="C297" s="6">
        <v>0.0</v>
      </c>
      <c r="E297" s="35">
        <v>0.0</v>
      </c>
      <c r="F297" s="36"/>
      <c r="G297" s="46"/>
      <c r="H297" s="51"/>
      <c r="I297" s="5"/>
      <c r="J297" s="5"/>
      <c r="K297" s="5"/>
      <c r="L297" s="5"/>
      <c r="M297" s="5"/>
      <c r="N297" s="47"/>
    </row>
    <row r="298" ht="14.25" customHeight="1">
      <c r="A298" s="35" t="s">
        <v>529</v>
      </c>
      <c r="B298" s="52">
        <v>68.0</v>
      </c>
      <c r="C298" s="6">
        <v>1.0</v>
      </c>
      <c r="E298" s="35">
        <v>0.0</v>
      </c>
      <c r="F298" s="36"/>
      <c r="G298" s="46"/>
      <c r="H298" s="51"/>
      <c r="I298" s="5"/>
      <c r="J298" s="5"/>
      <c r="K298" s="5"/>
      <c r="L298" s="5"/>
      <c r="M298" s="5"/>
      <c r="N298" s="47"/>
    </row>
    <row r="299" ht="14.25" customHeight="1">
      <c r="A299" s="35" t="s">
        <v>530</v>
      </c>
      <c r="B299" s="52">
        <v>8.0</v>
      </c>
      <c r="C299" s="6">
        <v>0.0</v>
      </c>
      <c r="E299" s="35">
        <v>0.0</v>
      </c>
      <c r="F299" s="36"/>
      <c r="G299" s="46"/>
      <c r="H299" s="51"/>
      <c r="I299" s="5"/>
      <c r="J299" s="5"/>
      <c r="K299" s="5"/>
      <c r="L299" s="5"/>
      <c r="M299" s="5"/>
      <c r="N299" s="47"/>
    </row>
    <row r="300" ht="14.25" customHeight="1">
      <c r="A300" s="35" t="s">
        <v>531</v>
      </c>
      <c r="B300" s="52">
        <v>5.0</v>
      </c>
      <c r="C300" s="6">
        <v>0.0</v>
      </c>
      <c r="E300" s="35">
        <v>0.0</v>
      </c>
      <c r="F300" s="36"/>
      <c r="G300" s="46"/>
      <c r="H300" s="51"/>
      <c r="I300" s="5"/>
      <c r="J300" s="5"/>
      <c r="K300" s="5"/>
      <c r="L300" s="5"/>
      <c r="M300" s="5"/>
      <c r="N300" s="47"/>
    </row>
    <row r="301" ht="14.25" customHeight="1">
      <c r="A301" s="35" t="s">
        <v>532</v>
      </c>
      <c r="B301" s="52">
        <v>8.0</v>
      </c>
      <c r="C301" s="6">
        <v>1.0</v>
      </c>
      <c r="E301" s="35">
        <v>0.0</v>
      </c>
      <c r="F301" s="36"/>
      <c r="G301" s="46"/>
      <c r="H301" s="51"/>
      <c r="I301" s="5"/>
      <c r="J301" s="5"/>
      <c r="K301" s="5"/>
      <c r="L301" s="5"/>
      <c r="M301" s="5"/>
      <c r="N301" s="47"/>
    </row>
    <row r="302" ht="14.25" customHeight="1">
      <c r="A302" s="35" t="s">
        <v>533</v>
      </c>
      <c r="B302" s="52">
        <v>6.0</v>
      </c>
      <c r="C302" s="6">
        <v>0.0</v>
      </c>
      <c r="E302" s="35">
        <v>0.0</v>
      </c>
      <c r="F302" s="36"/>
      <c r="G302" s="46"/>
      <c r="H302" s="51"/>
      <c r="I302" s="5"/>
      <c r="J302" s="5"/>
      <c r="K302" s="5"/>
      <c r="L302" s="5"/>
      <c r="M302" s="5"/>
      <c r="N302" s="47"/>
    </row>
    <row r="303" ht="14.25" customHeight="1">
      <c r="A303" s="35" t="s">
        <v>534</v>
      </c>
      <c r="B303" s="52">
        <v>7.0</v>
      </c>
      <c r="C303" s="6">
        <v>1.0</v>
      </c>
      <c r="E303" s="35">
        <v>0.0</v>
      </c>
      <c r="F303" s="36"/>
      <c r="G303" s="46"/>
      <c r="H303" s="51"/>
      <c r="I303" s="5"/>
      <c r="J303" s="5"/>
      <c r="K303" s="5"/>
      <c r="L303" s="5"/>
      <c r="M303" s="5"/>
      <c r="N303" s="47"/>
    </row>
    <row r="304" ht="14.25" customHeight="1">
      <c r="A304" s="35" t="s">
        <v>535</v>
      </c>
      <c r="B304" s="52">
        <v>1.0</v>
      </c>
      <c r="C304" s="6">
        <v>0.0</v>
      </c>
      <c r="E304" s="35">
        <v>0.0</v>
      </c>
      <c r="F304" s="36"/>
      <c r="G304" s="46"/>
      <c r="H304" s="51"/>
      <c r="I304" s="5"/>
      <c r="J304" s="5"/>
      <c r="K304" s="5"/>
      <c r="L304" s="5"/>
      <c r="M304" s="5"/>
      <c r="N304" s="47"/>
    </row>
    <row r="305" ht="14.25" customHeight="1">
      <c r="A305" s="35" t="s">
        <v>536</v>
      </c>
      <c r="B305" s="52">
        <v>27.0</v>
      </c>
      <c r="C305" s="6">
        <v>3.0</v>
      </c>
      <c r="E305" s="35">
        <v>0.0</v>
      </c>
      <c r="F305" s="36"/>
      <c r="G305" s="46"/>
      <c r="H305" s="51"/>
      <c r="I305" s="5"/>
      <c r="J305" s="5"/>
      <c r="K305" s="5"/>
      <c r="L305" s="5"/>
      <c r="M305" s="5"/>
      <c r="N305" s="47"/>
    </row>
    <row r="306" ht="14.25" customHeight="1">
      <c r="A306" s="44" t="s">
        <v>537</v>
      </c>
      <c r="B306" s="45">
        <v>24.0</v>
      </c>
      <c r="C306" s="18">
        <v>3.0</v>
      </c>
      <c r="D306" s="18" t="s">
        <v>413</v>
      </c>
      <c r="E306" s="37">
        <v>0.0</v>
      </c>
      <c r="F306" s="36">
        <f t="shared" ref="F306:F307" si="58">(E306/C306)*100</f>
        <v>0</v>
      </c>
      <c r="G306" s="46"/>
      <c r="H306" s="51"/>
      <c r="I306" s="5"/>
      <c r="J306" s="5"/>
      <c r="K306" s="5"/>
      <c r="L306" s="5"/>
      <c r="M306" s="5"/>
      <c r="N306" s="57"/>
      <c r="O306" s="6">
        <f>SUM(G306:N306)</f>
        <v>0</v>
      </c>
    </row>
    <row r="307" ht="14.25" customHeight="1">
      <c r="A307" s="48" t="s">
        <v>538</v>
      </c>
      <c r="B307" s="49">
        <v>745.0</v>
      </c>
      <c r="C307" s="58">
        <f>SUM(C308:C366)</f>
        <v>180</v>
      </c>
      <c r="D307" s="50" t="s">
        <v>539</v>
      </c>
      <c r="E307" s="37">
        <f>SUM(E308:E366)</f>
        <v>7</v>
      </c>
      <c r="F307" s="36">
        <f t="shared" si="58"/>
        <v>3.888888889</v>
      </c>
      <c r="G307" s="37"/>
      <c r="H307" s="5"/>
      <c r="I307" s="5"/>
      <c r="J307" s="5"/>
      <c r="K307" s="5"/>
      <c r="L307" s="5"/>
      <c r="M307" s="5"/>
      <c r="N307" s="47"/>
      <c r="O307" s="6">
        <f>SUM(G308:N366)</f>
        <v>7</v>
      </c>
    </row>
    <row r="308" ht="14.25" customHeight="1">
      <c r="A308" s="35" t="s">
        <v>540</v>
      </c>
      <c r="B308" s="52">
        <v>1.0</v>
      </c>
      <c r="C308" s="6">
        <v>0.0</v>
      </c>
      <c r="E308" s="35">
        <v>0.0</v>
      </c>
      <c r="F308" s="36"/>
      <c r="G308" s="46"/>
      <c r="H308" s="51"/>
      <c r="I308" s="51"/>
      <c r="J308" s="51"/>
      <c r="K308" s="5"/>
      <c r="L308" s="5"/>
      <c r="M308" s="5"/>
      <c r="N308" s="57"/>
    </row>
    <row r="309" ht="14.25" customHeight="1">
      <c r="A309" s="35" t="s">
        <v>541</v>
      </c>
      <c r="B309" s="52">
        <v>1.0</v>
      </c>
      <c r="C309" s="6">
        <v>0.0</v>
      </c>
      <c r="E309" s="35">
        <v>0.0</v>
      </c>
      <c r="F309" s="36"/>
      <c r="G309" s="46"/>
      <c r="H309" s="51"/>
      <c r="I309" s="51"/>
      <c r="J309" s="51"/>
      <c r="K309" s="5"/>
      <c r="L309" s="5"/>
      <c r="M309" s="5"/>
      <c r="N309" s="57"/>
    </row>
    <row r="310" ht="14.25" customHeight="1">
      <c r="A310" s="35" t="s">
        <v>542</v>
      </c>
      <c r="B310" s="52">
        <v>3.0</v>
      </c>
      <c r="C310" s="6">
        <v>0.0</v>
      </c>
      <c r="E310" s="35">
        <v>0.0</v>
      </c>
      <c r="F310" s="36"/>
      <c r="G310" s="46"/>
      <c r="H310" s="51"/>
      <c r="I310" s="51"/>
      <c r="J310" s="51"/>
      <c r="K310" s="5"/>
      <c r="L310" s="5"/>
      <c r="M310" s="5"/>
      <c r="N310" s="57"/>
    </row>
    <row r="311" ht="14.25" customHeight="1">
      <c r="A311" s="35" t="s">
        <v>543</v>
      </c>
      <c r="B311" s="52">
        <v>7.0</v>
      </c>
      <c r="C311" s="6">
        <v>1.0</v>
      </c>
      <c r="E311" s="35">
        <v>0.0</v>
      </c>
      <c r="F311" s="36"/>
      <c r="G311" s="46"/>
      <c r="H311" s="51"/>
      <c r="I311" s="51"/>
      <c r="J311" s="51"/>
      <c r="K311" s="5"/>
      <c r="L311" s="5"/>
      <c r="M311" s="5"/>
      <c r="N311" s="57"/>
    </row>
    <row r="312" ht="14.25" customHeight="1">
      <c r="A312" s="35" t="s">
        <v>544</v>
      </c>
      <c r="B312" s="52">
        <v>31.0</v>
      </c>
      <c r="C312" s="6">
        <v>13.0</v>
      </c>
      <c r="E312" s="35">
        <v>0.0</v>
      </c>
      <c r="F312" s="36"/>
      <c r="G312" s="46"/>
      <c r="H312" s="51"/>
      <c r="I312" s="51"/>
      <c r="J312" s="51"/>
      <c r="K312" s="5"/>
      <c r="L312" s="5"/>
      <c r="M312" s="5"/>
      <c r="N312" s="57"/>
    </row>
    <row r="313" ht="14.25" customHeight="1">
      <c r="A313" s="35" t="s">
        <v>545</v>
      </c>
      <c r="B313" s="52">
        <v>9.0</v>
      </c>
      <c r="C313" s="6">
        <v>0.0</v>
      </c>
      <c r="E313" s="35">
        <v>0.0</v>
      </c>
      <c r="F313" s="36"/>
      <c r="G313" s="46"/>
      <c r="H313" s="51"/>
      <c r="I313" s="51"/>
      <c r="J313" s="51"/>
      <c r="K313" s="5"/>
      <c r="L313" s="5"/>
      <c r="M313" s="5"/>
      <c r="N313" s="57"/>
    </row>
    <row r="314" ht="14.25" customHeight="1">
      <c r="A314" s="35" t="s">
        <v>546</v>
      </c>
      <c r="B314" s="52">
        <v>28.0</v>
      </c>
      <c r="C314" s="6">
        <v>7.0</v>
      </c>
      <c r="E314" s="35">
        <v>0.0</v>
      </c>
      <c r="F314" s="36"/>
      <c r="G314" s="46"/>
      <c r="H314" s="51"/>
      <c r="I314" s="51"/>
      <c r="J314" s="51"/>
      <c r="K314" s="5"/>
      <c r="L314" s="5"/>
      <c r="M314" s="5"/>
      <c r="N314" s="57"/>
    </row>
    <row r="315" ht="14.25" customHeight="1">
      <c r="A315" s="35" t="s">
        <v>547</v>
      </c>
      <c r="B315" s="52">
        <v>37.0</v>
      </c>
      <c r="C315" s="6">
        <v>0.0</v>
      </c>
      <c r="E315" s="35">
        <v>0.0</v>
      </c>
      <c r="F315" s="36"/>
      <c r="G315" s="46"/>
      <c r="H315" s="51"/>
      <c r="I315" s="51"/>
      <c r="J315" s="51"/>
      <c r="K315" s="5"/>
      <c r="L315" s="5"/>
      <c r="M315" s="5"/>
      <c r="N315" s="57"/>
    </row>
    <row r="316" ht="14.25" customHeight="1">
      <c r="A316" s="35" t="s">
        <v>548</v>
      </c>
      <c r="B316" s="52">
        <v>71.0</v>
      </c>
      <c r="C316" s="6">
        <v>24.0</v>
      </c>
      <c r="E316" s="35">
        <v>0.0</v>
      </c>
      <c r="F316" s="36"/>
      <c r="G316" s="46"/>
      <c r="H316" s="51"/>
      <c r="I316" s="51"/>
      <c r="J316" s="51"/>
      <c r="K316" s="5"/>
      <c r="L316" s="5"/>
      <c r="M316" s="5"/>
      <c r="N316" s="57"/>
    </row>
    <row r="317" ht="14.25" customHeight="1">
      <c r="A317" s="35" t="s">
        <v>549</v>
      </c>
      <c r="B317" s="52">
        <v>12.0</v>
      </c>
      <c r="C317" s="6">
        <v>1.0</v>
      </c>
      <c r="E317" s="35">
        <v>0.0</v>
      </c>
      <c r="F317" s="36"/>
      <c r="G317" s="46"/>
      <c r="H317" s="51"/>
      <c r="I317" s="51"/>
      <c r="J317" s="51"/>
      <c r="K317" s="5"/>
      <c r="L317" s="5"/>
      <c r="M317" s="5"/>
      <c r="N317" s="57"/>
    </row>
    <row r="318" ht="14.25" customHeight="1">
      <c r="A318" s="35" t="s">
        <v>550</v>
      </c>
      <c r="B318" s="52">
        <v>2.0</v>
      </c>
      <c r="C318" s="6">
        <v>0.0</v>
      </c>
      <c r="E318" s="35">
        <v>0.0</v>
      </c>
      <c r="F318" s="36"/>
      <c r="G318" s="46"/>
      <c r="H318" s="51"/>
      <c r="I318" s="51"/>
      <c r="J318" s="51"/>
      <c r="K318" s="5"/>
      <c r="L318" s="5"/>
      <c r="M318" s="5"/>
      <c r="N318" s="57"/>
    </row>
    <row r="319" ht="14.25" customHeight="1">
      <c r="A319" s="35" t="s">
        <v>551</v>
      </c>
      <c r="B319" s="52">
        <v>12.0</v>
      </c>
      <c r="C319" s="6">
        <v>0.0</v>
      </c>
      <c r="E319" s="35">
        <v>0.0</v>
      </c>
      <c r="F319" s="36"/>
      <c r="G319" s="46"/>
      <c r="H319" s="51"/>
      <c r="I319" s="51"/>
      <c r="J319" s="51"/>
      <c r="K319" s="5"/>
      <c r="L319" s="5"/>
      <c r="M319" s="5"/>
      <c r="N319" s="57"/>
    </row>
    <row r="320" ht="14.25" customHeight="1">
      <c r="A320" s="35" t="s">
        <v>552</v>
      </c>
      <c r="B320" s="52">
        <v>5.0</v>
      </c>
      <c r="C320" s="6">
        <v>1.0</v>
      </c>
      <c r="E320" s="35">
        <v>0.0</v>
      </c>
      <c r="F320" s="36"/>
      <c r="G320" s="46"/>
      <c r="H320" s="51"/>
      <c r="I320" s="51"/>
      <c r="J320" s="51"/>
      <c r="K320" s="5"/>
      <c r="L320" s="5"/>
      <c r="M320" s="5"/>
      <c r="N320" s="57"/>
    </row>
    <row r="321" ht="14.25" customHeight="1">
      <c r="A321" s="35" t="s">
        <v>553</v>
      </c>
      <c r="B321" s="52">
        <v>1.0</v>
      </c>
      <c r="C321" s="6">
        <v>0.0</v>
      </c>
      <c r="E321" s="35">
        <v>0.0</v>
      </c>
      <c r="F321" s="36"/>
      <c r="G321" s="46"/>
      <c r="H321" s="51"/>
      <c r="I321" s="51"/>
      <c r="J321" s="51"/>
      <c r="K321" s="5"/>
      <c r="L321" s="5"/>
      <c r="M321" s="5"/>
      <c r="N321" s="57"/>
    </row>
    <row r="322" ht="14.25" customHeight="1">
      <c r="A322" s="35" t="s">
        <v>296</v>
      </c>
      <c r="B322" s="52">
        <v>75.0</v>
      </c>
      <c r="C322" s="6">
        <v>2.0</v>
      </c>
      <c r="E322" s="35">
        <v>0.0</v>
      </c>
      <c r="F322" s="36"/>
      <c r="G322" s="46"/>
      <c r="H322" s="51"/>
      <c r="I322" s="51"/>
      <c r="J322" s="51"/>
      <c r="K322" s="5"/>
      <c r="L322" s="5"/>
      <c r="M322" s="5"/>
      <c r="N322" s="57"/>
    </row>
    <row r="323" ht="14.25" customHeight="1">
      <c r="A323" s="35" t="s">
        <v>554</v>
      </c>
      <c r="B323" s="52">
        <v>6.0</v>
      </c>
      <c r="C323" s="6">
        <v>1.0</v>
      </c>
      <c r="E323" s="35">
        <v>0.0</v>
      </c>
      <c r="F323" s="36"/>
      <c r="G323" s="46"/>
      <c r="H323" s="51"/>
      <c r="I323" s="51"/>
      <c r="J323" s="51"/>
      <c r="K323" s="5"/>
      <c r="L323" s="5"/>
      <c r="M323" s="5"/>
      <c r="N323" s="57"/>
    </row>
    <row r="324" ht="14.25" customHeight="1">
      <c r="A324" s="35" t="s">
        <v>555</v>
      </c>
      <c r="B324" s="52">
        <v>1.0</v>
      </c>
      <c r="C324" s="6">
        <v>1.0</v>
      </c>
      <c r="E324" s="35">
        <v>0.0</v>
      </c>
      <c r="F324" s="36"/>
      <c r="G324" s="46"/>
      <c r="H324" s="51"/>
      <c r="I324" s="51"/>
      <c r="J324" s="51"/>
      <c r="K324" s="5"/>
      <c r="L324" s="5"/>
      <c r="M324" s="5"/>
      <c r="N324" s="57"/>
    </row>
    <row r="325" ht="14.25" customHeight="1">
      <c r="A325" s="35" t="s">
        <v>556</v>
      </c>
      <c r="B325" s="52">
        <v>15.0</v>
      </c>
      <c r="C325" s="6">
        <v>2.0</v>
      </c>
      <c r="E325" s="35">
        <v>0.0</v>
      </c>
      <c r="F325" s="36"/>
      <c r="G325" s="46"/>
      <c r="H325" s="51"/>
      <c r="I325" s="51"/>
      <c r="J325" s="51"/>
      <c r="K325" s="5"/>
      <c r="L325" s="5"/>
      <c r="M325" s="5"/>
      <c r="N325" s="57"/>
    </row>
    <row r="326" ht="14.25" customHeight="1">
      <c r="A326" s="35" t="s">
        <v>557</v>
      </c>
      <c r="B326" s="52">
        <v>6.0</v>
      </c>
      <c r="C326" s="6">
        <v>2.0</v>
      </c>
      <c r="E326" s="35">
        <v>0.0</v>
      </c>
      <c r="F326" s="36"/>
      <c r="G326" s="46"/>
      <c r="H326" s="51"/>
      <c r="I326" s="51"/>
      <c r="J326" s="51"/>
      <c r="K326" s="5"/>
      <c r="L326" s="5"/>
      <c r="M326" s="5"/>
      <c r="N326" s="57"/>
    </row>
    <row r="327" ht="14.25" customHeight="1">
      <c r="A327" s="35" t="s">
        <v>558</v>
      </c>
      <c r="B327" s="52">
        <v>41.0</v>
      </c>
      <c r="C327" s="6">
        <v>1.0</v>
      </c>
      <c r="E327" s="35">
        <v>0.0</v>
      </c>
      <c r="F327" s="36"/>
      <c r="G327" s="46"/>
      <c r="H327" s="51"/>
      <c r="I327" s="51"/>
      <c r="J327" s="51"/>
      <c r="K327" s="5"/>
      <c r="L327" s="5"/>
      <c r="M327" s="5"/>
      <c r="N327" s="57"/>
    </row>
    <row r="328" ht="14.25" customHeight="1">
      <c r="A328" s="35" t="s">
        <v>559</v>
      </c>
      <c r="B328" s="52">
        <v>1.0</v>
      </c>
      <c r="C328" s="6">
        <v>1.0</v>
      </c>
      <c r="E328" s="35">
        <v>0.0</v>
      </c>
      <c r="F328" s="36"/>
      <c r="G328" s="46"/>
      <c r="H328" s="51"/>
      <c r="I328" s="51"/>
      <c r="J328" s="51"/>
      <c r="K328" s="5"/>
      <c r="L328" s="5"/>
      <c r="M328" s="5"/>
      <c r="N328" s="57"/>
    </row>
    <row r="329" ht="14.25" customHeight="1">
      <c r="A329" s="35" t="s">
        <v>560</v>
      </c>
      <c r="B329" s="52">
        <v>12.0</v>
      </c>
      <c r="C329" s="6">
        <v>6.0</v>
      </c>
      <c r="E329" s="35">
        <v>0.0</v>
      </c>
      <c r="F329" s="36"/>
      <c r="G329" s="46"/>
      <c r="H329" s="51"/>
      <c r="I329" s="51"/>
      <c r="J329" s="51"/>
      <c r="K329" s="5"/>
      <c r="L329" s="5"/>
      <c r="M329" s="5"/>
      <c r="N329" s="57"/>
    </row>
    <row r="330" ht="14.25" customHeight="1">
      <c r="A330" s="35" t="s">
        <v>561</v>
      </c>
      <c r="B330" s="52">
        <v>7.0</v>
      </c>
      <c r="C330" s="6">
        <v>3.0</v>
      </c>
      <c r="E330" s="35">
        <v>0.0</v>
      </c>
      <c r="F330" s="36"/>
      <c r="G330" s="46"/>
      <c r="H330" s="51"/>
      <c r="I330" s="51"/>
      <c r="J330" s="51"/>
      <c r="K330" s="5"/>
      <c r="L330" s="5"/>
      <c r="M330" s="5"/>
      <c r="N330" s="57"/>
    </row>
    <row r="331" ht="14.25" customHeight="1">
      <c r="A331" s="35" t="s">
        <v>562</v>
      </c>
      <c r="B331" s="52">
        <v>1.0</v>
      </c>
      <c r="C331" s="6">
        <v>1.0</v>
      </c>
      <c r="E331" s="35">
        <v>0.0</v>
      </c>
      <c r="F331" s="36"/>
      <c r="G331" s="46"/>
      <c r="H331" s="51"/>
      <c r="I331" s="51"/>
      <c r="J331" s="51"/>
      <c r="K331" s="5"/>
      <c r="L331" s="5"/>
      <c r="M331" s="5"/>
      <c r="N331" s="57"/>
    </row>
    <row r="332" ht="14.25" customHeight="1">
      <c r="A332" s="35" t="s">
        <v>563</v>
      </c>
      <c r="B332" s="52">
        <v>3.0</v>
      </c>
      <c r="C332" s="6">
        <v>3.0</v>
      </c>
      <c r="E332" s="35">
        <v>0.0</v>
      </c>
      <c r="F332" s="36"/>
      <c r="G332" s="46"/>
      <c r="H332" s="51"/>
      <c r="I332" s="51"/>
      <c r="J332" s="51"/>
      <c r="K332" s="5"/>
      <c r="L332" s="5"/>
      <c r="M332" s="5"/>
      <c r="N332" s="57"/>
    </row>
    <row r="333" ht="14.25" customHeight="1">
      <c r="A333" s="35" t="s">
        <v>564</v>
      </c>
      <c r="B333" s="52">
        <v>16.0</v>
      </c>
      <c r="C333" s="6">
        <v>13.0</v>
      </c>
      <c r="E333" s="35">
        <v>0.0</v>
      </c>
      <c r="F333" s="36"/>
      <c r="G333" s="46"/>
      <c r="H333" s="51"/>
      <c r="I333" s="51"/>
      <c r="J333" s="51"/>
      <c r="K333" s="5"/>
      <c r="L333" s="5"/>
      <c r="M333" s="5"/>
      <c r="N333" s="57"/>
    </row>
    <row r="334" ht="14.25" customHeight="1">
      <c r="A334" s="35" t="s">
        <v>565</v>
      </c>
      <c r="B334" s="52">
        <v>12.0</v>
      </c>
      <c r="C334" s="6">
        <v>9.0</v>
      </c>
      <c r="E334" s="35">
        <v>0.0</v>
      </c>
      <c r="F334" s="36"/>
      <c r="G334" s="46"/>
      <c r="H334" s="51"/>
      <c r="I334" s="51"/>
      <c r="J334" s="51"/>
      <c r="K334" s="5"/>
      <c r="L334" s="5"/>
      <c r="M334" s="5"/>
      <c r="N334" s="57"/>
    </row>
    <row r="335" ht="14.25" customHeight="1">
      <c r="A335" s="35" t="s">
        <v>566</v>
      </c>
      <c r="B335" s="52">
        <v>20.0</v>
      </c>
      <c r="C335" s="6">
        <v>11.0</v>
      </c>
      <c r="E335" s="35">
        <v>0.0</v>
      </c>
      <c r="F335" s="36"/>
      <c r="G335" s="46"/>
      <c r="H335" s="51"/>
      <c r="I335" s="51"/>
      <c r="J335" s="51"/>
      <c r="K335" s="5"/>
      <c r="L335" s="5"/>
      <c r="M335" s="5"/>
      <c r="N335" s="57"/>
    </row>
    <row r="336" ht="14.25" customHeight="1">
      <c r="A336" s="35" t="s">
        <v>567</v>
      </c>
      <c r="B336" s="52">
        <v>44.0</v>
      </c>
      <c r="C336" s="6">
        <v>13.0</v>
      </c>
      <c r="E336" s="35">
        <v>0.0</v>
      </c>
      <c r="F336" s="36"/>
      <c r="G336" s="46"/>
      <c r="H336" s="51"/>
      <c r="I336" s="51"/>
      <c r="J336" s="51"/>
      <c r="K336" s="5"/>
      <c r="L336" s="5"/>
      <c r="M336" s="5"/>
      <c r="N336" s="57"/>
    </row>
    <row r="337" ht="14.25" customHeight="1">
      <c r="A337" s="35" t="s">
        <v>568</v>
      </c>
      <c r="B337" s="52">
        <v>3.0</v>
      </c>
      <c r="C337" s="6">
        <v>3.0</v>
      </c>
      <c r="E337" s="35">
        <v>0.0</v>
      </c>
      <c r="F337" s="36"/>
      <c r="G337" s="46"/>
      <c r="H337" s="51"/>
      <c r="I337" s="51"/>
      <c r="J337" s="51"/>
      <c r="K337" s="5"/>
      <c r="L337" s="5"/>
      <c r="M337" s="5"/>
      <c r="N337" s="57"/>
    </row>
    <row r="338" ht="14.25" customHeight="1">
      <c r="A338" s="35" t="s">
        <v>569</v>
      </c>
      <c r="B338" s="52">
        <v>1.0</v>
      </c>
      <c r="C338" s="6">
        <v>0.0</v>
      </c>
      <c r="E338" s="35">
        <v>0.0</v>
      </c>
      <c r="F338" s="36"/>
      <c r="G338" s="46"/>
      <c r="H338" s="51"/>
      <c r="I338" s="51"/>
      <c r="J338" s="51"/>
      <c r="K338" s="5"/>
      <c r="L338" s="5"/>
      <c r="M338" s="5"/>
      <c r="N338" s="57"/>
    </row>
    <row r="339" ht="14.25" customHeight="1">
      <c r="A339" s="35" t="s">
        <v>570</v>
      </c>
      <c r="B339" s="52">
        <v>37.0</v>
      </c>
      <c r="C339" s="6">
        <v>4.0</v>
      </c>
      <c r="E339" s="35">
        <v>0.0</v>
      </c>
      <c r="F339" s="36"/>
      <c r="G339" s="46"/>
      <c r="H339" s="51"/>
      <c r="I339" s="51"/>
      <c r="J339" s="51"/>
      <c r="K339" s="5"/>
      <c r="L339" s="5"/>
      <c r="M339" s="5"/>
      <c r="N339" s="57"/>
    </row>
    <row r="340" ht="14.25" customHeight="1">
      <c r="A340" s="35" t="s">
        <v>571</v>
      </c>
      <c r="B340" s="52">
        <v>6.0</v>
      </c>
      <c r="C340" s="6">
        <v>1.0</v>
      </c>
      <c r="E340" s="35">
        <v>0.0</v>
      </c>
      <c r="F340" s="36"/>
      <c r="G340" s="46"/>
      <c r="H340" s="51"/>
      <c r="I340" s="51"/>
      <c r="J340" s="51"/>
      <c r="K340" s="5"/>
      <c r="L340" s="5"/>
      <c r="M340" s="5"/>
      <c r="N340" s="57"/>
    </row>
    <row r="341" ht="14.25" customHeight="1">
      <c r="A341" s="35" t="s">
        <v>572</v>
      </c>
      <c r="B341" s="52">
        <v>1.0</v>
      </c>
      <c r="C341" s="6">
        <v>0.0</v>
      </c>
      <c r="E341" s="35">
        <v>0.0</v>
      </c>
      <c r="F341" s="36"/>
      <c r="G341" s="46"/>
      <c r="H341" s="51"/>
      <c r="I341" s="51"/>
      <c r="J341" s="51"/>
      <c r="K341" s="5"/>
      <c r="L341" s="5"/>
      <c r="M341" s="5"/>
      <c r="N341" s="57"/>
    </row>
    <row r="342" ht="14.25" customHeight="1">
      <c r="A342" s="35" t="s">
        <v>573</v>
      </c>
      <c r="B342" s="52">
        <v>1.0</v>
      </c>
      <c r="C342" s="6">
        <v>1.0</v>
      </c>
      <c r="E342" s="35">
        <v>1.0</v>
      </c>
      <c r="F342" s="36"/>
      <c r="G342" s="46">
        <v>1.0</v>
      </c>
      <c r="H342" s="51"/>
      <c r="I342" s="51"/>
      <c r="J342" s="51"/>
      <c r="K342" s="5"/>
      <c r="L342" s="5"/>
      <c r="M342" s="5"/>
      <c r="N342" s="57"/>
    </row>
    <row r="343" ht="14.25" customHeight="1">
      <c r="A343" s="35" t="s">
        <v>574</v>
      </c>
      <c r="B343" s="52">
        <v>19.0</v>
      </c>
      <c r="C343" s="6">
        <v>1.0</v>
      </c>
      <c r="E343" s="35">
        <v>0.0</v>
      </c>
      <c r="F343" s="36"/>
      <c r="G343" s="46"/>
      <c r="H343" s="51"/>
      <c r="I343" s="51"/>
      <c r="J343" s="51"/>
      <c r="K343" s="5"/>
      <c r="L343" s="5"/>
      <c r="M343" s="5"/>
      <c r="N343" s="57"/>
    </row>
    <row r="344" ht="14.25" customHeight="1">
      <c r="A344" s="35" t="s">
        <v>575</v>
      </c>
      <c r="B344" s="52">
        <v>4.0</v>
      </c>
      <c r="C344" s="6">
        <v>3.0</v>
      </c>
      <c r="E344" s="35">
        <v>0.0</v>
      </c>
      <c r="F344" s="36"/>
      <c r="G344" s="46"/>
      <c r="H344" s="51"/>
      <c r="I344" s="51"/>
      <c r="J344" s="51"/>
      <c r="K344" s="5"/>
      <c r="L344" s="5"/>
      <c r="M344" s="5"/>
      <c r="N344" s="57"/>
    </row>
    <row r="345" ht="14.25" customHeight="1">
      <c r="A345" s="35" t="s">
        <v>576</v>
      </c>
      <c r="B345" s="52">
        <v>2.0</v>
      </c>
      <c r="C345" s="6">
        <v>0.0</v>
      </c>
      <c r="E345" s="35">
        <v>0.0</v>
      </c>
      <c r="F345" s="36"/>
      <c r="G345" s="46"/>
      <c r="H345" s="51"/>
      <c r="I345" s="51"/>
      <c r="J345" s="51"/>
      <c r="K345" s="5"/>
      <c r="L345" s="5"/>
      <c r="M345" s="5"/>
      <c r="N345" s="57"/>
    </row>
    <row r="346" ht="14.25" customHeight="1">
      <c r="A346" s="35" t="s">
        <v>577</v>
      </c>
      <c r="B346" s="52">
        <v>5.0</v>
      </c>
      <c r="C346" s="6">
        <v>3.0</v>
      </c>
      <c r="E346" s="35">
        <v>0.0</v>
      </c>
      <c r="F346" s="36"/>
      <c r="G346" s="46"/>
      <c r="H346" s="51"/>
      <c r="I346" s="51"/>
      <c r="J346" s="51"/>
      <c r="K346" s="5"/>
      <c r="L346" s="5"/>
      <c r="M346" s="5"/>
      <c r="N346" s="57"/>
    </row>
    <row r="347" ht="14.25" customHeight="1">
      <c r="A347" s="35" t="s">
        <v>578</v>
      </c>
      <c r="B347" s="52">
        <v>1.0</v>
      </c>
      <c r="C347" s="6">
        <v>1.0</v>
      </c>
      <c r="E347" s="35">
        <v>1.0</v>
      </c>
      <c r="F347" s="36"/>
      <c r="G347" s="46"/>
      <c r="H347" s="51"/>
      <c r="I347" s="51"/>
      <c r="J347" s="51">
        <v>1.0</v>
      </c>
      <c r="K347" s="5"/>
      <c r="L347" s="5"/>
      <c r="M347" s="5"/>
      <c r="N347" s="57"/>
    </row>
    <row r="348" ht="14.25" customHeight="1">
      <c r="A348" s="35" t="s">
        <v>579</v>
      </c>
      <c r="B348" s="52">
        <v>4.0</v>
      </c>
      <c r="C348" s="6">
        <v>1.0</v>
      </c>
      <c r="E348" s="35">
        <v>0.0</v>
      </c>
      <c r="F348" s="36"/>
      <c r="G348" s="46"/>
      <c r="H348" s="51"/>
      <c r="I348" s="51"/>
      <c r="J348" s="51"/>
      <c r="K348" s="5"/>
      <c r="L348" s="5"/>
      <c r="M348" s="5"/>
      <c r="N348" s="57"/>
    </row>
    <row r="349" ht="14.25" customHeight="1">
      <c r="A349" s="35" t="s">
        <v>580</v>
      </c>
      <c r="B349" s="52">
        <v>2.0</v>
      </c>
      <c r="C349" s="6">
        <v>0.0</v>
      </c>
      <c r="E349" s="35">
        <v>0.0</v>
      </c>
      <c r="F349" s="36"/>
      <c r="G349" s="46"/>
      <c r="H349" s="51"/>
      <c r="I349" s="51"/>
      <c r="J349" s="51"/>
      <c r="K349" s="5"/>
      <c r="L349" s="5"/>
      <c r="M349" s="5"/>
      <c r="N349" s="57"/>
    </row>
    <row r="350" ht="14.25" customHeight="1">
      <c r="A350" s="35" t="s">
        <v>581</v>
      </c>
      <c r="B350" s="52">
        <v>1.0</v>
      </c>
      <c r="C350" s="6">
        <v>0.0</v>
      </c>
      <c r="E350" s="35">
        <v>0.0</v>
      </c>
      <c r="F350" s="36"/>
      <c r="G350" s="46"/>
      <c r="H350" s="51"/>
      <c r="I350" s="51"/>
      <c r="J350" s="51"/>
      <c r="K350" s="5"/>
      <c r="L350" s="5"/>
      <c r="M350" s="5"/>
      <c r="N350" s="57"/>
    </row>
    <row r="351" ht="14.25" customHeight="1">
      <c r="A351" s="35" t="s">
        <v>582</v>
      </c>
      <c r="B351" s="52">
        <v>28.0</v>
      </c>
      <c r="C351" s="6">
        <v>3.0</v>
      </c>
      <c r="E351" s="35">
        <v>0.0</v>
      </c>
      <c r="F351" s="36"/>
      <c r="G351" s="46"/>
      <c r="H351" s="51"/>
      <c r="I351" s="51"/>
      <c r="J351" s="51"/>
      <c r="K351" s="5"/>
      <c r="L351" s="5"/>
      <c r="M351" s="5"/>
      <c r="N351" s="57"/>
    </row>
    <row r="352" ht="14.25" customHeight="1">
      <c r="A352" s="35" t="s">
        <v>583</v>
      </c>
      <c r="B352" s="52">
        <v>1.0</v>
      </c>
      <c r="C352" s="6">
        <v>1.0</v>
      </c>
      <c r="E352" s="35">
        <v>0.0</v>
      </c>
      <c r="F352" s="36"/>
      <c r="G352" s="46"/>
      <c r="H352" s="51"/>
      <c r="I352" s="51"/>
      <c r="J352" s="51"/>
      <c r="K352" s="5"/>
      <c r="L352" s="5"/>
      <c r="M352" s="5"/>
      <c r="N352" s="57"/>
    </row>
    <row r="353" ht="14.25" customHeight="1">
      <c r="A353" s="35" t="s">
        <v>584</v>
      </c>
      <c r="B353" s="52">
        <v>1.0</v>
      </c>
      <c r="C353" s="6">
        <v>0.0</v>
      </c>
      <c r="E353" s="35">
        <v>0.0</v>
      </c>
      <c r="F353" s="36"/>
      <c r="G353" s="46"/>
      <c r="H353" s="51"/>
      <c r="I353" s="51"/>
      <c r="J353" s="51"/>
      <c r="K353" s="5"/>
      <c r="L353" s="5"/>
      <c r="M353" s="5"/>
      <c r="N353" s="57"/>
    </row>
    <row r="354" ht="14.25" customHeight="1">
      <c r="A354" s="35" t="s">
        <v>585</v>
      </c>
      <c r="B354" s="52">
        <v>10.0</v>
      </c>
      <c r="C354" s="6">
        <v>0.0</v>
      </c>
      <c r="E354" s="35">
        <v>0.0</v>
      </c>
      <c r="F354" s="36"/>
      <c r="G354" s="46"/>
      <c r="H354" s="51"/>
      <c r="I354" s="51"/>
      <c r="J354" s="51"/>
      <c r="K354" s="5"/>
      <c r="L354" s="5"/>
      <c r="M354" s="5"/>
      <c r="N354" s="57"/>
    </row>
    <row r="355" ht="14.25" customHeight="1">
      <c r="A355" s="35" t="s">
        <v>586</v>
      </c>
      <c r="B355" s="52">
        <v>19.0</v>
      </c>
      <c r="C355" s="6">
        <v>6.0</v>
      </c>
      <c r="E355" s="35">
        <v>0.0</v>
      </c>
      <c r="F355" s="36"/>
      <c r="G355" s="46"/>
      <c r="H355" s="51"/>
      <c r="I355" s="51"/>
      <c r="J355" s="51"/>
      <c r="K355" s="5"/>
      <c r="L355" s="5"/>
      <c r="M355" s="5"/>
      <c r="N355" s="57"/>
    </row>
    <row r="356" ht="14.25" customHeight="1">
      <c r="A356" s="35" t="s">
        <v>587</v>
      </c>
      <c r="B356" s="52">
        <v>2.0</v>
      </c>
      <c r="C356" s="6">
        <v>1.0</v>
      </c>
      <c r="E356" s="35">
        <v>0.0</v>
      </c>
      <c r="F356" s="36"/>
      <c r="G356" s="46"/>
      <c r="H356" s="51"/>
      <c r="I356" s="51"/>
      <c r="J356" s="51"/>
      <c r="K356" s="5"/>
      <c r="L356" s="5"/>
      <c r="M356" s="5"/>
      <c r="N356" s="57"/>
    </row>
    <row r="357" ht="14.25" customHeight="1">
      <c r="A357" s="35" t="s">
        <v>588</v>
      </c>
      <c r="B357" s="52">
        <v>59.0</v>
      </c>
      <c r="C357" s="6">
        <v>11.0</v>
      </c>
      <c r="E357" s="35">
        <v>3.0</v>
      </c>
      <c r="F357" s="36"/>
      <c r="G357" s="46">
        <v>2.0</v>
      </c>
      <c r="H357" s="51">
        <v>1.0</v>
      </c>
      <c r="I357" s="51"/>
      <c r="J357" s="51"/>
      <c r="K357" s="5"/>
      <c r="L357" s="5"/>
      <c r="M357" s="5"/>
      <c r="N357" s="57"/>
    </row>
    <row r="358" ht="14.25" customHeight="1">
      <c r="A358" s="35" t="s">
        <v>589</v>
      </c>
      <c r="B358" s="52">
        <v>12.0</v>
      </c>
      <c r="C358" s="6">
        <v>1.0</v>
      </c>
      <c r="E358" s="35">
        <v>0.0</v>
      </c>
      <c r="F358" s="36"/>
      <c r="G358" s="46"/>
      <c r="H358" s="51"/>
      <c r="I358" s="51"/>
      <c r="J358" s="51"/>
      <c r="K358" s="5"/>
      <c r="L358" s="5"/>
      <c r="M358" s="5"/>
      <c r="N358" s="57"/>
    </row>
    <row r="359" ht="14.25" customHeight="1">
      <c r="A359" s="35" t="s">
        <v>590</v>
      </c>
      <c r="B359" s="52">
        <v>1.0</v>
      </c>
      <c r="C359" s="6">
        <v>1.0</v>
      </c>
      <c r="E359" s="35">
        <v>0.0</v>
      </c>
      <c r="F359" s="36"/>
      <c r="G359" s="46"/>
      <c r="H359" s="51"/>
      <c r="I359" s="51"/>
      <c r="J359" s="51"/>
      <c r="K359" s="5"/>
      <c r="L359" s="5"/>
      <c r="M359" s="5"/>
      <c r="N359" s="57"/>
    </row>
    <row r="360" ht="14.25" customHeight="1">
      <c r="A360" s="35" t="s">
        <v>591</v>
      </c>
      <c r="B360" s="52">
        <v>1.0</v>
      </c>
      <c r="C360" s="6">
        <v>0.0</v>
      </c>
      <c r="E360" s="35">
        <v>0.0</v>
      </c>
      <c r="F360" s="36"/>
      <c r="G360" s="46"/>
      <c r="H360" s="51"/>
      <c r="I360" s="51"/>
      <c r="J360" s="51"/>
      <c r="K360" s="5"/>
      <c r="L360" s="5"/>
      <c r="M360" s="5"/>
      <c r="N360" s="57"/>
    </row>
    <row r="361" ht="14.25" customHeight="1">
      <c r="A361" s="35" t="s">
        <v>592</v>
      </c>
      <c r="B361" s="52">
        <v>13.0</v>
      </c>
      <c r="C361" s="6">
        <v>6.0</v>
      </c>
      <c r="E361" s="35">
        <v>0.0</v>
      </c>
      <c r="F361" s="36"/>
      <c r="G361" s="46"/>
      <c r="H361" s="51"/>
      <c r="I361" s="51"/>
      <c r="J361" s="51"/>
      <c r="K361" s="5"/>
      <c r="L361" s="5"/>
      <c r="M361" s="5"/>
      <c r="N361" s="57"/>
    </row>
    <row r="362" ht="14.25" customHeight="1">
      <c r="A362" s="35" t="s">
        <v>593</v>
      </c>
      <c r="B362" s="52">
        <v>3.0</v>
      </c>
      <c r="C362" s="6">
        <v>1.0</v>
      </c>
      <c r="E362" s="35">
        <v>0.0</v>
      </c>
      <c r="F362" s="36"/>
      <c r="G362" s="46"/>
      <c r="H362" s="51"/>
      <c r="I362" s="51"/>
      <c r="J362" s="51"/>
      <c r="K362" s="5"/>
      <c r="L362" s="5"/>
      <c r="M362" s="5"/>
      <c r="N362" s="57"/>
    </row>
    <row r="363" ht="14.25" customHeight="1">
      <c r="A363" s="35" t="s">
        <v>594</v>
      </c>
      <c r="B363" s="52">
        <v>10.0</v>
      </c>
      <c r="C363" s="6">
        <v>2.0</v>
      </c>
      <c r="E363" s="35">
        <v>0.0</v>
      </c>
      <c r="F363" s="36"/>
      <c r="G363" s="46"/>
      <c r="H363" s="51"/>
      <c r="I363" s="51"/>
      <c r="J363" s="51"/>
      <c r="K363" s="5"/>
      <c r="L363" s="5"/>
      <c r="M363" s="5"/>
      <c r="N363" s="57"/>
    </row>
    <row r="364" ht="14.25" customHeight="1">
      <c r="A364" s="35" t="s">
        <v>595</v>
      </c>
      <c r="B364" s="52">
        <v>6.0</v>
      </c>
      <c r="C364" s="6">
        <v>2.0</v>
      </c>
      <c r="E364" s="35">
        <v>1.0</v>
      </c>
      <c r="F364" s="36"/>
      <c r="G364" s="46">
        <v>1.0</v>
      </c>
      <c r="H364" s="51"/>
      <c r="I364" s="51"/>
      <c r="J364" s="51"/>
      <c r="K364" s="5"/>
      <c r="L364" s="5"/>
      <c r="M364" s="5"/>
      <c r="N364" s="57"/>
    </row>
    <row r="365" ht="14.25" customHeight="1">
      <c r="A365" s="35" t="s">
        <v>596</v>
      </c>
      <c r="B365" s="52">
        <v>2.0</v>
      </c>
      <c r="C365" s="6">
        <v>2.0</v>
      </c>
      <c r="E365" s="35">
        <v>0.0</v>
      </c>
      <c r="F365" s="36"/>
      <c r="G365" s="46"/>
      <c r="H365" s="51"/>
      <c r="I365" s="51"/>
      <c r="J365" s="51"/>
      <c r="K365" s="5"/>
      <c r="L365" s="5"/>
      <c r="M365" s="5"/>
      <c r="N365" s="57"/>
    </row>
    <row r="366" ht="14.25" customHeight="1">
      <c r="A366" s="35" t="s">
        <v>597</v>
      </c>
      <c r="B366" s="52">
        <v>10.0</v>
      </c>
      <c r="C366" s="6">
        <v>9.0</v>
      </c>
      <c r="E366" s="35">
        <v>1.0</v>
      </c>
      <c r="F366" s="36"/>
      <c r="G366" s="46">
        <v>1.0</v>
      </c>
      <c r="H366" s="51"/>
      <c r="I366" s="51"/>
      <c r="J366" s="51"/>
      <c r="K366" s="5"/>
      <c r="L366" s="5"/>
      <c r="M366" s="5"/>
      <c r="N366" s="57"/>
    </row>
    <row r="367" ht="14.25" customHeight="1">
      <c r="A367" s="55" t="s">
        <v>598</v>
      </c>
      <c r="B367" s="56">
        <v>136.0</v>
      </c>
      <c r="C367" s="61">
        <f>SUM(C368:C388)</f>
        <v>96</v>
      </c>
      <c r="D367" s="54" t="s">
        <v>599</v>
      </c>
      <c r="E367" s="37">
        <f>SUM(E368:E388)</f>
        <v>10</v>
      </c>
      <c r="F367" s="36">
        <f>(E367/C367)*100</f>
        <v>10.41666667</v>
      </c>
      <c r="G367" s="37"/>
      <c r="H367" s="5"/>
      <c r="I367" s="5"/>
      <c r="J367" s="5"/>
      <c r="K367" s="5"/>
      <c r="L367" s="5"/>
      <c r="M367" s="5"/>
      <c r="N367" s="47"/>
      <c r="O367" s="6">
        <f>SUM(G368:N389)</f>
        <v>10</v>
      </c>
    </row>
    <row r="368" ht="14.25" customHeight="1">
      <c r="A368" s="35" t="s">
        <v>600</v>
      </c>
      <c r="B368" s="52">
        <v>9.0</v>
      </c>
      <c r="C368" s="6">
        <v>7.0</v>
      </c>
      <c r="E368" s="35">
        <v>1.0</v>
      </c>
      <c r="F368" s="36"/>
      <c r="G368" s="46">
        <v>1.0</v>
      </c>
      <c r="H368" s="51"/>
      <c r="I368" s="51"/>
      <c r="J368" s="51"/>
      <c r="K368" s="5"/>
      <c r="L368" s="5"/>
      <c r="M368" s="5"/>
      <c r="N368" s="47"/>
    </row>
    <row r="369" ht="14.25" customHeight="1">
      <c r="A369" s="35" t="s">
        <v>601</v>
      </c>
      <c r="B369" s="52">
        <v>1.0</v>
      </c>
      <c r="C369" s="6">
        <v>1.0</v>
      </c>
      <c r="E369" s="35">
        <v>1.0</v>
      </c>
      <c r="F369" s="36"/>
      <c r="G369" s="46"/>
      <c r="H369" s="51">
        <v>1.0</v>
      </c>
      <c r="I369" s="51"/>
      <c r="J369" s="51"/>
      <c r="K369" s="5"/>
      <c r="L369" s="5"/>
      <c r="M369" s="5"/>
      <c r="N369" s="47"/>
    </row>
    <row r="370" ht="14.25" customHeight="1">
      <c r="A370" s="35" t="s">
        <v>602</v>
      </c>
      <c r="B370" s="52">
        <v>6.0</v>
      </c>
      <c r="C370" s="6">
        <v>5.0</v>
      </c>
      <c r="E370" s="35">
        <v>0.0</v>
      </c>
      <c r="F370" s="36"/>
      <c r="G370" s="46"/>
      <c r="H370" s="51"/>
      <c r="I370" s="51"/>
      <c r="J370" s="51"/>
      <c r="K370" s="5"/>
      <c r="L370" s="5"/>
      <c r="M370" s="5"/>
      <c r="N370" s="47"/>
    </row>
    <row r="371" ht="14.25" customHeight="1">
      <c r="A371" s="35" t="s">
        <v>603</v>
      </c>
      <c r="B371" s="52">
        <v>4.0</v>
      </c>
      <c r="C371" s="6">
        <v>2.0</v>
      </c>
      <c r="E371" s="35">
        <v>0.0</v>
      </c>
      <c r="F371" s="36"/>
      <c r="G371" s="46"/>
      <c r="H371" s="51"/>
      <c r="I371" s="51"/>
      <c r="J371" s="51"/>
      <c r="K371" s="5"/>
      <c r="L371" s="5"/>
      <c r="M371" s="5"/>
      <c r="N371" s="47"/>
    </row>
    <row r="372" ht="14.25" customHeight="1">
      <c r="A372" s="35" t="s">
        <v>604</v>
      </c>
      <c r="B372" s="52">
        <v>11.0</v>
      </c>
      <c r="C372" s="6">
        <v>11.0</v>
      </c>
      <c r="E372" s="35">
        <v>1.0</v>
      </c>
      <c r="F372" s="36"/>
      <c r="G372" s="46">
        <v>1.0</v>
      </c>
      <c r="H372" s="51"/>
      <c r="I372" s="51"/>
      <c r="J372" s="51"/>
      <c r="K372" s="5"/>
      <c r="L372" s="5"/>
      <c r="M372" s="5"/>
      <c r="N372" s="47"/>
    </row>
    <row r="373" ht="14.25" customHeight="1">
      <c r="A373" s="35" t="s">
        <v>605</v>
      </c>
      <c r="B373" s="52">
        <v>9.0</v>
      </c>
      <c r="C373" s="6">
        <v>9.0</v>
      </c>
      <c r="E373" s="35">
        <v>0.0</v>
      </c>
      <c r="F373" s="36"/>
      <c r="G373" s="46"/>
      <c r="H373" s="51"/>
      <c r="I373" s="51"/>
      <c r="J373" s="51"/>
      <c r="K373" s="5"/>
      <c r="L373" s="5"/>
      <c r="M373" s="5"/>
      <c r="N373" s="47"/>
    </row>
    <row r="374" ht="14.25" customHeight="1">
      <c r="A374" s="35" t="s">
        <v>606</v>
      </c>
      <c r="B374" s="52">
        <v>4.0</v>
      </c>
      <c r="C374" s="6">
        <v>4.0</v>
      </c>
      <c r="E374" s="35">
        <v>0.0</v>
      </c>
      <c r="F374" s="36"/>
      <c r="G374" s="46"/>
      <c r="H374" s="51"/>
      <c r="I374" s="51"/>
      <c r="J374" s="51"/>
      <c r="K374" s="5"/>
      <c r="L374" s="5"/>
      <c r="M374" s="5"/>
      <c r="N374" s="47"/>
    </row>
    <row r="375" ht="14.25" customHeight="1">
      <c r="A375" s="35" t="s">
        <v>607</v>
      </c>
      <c r="B375" s="52">
        <v>7.0</v>
      </c>
      <c r="C375" s="6">
        <v>6.0</v>
      </c>
      <c r="E375" s="35">
        <v>0.0</v>
      </c>
      <c r="F375" s="36"/>
      <c r="G375" s="46"/>
      <c r="H375" s="51"/>
      <c r="I375" s="51"/>
      <c r="J375" s="51"/>
      <c r="K375" s="5"/>
      <c r="L375" s="5"/>
      <c r="M375" s="5"/>
      <c r="N375" s="47"/>
    </row>
    <row r="376" ht="14.25" customHeight="1">
      <c r="A376" s="35" t="s">
        <v>608</v>
      </c>
      <c r="B376" s="52">
        <v>2.0</v>
      </c>
      <c r="C376" s="6">
        <v>0.0</v>
      </c>
      <c r="E376" s="35">
        <v>1.0</v>
      </c>
      <c r="F376" s="36"/>
      <c r="G376" s="46">
        <v>1.0</v>
      </c>
      <c r="H376" s="51"/>
      <c r="I376" s="51"/>
      <c r="J376" s="51"/>
      <c r="K376" s="5"/>
      <c r="L376" s="5"/>
      <c r="M376" s="5"/>
      <c r="N376" s="47"/>
    </row>
    <row r="377" ht="14.25" customHeight="1">
      <c r="A377" s="35" t="s">
        <v>609</v>
      </c>
      <c r="B377" s="52">
        <v>14.0</v>
      </c>
      <c r="C377" s="6">
        <v>13.0</v>
      </c>
      <c r="E377" s="35">
        <v>1.0</v>
      </c>
      <c r="F377" s="36"/>
      <c r="G377" s="46"/>
      <c r="H377" s="51">
        <v>1.0</v>
      </c>
      <c r="I377" s="51"/>
      <c r="J377" s="51"/>
      <c r="K377" s="5"/>
      <c r="L377" s="5"/>
      <c r="M377" s="5"/>
      <c r="N377" s="47"/>
    </row>
    <row r="378" ht="14.25" customHeight="1">
      <c r="A378" s="35" t="s">
        <v>610</v>
      </c>
      <c r="B378" s="52">
        <v>4.0</v>
      </c>
      <c r="C378" s="6">
        <v>4.0</v>
      </c>
      <c r="E378" s="35">
        <v>0.0</v>
      </c>
      <c r="F378" s="36"/>
      <c r="G378" s="46"/>
      <c r="H378" s="51"/>
      <c r="I378" s="51"/>
      <c r="J378" s="51"/>
      <c r="K378" s="5"/>
      <c r="L378" s="5"/>
      <c r="M378" s="5"/>
      <c r="N378" s="47"/>
    </row>
    <row r="379" ht="14.25" customHeight="1">
      <c r="A379" s="35" t="s">
        <v>611</v>
      </c>
      <c r="B379" s="52">
        <v>2.0</v>
      </c>
      <c r="C379" s="6">
        <v>1.0</v>
      </c>
      <c r="E379" s="35">
        <v>1.0</v>
      </c>
      <c r="F379" s="36"/>
      <c r="G379" s="46"/>
      <c r="H379" s="51"/>
      <c r="I379" s="51"/>
      <c r="J379" s="51">
        <v>1.0</v>
      </c>
      <c r="K379" s="5"/>
      <c r="L379" s="5"/>
      <c r="M379" s="5"/>
      <c r="N379" s="47"/>
    </row>
    <row r="380" ht="14.25" customHeight="1">
      <c r="A380" s="35" t="s">
        <v>612</v>
      </c>
      <c r="B380" s="52">
        <v>2.0</v>
      </c>
      <c r="C380" s="6">
        <v>2.0</v>
      </c>
      <c r="E380" s="35">
        <v>1.0</v>
      </c>
      <c r="F380" s="36"/>
      <c r="G380" s="46"/>
      <c r="H380" s="51"/>
      <c r="I380" s="51">
        <v>1.0</v>
      </c>
      <c r="J380" s="51"/>
      <c r="K380" s="5"/>
      <c r="L380" s="5"/>
      <c r="M380" s="5"/>
      <c r="N380" s="47"/>
    </row>
    <row r="381" ht="14.25" customHeight="1">
      <c r="A381" s="35" t="s">
        <v>613</v>
      </c>
      <c r="B381" s="52">
        <v>17.0</v>
      </c>
      <c r="C381" s="6">
        <v>16.0</v>
      </c>
      <c r="E381" s="35">
        <v>2.0</v>
      </c>
      <c r="F381" s="36"/>
      <c r="G381" s="46">
        <v>2.0</v>
      </c>
      <c r="H381" s="51"/>
      <c r="I381" s="51"/>
      <c r="J381" s="51"/>
      <c r="K381" s="5"/>
      <c r="L381" s="5"/>
      <c r="M381" s="5"/>
      <c r="N381" s="47"/>
    </row>
    <row r="382" ht="14.25" customHeight="1">
      <c r="A382" s="35" t="s">
        <v>614</v>
      </c>
      <c r="B382" s="52">
        <v>3.0</v>
      </c>
      <c r="C382" s="6">
        <v>3.0</v>
      </c>
      <c r="E382" s="35">
        <v>0.0</v>
      </c>
      <c r="F382" s="36"/>
      <c r="G382" s="46"/>
      <c r="H382" s="51"/>
      <c r="I382" s="51"/>
      <c r="J382" s="51"/>
      <c r="K382" s="5"/>
      <c r="L382" s="5"/>
      <c r="M382" s="5"/>
      <c r="N382" s="47"/>
    </row>
    <row r="383" ht="14.25" customHeight="1">
      <c r="A383" s="35" t="s">
        <v>615</v>
      </c>
      <c r="B383" s="52">
        <v>1.0</v>
      </c>
      <c r="C383" s="6">
        <v>1.0</v>
      </c>
      <c r="E383" s="35">
        <v>0.0</v>
      </c>
      <c r="F383" s="36"/>
      <c r="G383" s="46"/>
      <c r="H383" s="51"/>
      <c r="I383" s="51"/>
      <c r="J383" s="51"/>
      <c r="K383" s="5"/>
      <c r="L383" s="5"/>
      <c r="M383" s="5"/>
      <c r="N383" s="47"/>
    </row>
    <row r="384" ht="14.25" customHeight="1">
      <c r="A384" s="35" t="s">
        <v>616</v>
      </c>
      <c r="B384" s="52">
        <v>1.0</v>
      </c>
      <c r="C384" s="6">
        <v>1.0</v>
      </c>
      <c r="E384" s="35">
        <v>0.0</v>
      </c>
      <c r="F384" s="36"/>
      <c r="G384" s="46"/>
      <c r="H384" s="51"/>
      <c r="I384" s="51"/>
      <c r="J384" s="51"/>
      <c r="K384" s="5"/>
      <c r="L384" s="5"/>
      <c r="M384" s="5"/>
      <c r="N384" s="47"/>
    </row>
    <row r="385" ht="14.25" customHeight="1">
      <c r="A385" s="35" t="s">
        <v>617</v>
      </c>
      <c r="B385" s="52">
        <v>1.0</v>
      </c>
      <c r="C385" s="6">
        <v>1.0</v>
      </c>
      <c r="E385" s="35">
        <v>0.0</v>
      </c>
      <c r="F385" s="36"/>
      <c r="G385" s="46"/>
      <c r="H385" s="51"/>
      <c r="I385" s="51"/>
      <c r="J385" s="51"/>
      <c r="K385" s="5"/>
      <c r="L385" s="5"/>
      <c r="M385" s="5"/>
      <c r="N385" s="47"/>
    </row>
    <row r="386" ht="14.25" customHeight="1">
      <c r="A386" s="35" t="s">
        <v>618</v>
      </c>
      <c r="B386" s="52">
        <v>2.0</v>
      </c>
      <c r="C386" s="6">
        <v>2.0</v>
      </c>
      <c r="E386" s="35">
        <v>1.0</v>
      </c>
      <c r="F386" s="36"/>
      <c r="G386" s="46"/>
      <c r="H386" s="51"/>
      <c r="I386" s="51">
        <v>1.0</v>
      </c>
      <c r="J386" s="51"/>
      <c r="K386" s="5"/>
      <c r="L386" s="5"/>
      <c r="M386" s="5"/>
      <c r="N386" s="47"/>
    </row>
    <row r="387" ht="14.25" customHeight="1">
      <c r="A387" s="35" t="s">
        <v>619</v>
      </c>
      <c r="B387" s="52">
        <v>1.0</v>
      </c>
      <c r="C387" s="6">
        <v>1.0</v>
      </c>
      <c r="E387" s="35">
        <v>0.0</v>
      </c>
      <c r="F387" s="36"/>
      <c r="G387" s="46"/>
      <c r="H387" s="51"/>
      <c r="I387" s="51"/>
      <c r="J387" s="51"/>
      <c r="K387" s="5"/>
      <c r="L387" s="5"/>
      <c r="M387" s="5"/>
      <c r="N387" s="47"/>
    </row>
    <row r="388" ht="14.25" customHeight="1">
      <c r="A388" s="35" t="s">
        <v>620</v>
      </c>
      <c r="B388" s="52">
        <v>6.0</v>
      </c>
      <c r="C388" s="6">
        <v>6.0</v>
      </c>
      <c r="E388" s="35">
        <v>0.0</v>
      </c>
      <c r="F388" s="36"/>
      <c r="G388" s="46"/>
      <c r="H388" s="51"/>
      <c r="I388" s="51"/>
      <c r="J388" s="51"/>
      <c r="K388" s="5"/>
      <c r="L388" s="5"/>
      <c r="M388" s="5"/>
      <c r="N388" s="47"/>
    </row>
    <row r="389" ht="14.25" customHeight="1">
      <c r="A389" s="35" t="s">
        <v>621</v>
      </c>
      <c r="B389" s="52">
        <v>29.0</v>
      </c>
      <c r="C389" s="6">
        <v>24.0</v>
      </c>
      <c r="E389" s="35">
        <v>0.0</v>
      </c>
      <c r="F389" s="36"/>
      <c r="G389" s="46"/>
      <c r="H389" s="51"/>
      <c r="I389" s="51"/>
      <c r="J389" s="51"/>
      <c r="K389" s="5"/>
      <c r="L389" s="5"/>
      <c r="M389" s="5"/>
      <c r="N389" s="47"/>
    </row>
    <row r="390" ht="14.25" customHeight="1">
      <c r="A390" s="59" t="s">
        <v>622</v>
      </c>
      <c r="B390" s="60">
        <v>1.0</v>
      </c>
      <c r="C390" s="53">
        <v>0.0</v>
      </c>
      <c r="D390" s="53" t="s">
        <v>319</v>
      </c>
      <c r="E390" s="37">
        <v>0.0</v>
      </c>
      <c r="F390" s="36">
        <f t="shared" ref="F390:F391" si="59">(E390/B390)*100</f>
        <v>0</v>
      </c>
      <c r="G390" s="37"/>
      <c r="H390" s="5"/>
      <c r="I390" s="5"/>
      <c r="J390" s="5"/>
      <c r="K390" s="5"/>
      <c r="L390" s="5"/>
      <c r="M390" s="5"/>
      <c r="N390" s="47"/>
      <c r="O390" s="6">
        <f t="shared" ref="O390:O391" si="60">SUM(G390:N390)</f>
        <v>0</v>
      </c>
    </row>
    <row r="391" ht="14.25" customHeight="1">
      <c r="A391" s="55" t="s">
        <v>623</v>
      </c>
      <c r="B391" s="56">
        <v>2.0</v>
      </c>
      <c r="C391" s="54">
        <v>2.0</v>
      </c>
      <c r="D391" s="54" t="s">
        <v>197</v>
      </c>
      <c r="E391" s="37">
        <v>1.0</v>
      </c>
      <c r="F391" s="36">
        <f t="shared" si="59"/>
        <v>50</v>
      </c>
      <c r="G391" s="46">
        <v>1.0</v>
      </c>
      <c r="H391" s="5"/>
      <c r="I391" s="5"/>
      <c r="J391" s="5"/>
      <c r="K391" s="5"/>
      <c r="L391" s="5"/>
      <c r="M391" s="5"/>
      <c r="N391" s="47"/>
      <c r="O391" s="6">
        <f t="shared" si="60"/>
        <v>1</v>
      </c>
    </row>
    <row r="392" ht="14.25" customHeight="1">
      <c r="A392" s="55" t="s">
        <v>624</v>
      </c>
      <c r="B392" s="56">
        <v>37.0</v>
      </c>
      <c r="C392" s="54"/>
      <c r="D392" s="54" t="s">
        <v>625</v>
      </c>
      <c r="E392" s="37">
        <f>SUM(E393:E395)</f>
        <v>3</v>
      </c>
      <c r="F392" s="36">
        <f>(E392/(C393+C394+C395))*100</f>
        <v>25</v>
      </c>
      <c r="G392" s="37"/>
      <c r="H392" s="5"/>
      <c r="I392" s="5"/>
      <c r="J392" s="5"/>
      <c r="K392" s="5"/>
      <c r="L392" s="5"/>
      <c r="M392" s="5"/>
      <c r="N392" s="47"/>
      <c r="O392" s="6">
        <f>SUM(G393:N395)</f>
        <v>3</v>
      </c>
    </row>
    <row r="393" ht="14.25" customHeight="1">
      <c r="A393" s="35" t="s">
        <v>626</v>
      </c>
      <c r="B393" s="52">
        <v>1.0</v>
      </c>
      <c r="C393" s="6">
        <v>1.0</v>
      </c>
      <c r="E393" s="35">
        <v>0.0</v>
      </c>
      <c r="F393" s="36"/>
      <c r="G393" s="37"/>
      <c r="H393" s="51"/>
      <c r="I393" s="5"/>
      <c r="J393" s="5"/>
      <c r="K393" s="5"/>
      <c r="L393" s="5"/>
      <c r="M393" s="5"/>
      <c r="N393" s="57"/>
    </row>
    <row r="394" ht="14.25" customHeight="1">
      <c r="A394" s="35" t="s">
        <v>627</v>
      </c>
      <c r="B394" s="52">
        <v>2.0</v>
      </c>
      <c r="C394" s="6">
        <v>2.0</v>
      </c>
      <c r="E394" s="35">
        <v>0.0</v>
      </c>
      <c r="F394" s="36"/>
      <c r="G394" s="37"/>
      <c r="H394" s="51"/>
      <c r="I394" s="5"/>
      <c r="J394" s="5"/>
      <c r="K394" s="5"/>
      <c r="L394" s="5"/>
      <c r="M394" s="5"/>
      <c r="N394" s="57"/>
    </row>
    <row r="395" ht="14.25" customHeight="1">
      <c r="A395" s="35" t="s">
        <v>628</v>
      </c>
      <c r="B395" s="52">
        <v>34.0</v>
      </c>
      <c r="C395" s="6">
        <v>9.0</v>
      </c>
      <c r="E395" s="35">
        <v>3.0</v>
      </c>
      <c r="F395" s="36"/>
      <c r="G395" s="37"/>
      <c r="H395" s="51">
        <v>3.0</v>
      </c>
      <c r="I395" s="5"/>
      <c r="J395" s="5"/>
      <c r="K395" s="5"/>
      <c r="L395" s="5"/>
      <c r="M395" s="5"/>
      <c r="N395" s="57"/>
    </row>
    <row r="396" ht="14.25" customHeight="1">
      <c r="A396" s="44" t="s">
        <v>629</v>
      </c>
      <c r="B396" s="45">
        <v>5.0</v>
      </c>
      <c r="C396" s="18">
        <v>2.0</v>
      </c>
      <c r="D396" s="18" t="s">
        <v>324</v>
      </c>
      <c r="E396" s="37">
        <v>0.0</v>
      </c>
      <c r="F396" s="36">
        <f>(E396/B396)*100</f>
        <v>0</v>
      </c>
      <c r="G396" s="37"/>
      <c r="H396" s="51"/>
      <c r="I396" s="5"/>
      <c r="J396" s="5"/>
      <c r="K396" s="5"/>
      <c r="L396" s="5"/>
      <c r="M396" s="5"/>
      <c r="N396" s="47"/>
      <c r="O396" s="6">
        <f>SUM(G396:N396)</f>
        <v>0</v>
      </c>
    </row>
    <row r="397" ht="14.25" customHeight="1">
      <c r="A397" s="55" t="s">
        <v>630</v>
      </c>
      <c r="B397" s="56">
        <v>54.0</v>
      </c>
      <c r="C397" s="54"/>
      <c r="D397" s="54" t="s">
        <v>197</v>
      </c>
      <c r="E397" s="37">
        <f>SUM(E398:E400)</f>
        <v>2</v>
      </c>
      <c r="F397" s="36">
        <f>(E397/(C398+C399+C400))*100</f>
        <v>22.22222222</v>
      </c>
      <c r="G397" s="37"/>
      <c r="H397" s="5"/>
      <c r="I397" s="5"/>
      <c r="J397" s="5"/>
      <c r="K397" s="5"/>
      <c r="L397" s="5"/>
      <c r="M397" s="5"/>
      <c r="N397" s="47"/>
      <c r="O397" s="6">
        <f>SUM(G398:N400)</f>
        <v>2</v>
      </c>
    </row>
    <row r="398" ht="14.25" customHeight="1">
      <c r="A398" s="35" t="s">
        <v>631</v>
      </c>
      <c r="B398" s="52">
        <v>1.0</v>
      </c>
      <c r="C398" s="6">
        <v>0.0</v>
      </c>
      <c r="E398" s="35">
        <v>0.0</v>
      </c>
      <c r="F398" s="36"/>
      <c r="G398" s="46"/>
      <c r="H398" s="5"/>
      <c r="I398" s="5"/>
      <c r="J398" s="5"/>
      <c r="K398" s="5"/>
      <c r="L398" s="5"/>
      <c r="M398" s="5"/>
      <c r="N398" s="47"/>
    </row>
    <row r="399" ht="14.25" customHeight="1">
      <c r="A399" s="35" t="s">
        <v>632</v>
      </c>
      <c r="B399" s="52">
        <v>11.0</v>
      </c>
      <c r="C399" s="6">
        <v>3.0</v>
      </c>
      <c r="E399" s="35">
        <v>0.0</v>
      </c>
      <c r="F399" s="36"/>
      <c r="G399" s="46"/>
      <c r="H399" s="5"/>
      <c r="I399" s="5"/>
      <c r="J399" s="5"/>
      <c r="K399" s="5"/>
      <c r="L399" s="5"/>
      <c r="M399" s="5"/>
      <c r="N399" s="47"/>
    </row>
    <row r="400" ht="14.25" customHeight="1">
      <c r="A400" s="35" t="s">
        <v>633</v>
      </c>
      <c r="B400" s="52">
        <v>42.0</v>
      </c>
      <c r="C400" s="6">
        <v>6.0</v>
      </c>
      <c r="E400" s="35">
        <v>2.0</v>
      </c>
      <c r="F400" s="36"/>
      <c r="G400" s="46">
        <v>2.0</v>
      </c>
      <c r="H400" s="5"/>
      <c r="I400" s="5"/>
      <c r="J400" s="5"/>
      <c r="K400" s="5"/>
      <c r="L400" s="5"/>
      <c r="M400" s="5"/>
      <c r="N400" s="47"/>
    </row>
    <row r="401" ht="15.0" customHeight="1">
      <c r="A401" s="55" t="s">
        <v>634</v>
      </c>
      <c r="B401" s="56">
        <v>6.0</v>
      </c>
      <c r="C401" s="54">
        <v>4.0</v>
      </c>
      <c r="D401" s="54" t="s">
        <v>197</v>
      </c>
      <c r="E401" s="37">
        <v>3.0</v>
      </c>
      <c r="F401" s="36">
        <f>(E401/C401)*100</f>
        <v>75</v>
      </c>
      <c r="G401" s="46">
        <v>3.0</v>
      </c>
      <c r="H401" s="5"/>
      <c r="I401" s="5"/>
      <c r="J401" s="5"/>
      <c r="K401" s="5"/>
      <c r="L401" s="5"/>
      <c r="M401" s="5"/>
      <c r="N401" s="47"/>
      <c r="O401" s="6">
        <f t="shared" ref="O401:O404" si="61">SUM(G401:N401)</f>
        <v>3</v>
      </c>
    </row>
    <row r="402" ht="14.25" customHeight="1">
      <c r="A402" s="65" t="s">
        <v>635</v>
      </c>
      <c r="B402" s="63" t="s">
        <v>636</v>
      </c>
      <c r="C402" s="64"/>
      <c r="D402" s="53" t="s">
        <v>413</v>
      </c>
      <c r="E402" s="35">
        <v>0.0</v>
      </c>
      <c r="F402" s="36"/>
      <c r="G402" s="46"/>
      <c r="H402" s="51"/>
      <c r="I402" s="5"/>
      <c r="J402" s="5"/>
      <c r="K402" s="5"/>
      <c r="L402" s="5"/>
      <c r="M402" s="5"/>
      <c r="N402" s="57"/>
      <c r="O402" s="6">
        <f t="shared" si="61"/>
        <v>0</v>
      </c>
    </row>
    <row r="403" ht="14.25" customHeight="1">
      <c r="A403" s="55" t="s">
        <v>637</v>
      </c>
      <c r="B403" s="56">
        <v>5.0</v>
      </c>
      <c r="C403" s="54">
        <v>3.0</v>
      </c>
      <c r="D403" s="54" t="s">
        <v>197</v>
      </c>
      <c r="E403" s="37">
        <v>1.0</v>
      </c>
      <c r="F403" s="36">
        <f>(E403/C403)*100</f>
        <v>33.33333333</v>
      </c>
      <c r="G403" s="46">
        <v>1.0</v>
      </c>
      <c r="H403" s="5"/>
      <c r="I403" s="5"/>
      <c r="J403" s="5"/>
      <c r="K403" s="5"/>
      <c r="L403" s="5"/>
      <c r="M403" s="5"/>
      <c r="N403" s="47"/>
      <c r="O403" s="6">
        <f t="shared" si="61"/>
        <v>1</v>
      </c>
    </row>
    <row r="404" ht="14.25" customHeight="1">
      <c r="A404" s="44" t="s">
        <v>638</v>
      </c>
      <c r="B404" s="45">
        <v>13.0</v>
      </c>
      <c r="C404" s="18"/>
      <c r="D404" s="18" t="s">
        <v>324</v>
      </c>
      <c r="E404" s="37">
        <v>0.0</v>
      </c>
      <c r="F404" s="36">
        <f>(E404/B404)*100</f>
        <v>0</v>
      </c>
      <c r="G404" s="37"/>
      <c r="H404" s="5"/>
      <c r="I404" s="5"/>
      <c r="J404" s="5"/>
      <c r="K404" s="5"/>
      <c r="L404" s="5"/>
      <c r="M404" s="5"/>
      <c r="N404" s="47"/>
      <c r="O404" s="6">
        <f t="shared" si="61"/>
        <v>0</v>
      </c>
    </row>
    <row r="405" ht="14.25" customHeight="1">
      <c r="A405" s="35" t="s">
        <v>639</v>
      </c>
      <c r="B405" s="52">
        <v>3.0</v>
      </c>
      <c r="C405" s="6">
        <v>0.0</v>
      </c>
      <c r="E405" s="35">
        <v>0.0</v>
      </c>
      <c r="F405" s="36"/>
      <c r="G405" s="37"/>
      <c r="H405" s="51"/>
      <c r="I405" s="5"/>
      <c r="J405" s="5"/>
      <c r="K405" s="5"/>
      <c r="L405" s="5"/>
      <c r="M405" s="5"/>
      <c r="N405" s="47"/>
    </row>
    <row r="406" ht="14.25" customHeight="1">
      <c r="A406" s="35" t="s">
        <v>640</v>
      </c>
      <c r="B406" s="52">
        <v>1.0</v>
      </c>
      <c r="C406" s="6">
        <v>0.0</v>
      </c>
      <c r="E406" s="35">
        <v>0.0</v>
      </c>
      <c r="F406" s="36"/>
      <c r="G406" s="37"/>
      <c r="H406" s="51"/>
      <c r="I406" s="5"/>
      <c r="J406" s="5"/>
      <c r="K406" s="5"/>
      <c r="L406" s="5"/>
      <c r="M406" s="5"/>
      <c r="N406" s="47"/>
    </row>
    <row r="407" ht="14.25" customHeight="1">
      <c r="A407" s="35" t="s">
        <v>641</v>
      </c>
      <c r="B407" s="52">
        <v>9.0</v>
      </c>
      <c r="C407" s="6">
        <v>0.0</v>
      </c>
      <c r="E407" s="35">
        <v>0.0</v>
      </c>
      <c r="F407" s="36"/>
      <c r="G407" s="37"/>
      <c r="H407" s="51"/>
      <c r="I407" s="5"/>
      <c r="J407" s="5"/>
      <c r="K407" s="5"/>
      <c r="L407" s="5"/>
      <c r="M407" s="5"/>
      <c r="N407" s="47"/>
    </row>
    <row r="408" ht="14.25" customHeight="1">
      <c r="A408" s="44" t="s">
        <v>642</v>
      </c>
      <c r="B408" s="45">
        <v>99.0</v>
      </c>
      <c r="C408" s="18">
        <v>10.0</v>
      </c>
      <c r="D408" s="18" t="s">
        <v>361</v>
      </c>
      <c r="E408" s="37">
        <v>2.0</v>
      </c>
      <c r="F408" s="36">
        <f>(E408/C408)*100</f>
        <v>20</v>
      </c>
      <c r="G408" s="46">
        <v>2.0</v>
      </c>
      <c r="H408" s="51"/>
      <c r="I408" s="51"/>
      <c r="J408" s="5"/>
      <c r="K408" s="5"/>
      <c r="L408" s="5"/>
      <c r="M408" s="5"/>
      <c r="N408" s="47"/>
      <c r="O408" s="6">
        <f t="shared" ref="O408:O409" si="62">SUM(G408:N408)</f>
        <v>2</v>
      </c>
    </row>
    <row r="409" ht="14.25" customHeight="1">
      <c r="A409" s="65" t="s">
        <v>643</v>
      </c>
      <c r="B409" s="63" t="s">
        <v>636</v>
      </c>
      <c r="C409" s="64"/>
      <c r="D409" s="53" t="s">
        <v>324</v>
      </c>
      <c r="E409" s="35"/>
      <c r="F409" s="36"/>
      <c r="G409" s="37"/>
      <c r="H409" s="51"/>
      <c r="I409" s="5"/>
      <c r="J409" s="5"/>
      <c r="K409" s="5"/>
      <c r="L409" s="5"/>
      <c r="M409" s="5"/>
      <c r="N409" s="47"/>
      <c r="O409" s="6">
        <f t="shared" si="62"/>
        <v>0</v>
      </c>
    </row>
    <row r="410" ht="14.25" customHeight="1">
      <c r="A410" s="48" t="s">
        <v>644</v>
      </c>
      <c r="B410" s="49">
        <v>41.0</v>
      </c>
      <c r="C410" s="50"/>
      <c r="D410" s="50" t="s">
        <v>361</v>
      </c>
      <c r="E410" s="37">
        <f>SUM(E411:E414)</f>
        <v>6</v>
      </c>
      <c r="F410" s="36">
        <f>(E410/(C411+C412+C413+C414))*100</f>
        <v>50</v>
      </c>
      <c r="G410" s="37"/>
      <c r="H410" s="5"/>
      <c r="I410" s="5"/>
      <c r="J410" s="5"/>
      <c r="K410" s="5"/>
      <c r="L410" s="5"/>
      <c r="M410" s="5"/>
      <c r="N410" s="47"/>
      <c r="O410" s="6">
        <f>SUM(G411:N414)</f>
        <v>6</v>
      </c>
    </row>
    <row r="411" ht="14.25" customHeight="1">
      <c r="A411" s="35" t="s">
        <v>645</v>
      </c>
      <c r="B411" s="52">
        <v>4.0</v>
      </c>
      <c r="C411" s="6">
        <v>1.0</v>
      </c>
      <c r="E411" s="35">
        <v>1.0</v>
      </c>
      <c r="F411" s="36"/>
      <c r="G411" s="46">
        <v>1.0</v>
      </c>
      <c r="H411" s="51"/>
      <c r="I411" s="51"/>
      <c r="J411" s="5"/>
      <c r="K411" s="5"/>
      <c r="L411" s="5"/>
      <c r="M411" s="5"/>
      <c r="N411" s="47"/>
    </row>
    <row r="412" ht="14.25" customHeight="1">
      <c r="A412" s="35" t="s">
        <v>646</v>
      </c>
      <c r="B412" s="52">
        <v>7.0</v>
      </c>
      <c r="C412" s="6">
        <v>4.0</v>
      </c>
      <c r="E412" s="35">
        <v>3.0</v>
      </c>
      <c r="F412" s="36"/>
      <c r="G412" s="46"/>
      <c r="H412" s="51">
        <v>3.0</v>
      </c>
      <c r="I412" s="51"/>
      <c r="J412" s="5"/>
      <c r="K412" s="5"/>
      <c r="L412" s="5"/>
      <c r="M412" s="5"/>
      <c r="N412" s="47"/>
    </row>
    <row r="413" ht="14.25" customHeight="1">
      <c r="A413" s="35" t="s">
        <v>647</v>
      </c>
      <c r="B413" s="52">
        <v>1.0</v>
      </c>
      <c r="C413" s="6">
        <v>0.0</v>
      </c>
      <c r="E413" s="35">
        <v>0.0</v>
      </c>
      <c r="F413" s="36"/>
      <c r="G413" s="46"/>
      <c r="H413" s="51"/>
      <c r="I413" s="51"/>
      <c r="J413" s="5"/>
      <c r="K413" s="5"/>
      <c r="L413" s="5"/>
      <c r="M413" s="5"/>
      <c r="N413" s="47"/>
    </row>
    <row r="414" ht="14.25" customHeight="1">
      <c r="A414" s="35" t="s">
        <v>648</v>
      </c>
      <c r="B414" s="52">
        <v>29.0</v>
      </c>
      <c r="C414" s="6">
        <v>7.0</v>
      </c>
      <c r="E414" s="35">
        <v>2.0</v>
      </c>
      <c r="F414" s="36"/>
      <c r="G414" s="46">
        <v>2.0</v>
      </c>
      <c r="H414" s="51"/>
      <c r="I414" s="51"/>
      <c r="J414" s="5"/>
      <c r="K414" s="5"/>
      <c r="L414" s="5"/>
      <c r="M414" s="5"/>
      <c r="N414" s="47"/>
    </row>
    <row r="415" ht="14.25" customHeight="1">
      <c r="A415" s="55" t="s">
        <v>649</v>
      </c>
      <c r="B415" s="56">
        <v>63.0</v>
      </c>
      <c r="C415" s="54"/>
      <c r="D415" s="54" t="s">
        <v>197</v>
      </c>
      <c r="E415" s="37">
        <f>SUM(E416:E418)</f>
        <v>2</v>
      </c>
      <c r="F415" s="36">
        <f>(E415/(C416+C417+C418))*100</f>
        <v>12.5</v>
      </c>
      <c r="G415" s="37"/>
      <c r="H415" s="5"/>
      <c r="I415" s="5"/>
      <c r="J415" s="5"/>
      <c r="K415" s="5"/>
      <c r="L415" s="5"/>
      <c r="M415" s="5"/>
      <c r="N415" s="47"/>
      <c r="O415" s="6">
        <f>SUM(G416:N418)</f>
        <v>2</v>
      </c>
      <c r="P415" s="66"/>
    </row>
    <row r="416" ht="14.25" customHeight="1">
      <c r="A416" s="35" t="s">
        <v>650</v>
      </c>
      <c r="B416" s="52">
        <v>3.0</v>
      </c>
      <c r="C416" s="6">
        <v>1.0</v>
      </c>
      <c r="E416" s="35">
        <v>0.0</v>
      </c>
      <c r="F416" s="36"/>
      <c r="G416" s="46"/>
      <c r="H416" s="5"/>
      <c r="I416" s="5"/>
      <c r="J416" s="5"/>
      <c r="K416" s="5"/>
      <c r="L416" s="5"/>
      <c r="M416" s="5"/>
      <c r="N416" s="47"/>
      <c r="P416" s="66"/>
    </row>
    <row r="417" ht="14.25" customHeight="1">
      <c r="A417" s="35" t="s">
        <v>651</v>
      </c>
      <c r="B417" s="52">
        <v>1.0</v>
      </c>
      <c r="C417" s="6">
        <v>0.0</v>
      </c>
      <c r="E417" s="35">
        <v>0.0</v>
      </c>
      <c r="F417" s="36"/>
      <c r="G417" s="46"/>
      <c r="H417" s="5"/>
      <c r="I417" s="5"/>
      <c r="J417" s="5"/>
      <c r="K417" s="5"/>
      <c r="L417" s="5"/>
      <c r="M417" s="5"/>
      <c r="N417" s="47"/>
      <c r="P417" s="66"/>
    </row>
    <row r="418" ht="14.25" customHeight="1">
      <c r="A418" s="35" t="s">
        <v>652</v>
      </c>
      <c r="B418" s="52">
        <v>59.0</v>
      </c>
      <c r="C418" s="6">
        <v>15.0</v>
      </c>
      <c r="E418" s="35">
        <v>2.0</v>
      </c>
      <c r="F418" s="36"/>
      <c r="G418" s="46">
        <v>2.0</v>
      </c>
      <c r="H418" s="5"/>
      <c r="I418" s="5"/>
      <c r="J418" s="5"/>
      <c r="K418" s="5"/>
      <c r="L418" s="5"/>
      <c r="M418" s="5"/>
      <c r="N418" s="47"/>
      <c r="P418" s="66"/>
    </row>
    <row r="419" ht="14.25" customHeight="1">
      <c r="A419" s="48" t="s">
        <v>653</v>
      </c>
      <c r="B419" s="49">
        <v>89.0</v>
      </c>
      <c r="C419" s="58">
        <f>SUM(C420:C431)</f>
        <v>12</v>
      </c>
      <c r="D419" s="50" t="s">
        <v>493</v>
      </c>
      <c r="E419" s="37">
        <f>SUM(E420:E431)</f>
        <v>6</v>
      </c>
      <c r="F419" s="36">
        <f>(E419/C419)*100</f>
        <v>50</v>
      </c>
      <c r="G419" s="37"/>
      <c r="H419" s="5"/>
      <c r="I419" s="5"/>
      <c r="J419" s="5"/>
      <c r="K419" s="5"/>
      <c r="L419" s="5"/>
      <c r="M419" s="5"/>
      <c r="N419" s="47"/>
      <c r="O419" s="6">
        <f>SUM(G420:N431)</f>
        <v>6</v>
      </c>
    </row>
    <row r="420" ht="14.25" customHeight="1">
      <c r="A420" s="35" t="s">
        <v>654</v>
      </c>
      <c r="B420" s="52">
        <v>16.0</v>
      </c>
      <c r="C420" s="6">
        <v>1.0</v>
      </c>
      <c r="E420" s="35">
        <v>0.0</v>
      </c>
      <c r="F420" s="36"/>
      <c r="G420" s="46"/>
      <c r="H420" s="51"/>
      <c r="I420" s="51"/>
      <c r="J420" s="5"/>
      <c r="K420" s="5"/>
      <c r="L420" s="5"/>
      <c r="M420" s="5"/>
      <c r="N420" s="57"/>
    </row>
    <row r="421" ht="14.25" customHeight="1">
      <c r="A421" s="35" t="s">
        <v>655</v>
      </c>
      <c r="B421" s="52">
        <v>3.0</v>
      </c>
      <c r="C421" s="6">
        <v>1.0</v>
      </c>
      <c r="E421" s="35">
        <v>0.0</v>
      </c>
      <c r="F421" s="36"/>
      <c r="G421" s="46"/>
      <c r="H421" s="51"/>
      <c r="I421" s="51"/>
      <c r="J421" s="5"/>
      <c r="K421" s="5"/>
      <c r="L421" s="5"/>
      <c r="M421" s="5"/>
      <c r="N421" s="57"/>
    </row>
    <row r="422" ht="14.25" customHeight="1">
      <c r="A422" s="35" t="s">
        <v>656</v>
      </c>
      <c r="B422" s="52">
        <v>10.0</v>
      </c>
      <c r="C422" s="6">
        <v>2.0</v>
      </c>
      <c r="E422" s="35">
        <v>1.0</v>
      </c>
      <c r="F422" s="36"/>
      <c r="G422" s="46"/>
      <c r="H422" s="51"/>
      <c r="I422" s="51"/>
      <c r="J422" s="5">
        <v>1.0</v>
      </c>
      <c r="K422" s="5"/>
      <c r="L422" s="5"/>
      <c r="M422" s="5"/>
      <c r="N422" s="57"/>
    </row>
    <row r="423" ht="14.25" customHeight="1">
      <c r="A423" s="35" t="s">
        <v>657</v>
      </c>
      <c r="B423" s="52">
        <v>17.0</v>
      </c>
      <c r="C423" s="6">
        <v>1.0</v>
      </c>
      <c r="E423" s="35">
        <v>1.0</v>
      </c>
      <c r="F423" s="36"/>
      <c r="G423" s="46">
        <v>1.0</v>
      </c>
      <c r="H423" s="51"/>
      <c r="I423" s="51"/>
      <c r="J423" s="5"/>
      <c r="K423" s="5"/>
      <c r="L423" s="5"/>
      <c r="M423" s="5"/>
      <c r="N423" s="57"/>
    </row>
    <row r="424" ht="14.25" customHeight="1">
      <c r="A424" s="35" t="s">
        <v>658</v>
      </c>
      <c r="B424" s="52">
        <v>1.0</v>
      </c>
      <c r="C424" s="6">
        <v>1.0</v>
      </c>
      <c r="E424" s="35">
        <v>1.0</v>
      </c>
      <c r="F424" s="36"/>
      <c r="G424" s="46">
        <v>1.0</v>
      </c>
      <c r="H424" s="51"/>
      <c r="I424" s="51"/>
      <c r="J424" s="5"/>
      <c r="K424" s="5"/>
      <c r="L424" s="5"/>
      <c r="M424" s="5"/>
      <c r="N424" s="57"/>
    </row>
    <row r="425" ht="14.25" customHeight="1">
      <c r="A425" s="35" t="s">
        <v>659</v>
      </c>
      <c r="B425" s="52">
        <v>1.0</v>
      </c>
      <c r="C425" s="6">
        <v>0.0</v>
      </c>
      <c r="E425" s="35">
        <v>0.0</v>
      </c>
      <c r="F425" s="36"/>
      <c r="G425" s="46"/>
      <c r="H425" s="51"/>
      <c r="I425" s="51"/>
      <c r="J425" s="5"/>
      <c r="K425" s="5"/>
      <c r="L425" s="5"/>
      <c r="M425" s="5"/>
      <c r="N425" s="57"/>
    </row>
    <row r="426" ht="14.25" customHeight="1">
      <c r="A426" s="35" t="s">
        <v>660</v>
      </c>
      <c r="B426" s="52">
        <v>5.0</v>
      </c>
      <c r="C426" s="6">
        <v>0.0</v>
      </c>
      <c r="E426" s="35">
        <v>0.0</v>
      </c>
      <c r="F426" s="36"/>
      <c r="G426" s="46"/>
      <c r="H426" s="51"/>
      <c r="I426" s="51"/>
      <c r="J426" s="5"/>
      <c r="K426" s="5"/>
      <c r="L426" s="5"/>
      <c r="M426" s="5"/>
      <c r="N426" s="57"/>
    </row>
    <row r="427" ht="14.25" customHeight="1">
      <c r="A427" s="35" t="s">
        <v>661</v>
      </c>
      <c r="B427" s="52">
        <v>1.0</v>
      </c>
      <c r="C427" s="6">
        <v>1.0</v>
      </c>
      <c r="E427" s="35">
        <v>0.0</v>
      </c>
      <c r="F427" s="36"/>
      <c r="G427" s="46"/>
      <c r="H427" s="51"/>
      <c r="I427" s="51"/>
      <c r="J427" s="5"/>
      <c r="K427" s="5"/>
      <c r="L427" s="5"/>
      <c r="M427" s="5"/>
      <c r="N427" s="57"/>
    </row>
    <row r="428" ht="14.25" customHeight="1">
      <c r="A428" s="35" t="s">
        <v>662</v>
      </c>
      <c r="B428" s="52">
        <v>10.0</v>
      </c>
      <c r="C428" s="6">
        <v>1.0</v>
      </c>
      <c r="E428" s="35">
        <v>0.0</v>
      </c>
      <c r="F428" s="36"/>
      <c r="G428" s="46"/>
      <c r="H428" s="51"/>
      <c r="I428" s="51"/>
      <c r="J428" s="5"/>
      <c r="K428" s="5"/>
      <c r="L428" s="5"/>
      <c r="M428" s="5"/>
      <c r="N428" s="57"/>
    </row>
    <row r="429" ht="14.25" customHeight="1">
      <c r="A429" s="35" t="s">
        <v>663</v>
      </c>
      <c r="B429" s="52">
        <v>17.0</v>
      </c>
      <c r="C429" s="6">
        <v>1.0</v>
      </c>
      <c r="E429" s="35">
        <v>1.0</v>
      </c>
      <c r="F429" s="36"/>
      <c r="G429" s="46">
        <v>1.0</v>
      </c>
      <c r="H429" s="51"/>
      <c r="I429" s="51"/>
      <c r="J429" s="5"/>
      <c r="K429" s="5"/>
      <c r="L429" s="5"/>
      <c r="M429" s="5"/>
      <c r="N429" s="57"/>
    </row>
    <row r="430" ht="14.25" customHeight="1">
      <c r="A430" s="35" t="s">
        <v>664</v>
      </c>
      <c r="B430" s="52">
        <v>3.0</v>
      </c>
      <c r="C430" s="6">
        <v>0.0</v>
      </c>
      <c r="E430" s="35">
        <v>0.0</v>
      </c>
      <c r="F430" s="36"/>
      <c r="G430" s="46"/>
      <c r="H430" s="51"/>
      <c r="I430" s="51"/>
      <c r="J430" s="5"/>
      <c r="K430" s="5"/>
      <c r="L430" s="5"/>
      <c r="M430" s="5"/>
      <c r="N430" s="57"/>
    </row>
    <row r="431" ht="14.25" customHeight="1">
      <c r="A431" s="35" t="s">
        <v>665</v>
      </c>
      <c r="B431" s="52">
        <v>5.0</v>
      </c>
      <c r="C431" s="6">
        <v>3.0</v>
      </c>
      <c r="E431" s="35">
        <v>2.0</v>
      </c>
      <c r="F431" s="36"/>
      <c r="G431" s="46">
        <v>2.0</v>
      </c>
      <c r="H431" s="51"/>
      <c r="I431" s="51"/>
      <c r="J431" s="5"/>
      <c r="K431" s="5"/>
      <c r="L431" s="5"/>
      <c r="M431" s="5"/>
      <c r="N431" s="57"/>
    </row>
    <row r="432" ht="14.25" customHeight="1">
      <c r="A432" s="48" t="s">
        <v>666</v>
      </c>
      <c r="B432" s="49">
        <v>460.0</v>
      </c>
      <c r="C432" s="58">
        <f>SUM(C433:C457)</f>
        <v>138</v>
      </c>
      <c r="D432" s="50" t="s">
        <v>413</v>
      </c>
      <c r="E432" s="37">
        <f>SUM(E433:E457)</f>
        <v>16</v>
      </c>
      <c r="F432" s="36">
        <f>(E432/C432)*100</f>
        <v>11.5942029</v>
      </c>
      <c r="G432" s="37"/>
      <c r="H432" s="5"/>
      <c r="I432" s="5"/>
      <c r="J432" s="5"/>
      <c r="K432" s="5"/>
      <c r="L432" s="5"/>
      <c r="M432" s="5"/>
      <c r="N432" s="47"/>
      <c r="O432" s="6">
        <f>SUM(G433:N457)</f>
        <v>16</v>
      </c>
    </row>
    <row r="433" ht="14.25" customHeight="1">
      <c r="A433" s="35" t="s">
        <v>667</v>
      </c>
      <c r="B433" s="52">
        <v>3.0</v>
      </c>
      <c r="C433" s="6">
        <v>1.0</v>
      </c>
      <c r="E433" s="35">
        <v>0.0</v>
      </c>
      <c r="F433" s="36"/>
      <c r="G433" s="46"/>
      <c r="H433" s="51"/>
      <c r="I433" s="5"/>
      <c r="J433" s="5"/>
      <c r="K433" s="5"/>
      <c r="L433" s="5"/>
      <c r="M433" s="5"/>
      <c r="N433" s="57"/>
    </row>
    <row r="434" ht="14.25" customHeight="1">
      <c r="A434" s="35" t="s">
        <v>668</v>
      </c>
      <c r="B434" s="52">
        <v>13.0</v>
      </c>
      <c r="C434" s="6">
        <v>2.0</v>
      </c>
      <c r="E434" s="35">
        <v>0.0</v>
      </c>
      <c r="F434" s="36"/>
      <c r="G434" s="46"/>
      <c r="H434" s="51"/>
      <c r="I434" s="5"/>
      <c r="J434" s="5"/>
      <c r="K434" s="5"/>
      <c r="L434" s="5"/>
      <c r="M434" s="5"/>
      <c r="N434" s="57"/>
    </row>
    <row r="435" ht="14.25" customHeight="1">
      <c r="A435" s="35" t="s">
        <v>669</v>
      </c>
      <c r="B435" s="52">
        <v>81.0</v>
      </c>
      <c r="C435" s="6">
        <v>14.0</v>
      </c>
      <c r="E435" s="35">
        <v>1.0</v>
      </c>
      <c r="F435" s="36"/>
      <c r="G435" s="46">
        <v>1.0</v>
      </c>
      <c r="H435" s="51"/>
      <c r="I435" s="5"/>
      <c r="J435" s="5"/>
      <c r="K435" s="5"/>
      <c r="L435" s="5"/>
      <c r="M435" s="5"/>
      <c r="N435" s="57"/>
    </row>
    <row r="436" ht="14.25" customHeight="1">
      <c r="A436" s="35" t="s">
        <v>670</v>
      </c>
      <c r="B436" s="52">
        <v>2.0</v>
      </c>
      <c r="C436" s="6">
        <v>2.0</v>
      </c>
      <c r="E436" s="35">
        <v>0.0</v>
      </c>
      <c r="F436" s="36"/>
      <c r="G436" s="46"/>
      <c r="H436" s="51"/>
      <c r="I436" s="5"/>
      <c r="J436" s="5"/>
      <c r="K436" s="5"/>
      <c r="L436" s="5"/>
      <c r="M436" s="5"/>
      <c r="N436" s="57"/>
    </row>
    <row r="437" ht="14.25" customHeight="1">
      <c r="A437" s="35" t="s">
        <v>671</v>
      </c>
      <c r="B437" s="52">
        <v>9.0</v>
      </c>
      <c r="C437" s="6">
        <v>0.0</v>
      </c>
      <c r="E437" s="35">
        <v>0.0</v>
      </c>
      <c r="F437" s="36"/>
      <c r="G437" s="46"/>
      <c r="H437" s="51"/>
      <c r="I437" s="5"/>
      <c r="J437" s="5"/>
      <c r="K437" s="5"/>
      <c r="L437" s="5"/>
      <c r="M437" s="5"/>
      <c r="N437" s="57"/>
    </row>
    <row r="438" ht="14.25" customHeight="1">
      <c r="A438" s="35" t="s">
        <v>672</v>
      </c>
      <c r="B438" s="52">
        <v>3.0</v>
      </c>
      <c r="C438" s="6">
        <v>1.0</v>
      </c>
      <c r="E438" s="35">
        <v>0.0</v>
      </c>
      <c r="F438" s="36"/>
      <c r="G438" s="46"/>
      <c r="H438" s="51"/>
      <c r="I438" s="5"/>
      <c r="J438" s="5"/>
      <c r="K438" s="5"/>
      <c r="L438" s="5"/>
      <c r="M438" s="5"/>
      <c r="N438" s="57"/>
    </row>
    <row r="439" ht="14.25" customHeight="1">
      <c r="A439" s="35" t="s">
        <v>673</v>
      </c>
      <c r="B439" s="52">
        <v>6.0</v>
      </c>
      <c r="C439" s="6">
        <v>1.0</v>
      </c>
      <c r="E439" s="35">
        <v>1.0</v>
      </c>
      <c r="F439" s="36"/>
      <c r="G439" s="46">
        <v>1.0</v>
      </c>
      <c r="H439" s="51"/>
      <c r="I439" s="5"/>
      <c r="J439" s="5"/>
      <c r="K439" s="5"/>
      <c r="L439" s="5"/>
      <c r="M439" s="5"/>
      <c r="N439" s="57"/>
    </row>
    <row r="440" ht="14.25" customHeight="1">
      <c r="A440" s="35" t="s">
        <v>674</v>
      </c>
      <c r="B440" s="52">
        <v>1.0</v>
      </c>
      <c r="C440" s="6">
        <v>1.0</v>
      </c>
      <c r="E440" s="35">
        <v>0.0</v>
      </c>
      <c r="F440" s="36"/>
      <c r="G440" s="46"/>
      <c r="H440" s="51"/>
      <c r="I440" s="5"/>
      <c r="J440" s="5"/>
      <c r="K440" s="5"/>
      <c r="L440" s="5"/>
      <c r="M440" s="5"/>
      <c r="N440" s="57"/>
    </row>
    <row r="441" ht="14.25" customHeight="1">
      <c r="A441" s="35" t="s">
        <v>675</v>
      </c>
      <c r="B441" s="52">
        <v>3.0</v>
      </c>
      <c r="C441" s="6">
        <v>0.0</v>
      </c>
      <c r="E441" s="35">
        <v>0.0</v>
      </c>
      <c r="F441" s="36"/>
      <c r="G441" s="46"/>
      <c r="H441" s="51"/>
      <c r="I441" s="5"/>
      <c r="J441" s="5"/>
      <c r="K441" s="5"/>
      <c r="L441" s="5"/>
      <c r="M441" s="5"/>
      <c r="N441" s="57"/>
    </row>
    <row r="442" ht="14.25" customHeight="1">
      <c r="A442" s="35" t="s">
        <v>676</v>
      </c>
      <c r="B442" s="52">
        <v>4.0</v>
      </c>
      <c r="C442" s="6">
        <v>0.0</v>
      </c>
      <c r="E442" s="35">
        <v>0.0</v>
      </c>
      <c r="F442" s="36"/>
      <c r="G442" s="46"/>
      <c r="H442" s="51"/>
      <c r="I442" s="5"/>
      <c r="J442" s="5"/>
      <c r="K442" s="5"/>
      <c r="L442" s="5"/>
      <c r="M442" s="5"/>
      <c r="N442" s="57"/>
    </row>
    <row r="443" ht="14.25" customHeight="1">
      <c r="A443" s="35" t="s">
        <v>677</v>
      </c>
      <c r="B443" s="52">
        <v>12.0</v>
      </c>
      <c r="C443" s="6">
        <v>3.0</v>
      </c>
      <c r="E443" s="35">
        <v>0.0</v>
      </c>
      <c r="F443" s="36"/>
      <c r="G443" s="46"/>
      <c r="H443" s="51"/>
      <c r="I443" s="5"/>
      <c r="J443" s="5"/>
      <c r="K443" s="5"/>
      <c r="L443" s="5"/>
      <c r="M443" s="5"/>
      <c r="N443" s="57"/>
    </row>
    <row r="444" ht="14.25" customHeight="1">
      <c r="A444" s="35" t="s">
        <v>678</v>
      </c>
      <c r="B444" s="52">
        <v>13.0</v>
      </c>
      <c r="C444" s="6">
        <v>2.0</v>
      </c>
      <c r="E444" s="35">
        <v>0.0</v>
      </c>
      <c r="F444" s="36"/>
      <c r="G444" s="46"/>
      <c r="H444" s="51"/>
      <c r="I444" s="5"/>
      <c r="J444" s="5"/>
      <c r="K444" s="5"/>
      <c r="L444" s="5"/>
      <c r="M444" s="5"/>
      <c r="N444" s="57"/>
    </row>
    <row r="445" ht="14.25" customHeight="1">
      <c r="A445" s="35" t="s">
        <v>679</v>
      </c>
      <c r="B445" s="52">
        <v>13.0</v>
      </c>
      <c r="C445" s="6">
        <v>4.0</v>
      </c>
      <c r="E445" s="35">
        <v>0.0</v>
      </c>
      <c r="F445" s="36"/>
      <c r="G445" s="46"/>
      <c r="H445" s="51"/>
      <c r="I445" s="5"/>
      <c r="J445" s="5"/>
      <c r="K445" s="5"/>
      <c r="L445" s="5"/>
      <c r="M445" s="5"/>
      <c r="N445" s="57"/>
    </row>
    <row r="446" ht="14.25" customHeight="1">
      <c r="A446" s="35" t="s">
        <v>680</v>
      </c>
      <c r="B446" s="52">
        <v>19.0</v>
      </c>
      <c r="C446" s="6">
        <v>4.0</v>
      </c>
      <c r="E446" s="35">
        <v>0.0</v>
      </c>
      <c r="F446" s="36"/>
      <c r="G446" s="46"/>
      <c r="H446" s="51"/>
      <c r="I446" s="5"/>
      <c r="J446" s="5"/>
      <c r="K446" s="5"/>
      <c r="L446" s="5"/>
      <c r="M446" s="5"/>
      <c r="N446" s="57"/>
    </row>
    <row r="447" ht="14.25" customHeight="1">
      <c r="A447" s="35" t="s">
        <v>681</v>
      </c>
      <c r="B447" s="52">
        <v>66.0</v>
      </c>
      <c r="C447" s="6">
        <v>22.0</v>
      </c>
      <c r="E447" s="35">
        <v>1.0</v>
      </c>
      <c r="F447" s="36"/>
      <c r="G447" s="46">
        <v>1.0</v>
      </c>
      <c r="H447" s="51"/>
      <c r="I447" s="5"/>
      <c r="J447" s="5"/>
      <c r="K447" s="5"/>
      <c r="L447" s="5"/>
      <c r="M447" s="5"/>
      <c r="N447" s="57"/>
    </row>
    <row r="448" ht="14.25" customHeight="1">
      <c r="A448" s="35" t="s">
        <v>682</v>
      </c>
      <c r="B448" s="52">
        <v>18.0</v>
      </c>
      <c r="C448" s="6">
        <v>2.0</v>
      </c>
      <c r="E448" s="35">
        <v>0.0</v>
      </c>
      <c r="F448" s="36"/>
      <c r="G448" s="46"/>
      <c r="H448" s="51"/>
      <c r="I448" s="5"/>
      <c r="J448" s="5"/>
      <c r="K448" s="5"/>
      <c r="L448" s="5"/>
      <c r="M448" s="5"/>
      <c r="N448" s="57"/>
    </row>
    <row r="449" ht="14.25" customHeight="1">
      <c r="A449" s="35" t="s">
        <v>683</v>
      </c>
      <c r="B449" s="52">
        <v>26.0</v>
      </c>
      <c r="C449" s="6">
        <v>12.0</v>
      </c>
      <c r="E449" s="35">
        <v>3.0</v>
      </c>
      <c r="F449" s="36"/>
      <c r="G449" s="46">
        <v>3.0</v>
      </c>
      <c r="H449" s="51"/>
      <c r="I449" s="5"/>
      <c r="J449" s="5"/>
      <c r="K449" s="5"/>
      <c r="L449" s="5"/>
      <c r="M449" s="5"/>
      <c r="N449" s="57"/>
    </row>
    <row r="450" ht="14.25" customHeight="1">
      <c r="A450" s="35" t="s">
        <v>684</v>
      </c>
      <c r="B450" s="52">
        <v>1.0</v>
      </c>
      <c r="C450" s="6">
        <v>0.0</v>
      </c>
      <c r="E450" s="35">
        <v>0.0</v>
      </c>
      <c r="F450" s="36"/>
      <c r="G450" s="46"/>
      <c r="H450" s="51"/>
      <c r="I450" s="5"/>
      <c r="J450" s="5"/>
      <c r="K450" s="5"/>
      <c r="L450" s="5"/>
      <c r="M450" s="5"/>
      <c r="N450" s="57"/>
    </row>
    <row r="451" ht="14.25" customHeight="1">
      <c r="A451" s="35" t="s">
        <v>685</v>
      </c>
      <c r="B451" s="52">
        <v>18.0</v>
      </c>
      <c r="C451" s="6">
        <v>2.0</v>
      </c>
      <c r="E451" s="35">
        <v>0.0</v>
      </c>
      <c r="F451" s="36"/>
      <c r="G451" s="46"/>
      <c r="H451" s="51"/>
      <c r="I451" s="5"/>
      <c r="J451" s="5"/>
      <c r="K451" s="5"/>
      <c r="L451" s="5"/>
      <c r="M451" s="5"/>
      <c r="N451" s="57"/>
    </row>
    <row r="452" ht="14.25" customHeight="1">
      <c r="A452" s="35" t="s">
        <v>686</v>
      </c>
      <c r="B452" s="52">
        <v>114.0</v>
      </c>
      <c r="C452" s="6">
        <v>60.0</v>
      </c>
      <c r="E452" s="35">
        <v>9.0</v>
      </c>
      <c r="F452" s="36"/>
      <c r="G452" s="46">
        <v>9.0</v>
      </c>
      <c r="H452" s="51"/>
      <c r="I452" s="5"/>
      <c r="J452" s="5"/>
      <c r="K452" s="5"/>
      <c r="L452" s="5"/>
      <c r="M452" s="5"/>
      <c r="N452" s="57"/>
    </row>
    <row r="453" ht="14.25" customHeight="1">
      <c r="A453" s="35" t="s">
        <v>687</v>
      </c>
      <c r="B453" s="52">
        <v>9.0</v>
      </c>
      <c r="C453" s="6">
        <v>2.0</v>
      </c>
      <c r="E453" s="35">
        <v>0.0</v>
      </c>
      <c r="F453" s="36"/>
      <c r="G453" s="46"/>
      <c r="H453" s="51"/>
      <c r="I453" s="5"/>
      <c r="J453" s="5"/>
      <c r="K453" s="5"/>
      <c r="L453" s="5"/>
      <c r="M453" s="5"/>
      <c r="N453" s="57"/>
    </row>
    <row r="454" ht="14.25" customHeight="1">
      <c r="A454" s="35" t="s">
        <v>688</v>
      </c>
      <c r="B454" s="52">
        <v>6.0</v>
      </c>
      <c r="C454" s="6">
        <v>1.0</v>
      </c>
      <c r="E454" s="35">
        <v>1.0</v>
      </c>
      <c r="F454" s="36"/>
      <c r="G454" s="46">
        <v>1.0</v>
      </c>
      <c r="H454" s="51"/>
      <c r="I454" s="5"/>
      <c r="J454" s="5"/>
      <c r="K454" s="5"/>
      <c r="L454" s="5"/>
      <c r="M454" s="5"/>
      <c r="N454" s="57"/>
    </row>
    <row r="455" ht="14.25" customHeight="1">
      <c r="A455" s="35" t="s">
        <v>689</v>
      </c>
      <c r="B455" s="52">
        <v>3.0</v>
      </c>
      <c r="C455" s="6">
        <v>0.0</v>
      </c>
      <c r="E455" s="35">
        <v>0.0</v>
      </c>
      <c r="F455" s="36"/>
      <c r="G455" s="46"/>
      <c r="H455" s="51"/>
      <c r="I455" s="5"/>
      <c r="J455" s="5"/>
      <c r="K455" s="5"/>
      <c r="L455" s="5"/>
      <c r="M455" s="5"/>
      <c r="N455" s="57"/>
    </row>
    <row r="456" ht="14.25" customHeight="1">
      <c r="A456" s="35" t="s">
        <v>690</v>
      </c>
      <c r="B456" s="52">
        <v>12.0</v>
      </c>
      <c r="C456" s="6">
        <v>2.0</v>
      </c>
      <c r="E456" s="35">
        <v>0.0</v>
      </c>
      <c r="F456" s="36"/>
      <c r="G456" s="46"/>
      <c r="H456" s="51"/>
      <c r="I456" s="5"/>
      <c r="J456" s="5"/>
      <c r="K456" s="5"/>
      <c r="L456" s="5"/>
      <c r="M456" s="5"/>
      <c r="N456" s="57"/>
    </row>
    <row r="457" ht="14.25" customHeight="1">
      <c r="A457" s="35" t="s">
        <v>691</v>
      </c>
      <c r="B457" s="52">
        <v>5.0</v>
      </c>
      <c r="C457" s="6">
        <v>0.0</v>
      </c>
      <c r="E457" s="35">
        <v>0.0</v>
      </c>
      <c r="F457" s="36"/>
      <c r="G457" s="46"/>
      <c r="H457" s="51"/>
      <c r="I457" s="5"/>
      <c r="J457" s="5"/>
      <c r="K457" s="5"/>
      <c r="L457" s="5"/>
      <c r="M457" s="5"/>
      <c r="N457" s="57"/>
    </row>
    <row r="458" ht="14.25" customHeight="1">
      <c r="A458" s="44" t="s">
        <v>692</v>
      </c>
      <c r="B458" s="45">
        <v>19.0</v>
      </c>
      <c r="C458" s="18"/>
      <c r="D458" s="18" t="s">
        <v>199</v>
      </c>
      <c r="E458" s="37">
        <f>SUM(E459:E460)</f>
        <v>0</v>
      </c>
      <c r="F458" s="36">
        <f>(E458/(C459+C460))*100</f>
        <v>0</v>
      </c>
      <c r="G458" s="37"/>
      <c r="H458" s="5"/>
      <c r="I458" s="5"/>
      <c r="J458" s="5"/>
      <c r="K458" s="5"/>
      <c r="L458" s="5"/>
      <c r="M458" s="5"/>
      <c r="N458" s="47"/>
      <c r="O458" s="6">
        <f>SUM(G459:N460)</f>
        <v>0</v>
      </c>
    </row>
    <row r="459" ht="14.25" customHeight="1">
      <c r="A459" s="35" t="s">
        <v>693</v>
      </c>
      <c r="B459" s="52">
        <v>15.0</v>
      </c>
      <c r="C459" s="6">
        <v>2.0</v>
      </c>
      <c r="E459" s="35">
        <v>0.0</v>
      </c>
      <c r="F459" s="36"/>
      <c r="G459" s="37"/>
      <c r="H459" s="5"/>
      <c r="I459" s="51"/>
      <c r="J459" s="5"/>
      <c r="K459" s="5"/>
      <c r="L459" s="5"/>
      <c r="M459" s="5"/>
      <c r="N459" s="47"/>
    </row>
    <row r="460" ht="14.25" customHeight="1">
      <c r="A460" s="35" t="s">
        <v>694</v>
      </c>
      <c r="B460" s="52">
        <v>4.0</v>
      </c>
      <c r="C460" s="6">
        <v>1.0</v>
      </c>
      <c r="E460" s="35">
        <v>0.0</v>
      </c>
      <c r="F460" s="36"/>
      <c r="G460" s="37"/>
      <c r="H460" s="5"/>
      <c r="I460" s="51"/>
      <c r="J460" s="5"/>
      <c r="K460" s="5"/>
      <c r="L460" s="5"/>
      <c r="M460" s="5"/>
      <c r="N460" s="47"/>
    </row>
    <row r="461" ht="14.25" customHeight="1">
      <c r="A461" s="48" t="s">
        <v>695</v>
      </c>
      <c r="B461" s="49">
        <v>445.0</v>
      </c>
      <c r="C461" s="58">
        <f>SUM(C462:C483)</f>
        <v>113</v>
      </c>
      <c r="D461" s="50" t="s">
        <v>361</v>
      </c>
      <c r="E461" s="37">
        <f>SUM(E462:E483)</f>
        <v>14</v>
      </c>
      <c r="F461" s="36">
        <f>(E461/C461)*100</f>
        <v>12.38938053</v>
      </c>
      <c r="G461" s="37"/>
      <c r="H461" s="5"/>
      <c r="I461" s="5"/>
      <c r="J461" s="5"/>
      <c r="K461" s="5"/>
      <c r="L461" s="5"/>
      <c r="M461" s="5"/>
      <c r="N461" s="47"/>
      <c r="O461" s="6">
        <f>SUM(G462:N483)</f>
        <v>14</v>
      </c>
    </row>
    <row r="462" ht="14.25" customHeight="1">
      <c r="A462" s="35" t="s">
        <v>696</v>
      </c>
      <c r="B462" s="52">
        <v>1.0</v>
      </c>
      <c r="C462" s="52">
        <v>0.0</v>
      </c>
      <c r="E462" s="62">
        <v>0.0</v>
      </c>
      <c r="F462" s="36"/>
      <c r="G462" s="46"/>
      <c r="H462" s="51"/>
      <c r="I462" s="51"/>
      <c r="J462" s="5"/>
      <c r="K462" s="5"/>
      <c r="L462" s="5"/>
      <c r="M462" s="5"/>
      <c r="N462" s="47"/>
    </row>
    <row r="463" ht="14.25" customHeight="1">
      <c r="A463" s="35" t="s">
        <v>697</v>
      </c>
      <c r="B463" s="52">
        <v>6.0</v>
      </c>
      <c r="C463" s="52">
        <v>2.0</v>
      </c>
      <c r="E463" s="62">
        <v>0.0</v>
      </c>
      <c r="F463" s="36"/>
      <c r="G463" s="46"/>
      <c r="H463" s="51"/>
      <c r="I463" s="51"/>
      <c r="J463" s="5"/>
      <c r="K463" s="5"/>
      <c r="L463" s="5"/>
      <c r="M463" s="5"/>
      <c r="N463" s="47"/>
    </row>
    <row r="464" ht="14.25" customHeight="1">
      <c r="A464" s="35" t="s">
        <v>698</v>
      </c>
      <c r="B464" s="52">
        <v>1.0</v>
      </c>
      <c r="C464" s="52">
        <v>1.0</v>
      </c>
      <c r="E464" s="62">
        <v>0.0</v>
      </c>
      <c r="F464" s="36"/>
      <c r="G464" s="46"/>
      <c r="H464" s="51"/>
      <c r="I464" s="51"/>
      <c r="J464" s="5"/>
      <c r="K464" s="5"/>
      <c r="L464" s="5"/>
      <c r="M464" s="5"/>
      <c r="N464" s="47"/>
    </row>
    <row r="465" ht="14.25" customHeight="1">
      <c r="A465" s="35" t="s">
        <v>699</v>
      </c>
      <c r="B465" s="52">
        <v>15.0</v>
      </c>
      <c r="C465" s="52">
        <v>5.0</v>
      </c>
      <c r="E465" s="62">
        <v>2.0</v>
      </c>
      <c r="F465" s="36"/>
      <c r="G465" s="46"/>
      <c r="H465" s="51">
        <v>2.0</v>
      </c>
      <c r="I465" s="51"/>
      <c r="J465" s="5"/>
      <c r="K465" s="5"/>
      <c r="L465" s="5"/>
      <c r="M465" s="5"/>
      <c r="N465" s="47"/>
    </row>
    <row r="466" ht="14.25" customHeight="1">
      <c r="A466" s="35" t="s">
        <v>700</v>
      </c>
      <c r="B466" s="52">
        <v>5.0</v>
      </c>
      <c r="C466" s="52">
        <v>1.0</v>
      </c>
      <c r="E466" s="62">
        <v>0.0</v>
      </c>
      <c r="F466" s="36"/>
      <c r="G466" s="46"/>
      <c r="H466" s="51"/>
      <c r="I466" s="51"/>
      <c r="J466" s="5"/>
      <c r="K466" s="5"/>
      <c r="L466" s="5"/>
      <c r="M466" s="5"/>
      <c r="N466" s="47"/>
    </row>
    <row r="467" ht="14.25" customHeight="1">
      <c r="A467" s="35" t="s">
        <v>701</v>
      </c>
      <c r="B467" s="52">
        <v>3.0</v>
      </c>
      <c r="C467" s="52">
        <v>2.0</v>
      </c>
      <c r="E467" s="62">
        <v>1.0</v>
      </c>
      <c r="F467" s="36"/>
      <c r="G467" s="46"/>
      <c r="H467" s="51">
        <v>1.0</v>
      </c>
      <c r="I467" s="51"/>
      <c r="J467" s="5"/>
      <c r="K467" s="5"/>
      <c r="L467" s="5"/>
      <c r="M467" s="5"/>
      <c r="N467" s="47"/>
    </row>
    <row r="468" ht="14.25" customHeight="1">
      <c r="A468" s="35" t="s">
        <v>702</v>
      </c>
      <c r="B468" s="52">
        <v>19.0</v>
      </c>
      <c r="C468" s="52">
        <v>3.0</v>
      </c>
      <c r="E468" s="62">
        <v>0.0</v>
      </c>
      <c r="F468" s="36"/>
      <c r="G468" s="46"/>
      <c r="H468" s="51"/>
      <c r="I468" s="51"/>
      <c r="J468" s="5"/>
      <c r="K468" s="5"/>
      <c r="L468" s="5"/>
      <c r="M468" s="5"/>
      <c r="N468" s="47"/>
    </row>
    <row r="469" ht="14.25" customHeight="1">
      <c r="A469" s="35" t="s">
        <v>703</v>
      </c>
      <c r="B469" s="52">
        <v>23.0</v>
      </c>
      <c r="C469" s="52">
        <v>4.0</v>
      </c>
      <c r="E469" s="62">
        <v>2.0</v>
      </c>
      <c r="F469" s="36"/>
      <c r="G469" s="46"/>
      <c r="H469" s="51">
        <v>2.0</v>
      </c>
      <c r="I469" s="51"/>
      <c r="J469" s="5"/>
      <c r="K469" s="5"/>
      <c r="L469" s="5"/>
      <c r="M469" s="5"/>
      <c r="N469" s="47"/>
    </row>
    <row r="470" ht="14.25" customHeight="1">
      <c r="A470" s="35" t="s">
        <v>704</v>
      </c>
      <c r="B470" s="52">
        <v>13.0</v>
      </c>
      <c r="C470" s="52">
        <v>2.0</v>
      </c>
      <c r="E470" s="62">
        <v>0.0</v>
      </c>
      <c r="F470" s="36"/>
      <c r="G470" s="46"/>
      <c r="H470" s="51"/>
      <c r="I470" s="51"/>
      <c r="J470" s="5"/>
      <c r="K470" s="5"/>
      <c r="L470" s="5"/>
      <c r="M470" s="5"/>
      <c r="N470" s="47"/>
    </row>
    <row r="471" ht="14.25" customHeight="1">
      <c r="A471" s="35" t="s">
        <v>705</v>
      </c>
      <c r="B471" s="52">
        <v>7.0</v>
      </c>
      <c r="C471" s="52">
        <v>2.0</v>
      </c>
      <c r="E471" s="62">
        <v>1.0</v>
      </c>
      <c r="F471" s="36"/>
      <c r="G471" s="46">
        <v>1.0</v>
      </c>
      <c r="H471" s="51"/>
      <c r="I471" s="51"/>
      <c r="J471" s="5"/>
      <c r="K471" s="5"/>
      <c r="L471" s="5"/>
      <c r="M471" s="5"/>
      <c r="N471" s="47"/>
    </row>
    <row r="472" ht="14.25" customHeight="1">
      <c r="A472" s="35" t="s">
        <v>706</v>
      </c>
      <c r="B472" s="52">
        <v>1.0</v>
      </c>
      <c r="C472" s="52">
        <v>1.0</v>
      </c>
      <c r="E472" s="62">
        <v>0.0</v>
      </c>
      <c r="F472" s="36"/>
      <c r="G472" s="46"/>
      <c r="H472" s="51"/>
      <c r="I472" s="51"/>
      <c r="J472" s="5"/>
      <c r="K472" s="5"/>
      <c r="L472" s="5"/>
      <c r="M472" s="5"/>
      <c r="N472" s="47"/>
    </row>
    <row r="473" ht="14.25" customHeight="1">
      <c r="A473" s="35" t="s">
        <v>707</v>
      </c>
      <c r="B473" s="52">
        <v>3.0</v>
      </c>
      <c r="C473" s="52">
        <v>0.0</v>
      </c>
      <c r="E473" s="62">
        <v>0.0</v>
      </c>
      <c r="F473" s="36"/>
      <c r="G473" s="46"/>
      <c r="H473" s="51"/>
      <c r="I473" s="51"/>
      <c r="J473" s="5"/>
      <c r="K473" s="5"/>
      <c r="L473" s="5"/>
      <c r="M473" s="5"/>
      <c r="N473" s="47"/>
    </row>
    <row r="474" ht="14.25" customHeight="1">
      <c r="A474" s="35" t="s">
        <v>708</v>
      </c>
      <c r="B474" s="52">
        <v>3.0</v>
      </c>
      <c r="C474" s="52">
        <v>1.0</v>
      </c>
      <c r="E474" s="62">
        <v>0.0</v>
      </c>
      <c r="F474" s="36"/>
      <c r="G474" s="46"/>
      <c r="H474" s="51"/>
      <c r="I474" s="51"/>
      <c r="J474" s="5"/>
      <c r="K474" s="5"/>
      <c r="L474" s="5"/>
      <c r="M474" s="5"/>
      <c r="N474" s="47"/>
    </row>
    <row r="475" ht="14.25" customHeight="1">
      <c r="A475" s="35" t="s">
        <v>709</v>
      </c>
      <c r="B475" s="52">
        <v>57.0</v>
      </c>
      <c r="C475" s="52">
        <v>4.0</v>
      </c>
      <c r="E475" s="62">
        <v>0.0</v>
      </c>
      <c r="F475" s="36"/>
      <c r="G475" s="46"/>
      <c r="H475" s="51"/>
      <c r="I475" s="51"/>
      <c r="J475" s="5"/>
      <c r="K475" s="5"/>
      <c r="L475" s="5"/>
      <c r="M475" s="5"/>
      <c r="N475" s="47"/>
    </row>
    <row r="476" ht="14.25" customHeight="1">
      <c r="A476" s="35" t="s">
        <v>710</v>
      </c>
      <c r="B476" s="52">
        <v>24.0</v>
      </c>
      <c r="C476" s="52">
        <v>4.0</v>
      </c>
      <c r="E476" s="62">
        <v>2.0</v>
      </c>
      <c r="F476" s="36"/>
      <c r="G476" s="46"/>
      <c r="H476" s="51">
        <v>2.0</v>
      </c>
      <c r="I476" s="51"/>
      <c r="J476" s="5"/>
      <c r="K476" s="5"/>
      <c r="L476" s="5"/>
      <c r="M476" s="5"/>
      <c r="N476" s="47"/>
    </row>
    <row r="477" ht="14.25" customHeight="1">
      <c r="A477" s="35" t="s">
        <v>711</v>
      </c>
      <c r="B477" s="52">
        <v>72.0</v>
      </c>
      <c r="C477" s="52">
        <v>45.0</v>
      </c>
      <c r="E477" s="62">
        <v>1.0</v>
      </c>
      <c r="F477" s="36"/>
      <c r="G477" s="46"/>
      <c r="H477" s="51"/>
      <c r="I477" s="51"/>
      <c r="J477" s="5">
        <v>1.0</v>
      </c>
      <c r="K477" s="5"/>
      <c r="L477" s="5"/>
      <c r="M477" s="5"/>
      <c r="N477" s="47"/>
    </row>
    <row r="478" ht="14.25" customHeight="1">
      <c r="A478" s="35" t="s">
        <v>712</v>
      </c>
      <c r="B478" s="52">
        <v>73.0</v>
      </c>
      <c r="C478" s="52">
        <v>12.0</v>
      </c>
      <c r="E478" s="62">
        <v>2.0</v>
      </c>
      <c r="F478" s="36"/>
      <c r="G478" s="46"/>
      <c r="H478" s="51"/>
      <c r="I478" s="51"/>
      <c r="J478" s="5">
        <v>2.0</v>
      </c>
      <c r="K478" s="5"/>
      <c r="L478" s="5"/>
      <c r="M478" s="5"/>
      <c r="N478" s="47"/>
    </row>
    <row r="479" ht="14.25" customHeight="1">
      <c r="A479" s="35" t="s">
        <v>713</v>
      </c>
      <c r="B479" s="52">
        <v>44.0</v>
      </c>
      <c r="C479" s="52">
        <v>9.0</v>
      </c>
      <c r="E479" s="62">
        <v>2.0</v>
      </c>
      <c r="F479" s="36"/>
      <c r="G479" s="46"/>
      <c r="H479" s="51">
        <v>2.0</v>
      </c>
      <c r="I479" s="51"/>
      <c r="J479" s="5"/>
      <c r="K479" s="5"/>
      <c r="L479" s="5"/>
      <c r="M479" s="5"/>
      <c r="N479" s="47"/>
    </row>
    <row r="480" ht="14.25" customHeight="1">
      <c r="A480" s="35" t="s">
        <v>714</v>
      </c>
      <c r="B480" s="52">
        <v>1.0</v>
      </c>
      <c r="C480" s="52">
        <v>0.0</v>
      </c>
      <c r="E480" s="62">
        <v>0.0</v>
      </c>
      <c r="F480" s="36"/>
      <c r="G480" s="46"/>
      <c r="H480" s="51"/>
      <c r="I480" s="51"/>
      <c r="J480" s="5"/>
      <c r="K480" s="5"/>
      <c r="L480" s="5"/>
      <c r="M480" s="5"/>
      <c r="N480" s="47"/>
    </row>
    <row r="481" ht="14.25" customHeight="1">
      <c r="A481" s="35" t="s">
        <v>715</v>
      </c>
      <c r="B481" s="52">
        <v>3.0</v>
      </c>
      <c r="C481" s="52">
        <v>2.0</v>
      </c>
      <c r="E481" s="62">
        <v>0.0</v>
      </c>
      <c r="F481" s="36"/>
      <c r="G481" s="46"/>
      <c r="H481" s="51"/>
      <c r="I481" s="51"/>
      <c r="J481" s="5"/>
      <c r="K481" s="5"/>
      <c r="L481" s="5"/>
      <c r="M481" s="5"/>
      <c r="N481" s="47"/>
    </row>
    <row r="482" ht="14.25" customHeight="1">
      <c r="A482" s="35" t="s">
        <v>716</v>
      </c>
      <c r="B482" s="52">
        <v>30.0</v>
      </c>
      <c r="C482" s="52">
        <v>3.0</v>
      </c>
      <c r="E482" s="62">
        <v>0.0</v>
      </c>
      <c r="F482" s="36"/>
      <c r="G482" s="46"/>
      <c r="H482" s="51"/>
      <c r="I482" s="51"/>
      <c r="J482" s="5"/>
      <c r="K482" s="5"/>
      <c r="L482" s="5"/>
      <c r="M482" s="5"/>
      <c r="N482" s="47"/>
    </row>
    <row r="483" ht="14.25" customHeight="1">
      <c r="A483" s="35" t="s">
        <v>717</v>
      </c>
      <c r="B483" s="52">
        <v>41.0</v>
      </c>
      <c r="C483" s="52">
        <v>10.0</v>
      </c>
      <c r="E483" s="62">
        <v>1.0</v>
      </c>
      <c r="F483" s="36"/>
      <c r="G483" s="46"/>
      <c r="H483" s="51">
        <v>1.0</v>
      </c>
      <c r="I483" s="51"/>
      <c r="J483" s="5"/>
      <c r="K483" s="5"/>
      <c r="L483" s="5"/>
      <c r="M483" s="5"/>
      <c r="N483" s="47"/>
    </row>
    <row r="484" ht="14.25" customHeight="1">
      <c r="A484" s="48" t="s">
        <v>718</v>
      </c>
      <c r="B484" s="49">
        <v>3.0</v>
      </c>
      <c r="C484" s="50"/>
      <c r="D484" s="50" t="s">
        <v>719</v>
      </c>
      <c r="E484" s="37">
        <f>SUM(E485:E486)</f>
        <v>2</v>
      </c>
      <c r="F484" s="36">
        <f>(E484/(C485+C486))*100</f>
        <v>66.66666667</v>
      </c>
      <c r="G484" s="37"/>
      <c r="H484" s="5"/>
      <c r="I484" s="5"/>
      <c r="J484" s="5"/>
      <c r="K484" s="5"/>
      <c r="L484" s="5"/>
      <c r="M484" s="5"/>
      <c r="N484" s="47"/>
      <c r="O484" s="6">
        <f>SUM(G485:N486)</f>
        <v>2</v>
      </c>
      <c r="P484" s="66"/>
    </row>
    <row r="485" ht="14.25" customHeight="1">
      <c r="A485" s="35" t="s">
        <v>720</v>
      </c>
      <c r="B485" s="52">
        <v>1.0</v>
      </c>
      <c r="C485" s="52">
        <v>1.0</v>
      </c>
      <c r="E485" s="35">
        <v>0.0</v>
      </c>
      <c r="F485" s="36"/>
      <c r="G485" s="46"/>
      <c r="H485" s="5"/>
      <c r="I485" s="51"/>
      <c r="J485" s="5"/>
      <c r="K485" s="5"/>
      <c r="L485" s="5"/>
      <c r="M485" s="5"/>
      <c r="N485" s="47"/>
      <c r="P485" s="66"/>
    </row>
    <row r="486" ht="14.25" customHeight="1">
      <c r="A486" s="35" t="s">
        <v>721</v>
      </c>
      <c r="B486" s="52">
        <v>2.0</v>
      </c>
      <c r="C486" s="52">
        <v>2.0</v>
      </c>
      <c r="E486" s="35">
        <v>2.0</v>
      </c>
      <c r="F486" s="36"/>
      <c r="G486" s="46"/>
      <c r="H486" s="5">
        <v>1.0</v>
      </c>
      <c r="I486" s="51">
        <v>1.0</v>
      </c>
      <c r="J486" s="5"/>
      <c r="K486" s="5"/>
      <c r="L486" s="5"/>
      <c r="M486" s="5"/>
      <c r="N486" s="47"/>
      <c r="P486" s="66"/>
    </row>
    <row r="487" ht="14.25" customHeight="1">
      <c r="A487" s="55" t="s">
        <v>722</v>
      </c>
      <c r="B487" s="56">
        <v>1.0</v>
      </c>
      <c r="C487" s="67">
        <v>1.0</v>
      </c>
      <c r="D487" s="54" t="s">
        <v>197</v>
      </c>
      <c r="E487" s="37">
        <v>1.0</v>
      </c>
      <c r="F487" s="36">
        <f>(E487/B487)*100</f>
        <v>100</v>
      </c>
      <c r="G487" s="46">
        <v>1.0</v>
      </c>
      <c r="H487" s="5"/>
      <c r="I487" s="5"/>
      <c r="J487" s="5"/>
      <c r="K487" s="5"/>
      <c r="L487" s="5"/>
      <c r="M487" s="5"/>
      <c r="N487" s="47"/>
      <c r="O487" s="6">
        <f>SUM(G487:N487)</f>
        <v>1</v>
      </c>
    </row>
    <row r="488" ht="14.25" customHeight="1">
      <c r="A488" s="48" t="s">
        <v>723</v>
      </c>
      <c r="B488" s="49">
        <v>7.0</v>
      </c>
      <c r="C488" s="50"/>
      <c r="D488" s="50" t="s">
        <v>197</v>
      </c>
      <c r="E488" s="37">
        <f>SUM(E489:E490)</f>
        <v>6</v>
      </c>
      <c r="F488" s="36">
        <f>(E488/(C489+C490))*100</f>
        <v>85.71428571</v>
      </c>
      <c r="G488" s="37"/>
      <c r="H488" s="5"/>
      <c r="I488" s="5"/>
      <c r="J488" s="5"/>
      <c r="K488" s="5"/>
      <c r="L488" s="5"/>
      <c r="M488" s="5"/>
      <c r="N488" s="47"/>
      <c r="O488" s="6">
        <f>SUM(G489:N490)</f>
        <v>6</v>
      </c>
    </row>
    <row r="489" ht="14.25" customHeight="1">
      <c r="A489" s="35" t="s">
        <v>724</v>
      </c>
      <c r="B489" s="52">
        <v>3.0</v>
      </c>
      <c r="C489" s="52">
        <v>3.0</v>
      </c>
      <c r="E489" s="35">
        <v>2.0</v>
      </c>
      <c r="F489" s="36"/>
      <c r="G489" s="46">
        <v>2.0</v>
      </c>
      <c r="H489" s="5"/>
      <c r="I489" s="5"/>
      <c r="J489" s="5"/>
      <c r="K489" s="5"/>
      <c r="L489" s="5"/>
      <c r="M489" s="5"/>
      <c r="N489" s="47"/>
    </row>
    <row r="490" ht="14.25" customHeight="1">
      <c r="A490" s="35" t="s">
        <v>725</v>
      </c>
      <c r="B490" s="52">
        <v>4.0</v>
      </c>
      <c r="C490" s="52">
        <v>4.0</v>
      </c>
      <c r="E490" s="35">
        <v>4.0</v>
      </c>
      <c r="F490" s="36"/>
      <c r="G490" s="46">
        <v>4.0</v>
      </c>
      <c r="H490" s="5"/>
      <c r="I490" s="5"/>
      <c r="J490" s="5"/>
      <c r="K490" s="5"/>
      <c r="L490" s="5"/>
      <c r="M490" s="5"/>
      <c r="N490" s="47"/>
    </row>
    <row r="491" ht="14.25" customHeight="1">
      <c r="A491" s="55" t="s">
        <v>726</v>
      </c>
      <c r="B491" s="56">
        <v>4.0</v>
      </c>
      <c r="C491" s="54"/>
      <c r="D491" s="54" t="s">
        <v>727</v>
      </c>
      <c r="E491" s="37">
        <f>SUM(E492:E493)</f>
        <v>2</v>
      </c>
      <c r="F491" s="36">
        <f>(E491/(C492+C493))*100</f>
        <v>66.66666667</v>
      </c>
      <c r="G491" s="37"/>
      <c r="H491" s="5"/>
      <c r="I491" s="5"/>
      <c r="J491" s="5"/>
      <c r="K491" s="5"/>
      <c r="L491" s="5"/>
      <c r="M491" s="5"/>
      <c r="N491" s="47"/>
      <c r="O491" s="6">
        <f>SUM(G492:N493)</f>
        <v>2</v>
      </c>
    </row>
    <row r="492" ht="14.25" customHeight="1">
      <c r="A492" s="35" t="s">
        <v>728</v>
      </c>
      <c r="B492" s="52">
        <v>2.0</v>
      </c>
      <c r="C492" s="52">
        <v>1.0</v>
      </c>
      <c r="E492" s="35">
        <v>1.0</v>
      </c>
      <c r="F492" s="36"/>
      <c r="G492" s="37"/>
      <c r="H492" s="5"/>
      <c r="I492" s="51"/>
      <c r="J492" s="51">
        <v>1.0</v>
      </c>
      <c r="K492" s="5"/>
      <c r="L492" s="5"/>
      <c r="M492" s="5"/>
      <c r="N492" s="47"/>
    </row>
    <row r="493" ht="14.25" customHeight="1">
      <c r="A493" s="35" t="s">
        <v>729</v>
      </c>
      <c r="B493" s="52">
        <v>2.0</v>
      </c>
      <c r="C493" s="52">
        <v>2.0</v>
      </c>
      <c r="E493" s="35">
        <v>1.0</v>
      </c>
      <c r="F493" s="36"/>
      <c r="G493" s="37"/>
      <c r="H493" s="5"/>
      <c r="I493" s="51">
        <v>1.0</v>
      </c>
      <c r="J493" s="51"/>
      <c r="K493" s="5"/>
      <c r="L493" s="5"/>
      <c r="M493" s="5"/>
      <c r="N493" s="47"/>
    </row>
    <row r="494" ht="14.25" customHeight="1">
      <c r="A494" s="59" t="s">
        <v>730</v>
      </c>
      <c r="B494" s="60">
        <v>792.0</v>
      </c>
      <c r="C494" s="68">
        <f>SUM(C495:C513)</f>
        <v>73</v>
      </c>
      <c r="D494" s="53" t="s">
        <v>731</v>
      </c>
      <c r="E494" s="37">
        <f>SUM(E495:E513)</f>
        <v>5</v>
      </c>
      <c r="F494" s="36">
        <f>(E494/C494)*100</f>
        <v>6.849315068</v>
      </c>
      <c r="G494" s="37"/>
      <c r="H494" s="5"/>
      <c r="I494" s="5"/>
      <c r="J494" s="5"/>
      <c r="K494" s="5"/>
      <c r="L494" s="5"/>
      <c r="M494" s="5"/>
      <c r="N494" s="47"/>
      <c r="O494" s="6">
        <f>SUM(G495:N513)</f>
        <v>5</v>
      </c>
    </row>
    <row r="495" ht="14.25" customHeight="1">
      <c r="A495" s="35" t="s">
        <v>732</v>
      </c>
      <c r="B495" s="52">
        <v>1.0</v>
      </c>
      <c r="C495" s="52">
        <v>0.0</v>
      </c>
      <c r="E495" s="35">
        <v>0.0</v>
      </c>
      <c r="F495" s="36"/>
      <c r="G495" s="37"/>
      <c r="H495" s="5"/>
      <c r="I495" s="5"/>
      <c r="J495" s="5"/>
      <c r="K495" s="5"/>
      <c r="L495" s="5"/>
      <c r="M495" s="5"/>
      <c r="N495" s="47"/>
    </row>
    <row r="496" ht="14.25" customHeight="1">
      <c r="A496" s="35" t="s">
        <v>733</v>
      </c>
      <c r="B496" s="52">
        <v>1.0</v>
      </c>
      <c r="C496" s="52">
        <v>0.0</v>
      </c>
      <c r="E496" s="35">
        <v>0.0</v>
      </c>
      <c r="F496" s="36"/>
      <c r="G496" s="37"/>
      <c r="H496" s="5"/>
      <c r="I496" s="5"/>
      <c r="J496" s="5"/>
      <c r="K496" s="5"/>
      <c r="L496" s="5"/>
      <c r="M496" s="5"/>
      <c r="N496" s="47"/>
    </row>
    <row r="497" ht="14.25" customHeight="1">
      <c r="A497" s="35" t="s">
        <v>734</v>
      </c>
      <c r="B497" s="52">
        <v>2.0</v>
      </c>
      <c r="C497" s="52">
        <v>0.0</v>
      </c>
      <c r="E497" s="35">
        <v>0.0</v>
      </c>
      <c r="F497" s="36"/>
      <c r="G497" s="37"/>
      <c r="H497" s="5"/>
      <c r="I497" s="5"/>
      <c r="J497" s="5"/>
      <c r="K497" s="5"/>
      <c r="L497" s="5"/>
      <c r="M497" s="5"/>
      <c r="N497" s="47"/>
    </row>
    <row r="498" ht="14.25" customHeight="1">
      <c r="A498" s="35" t="s">
        <v>735</v>
      </c>
      <c r="B498" s="52">
        <v>11.0</v>
      </c>
      <c r="C498" s="52">
        <v>2.0</v>
      </c>
      <c r="E498" s="35">
        <v>0.0</v>
      </c>
      <c r="F498" s="36"/>
      <c r="G498" s="37"/>
      <c r="H498" s="5"/>
      <c r="I498" s="5"/>
      <c r="J498" s="5"/>
      <c r="K498" s="5"/>
      <c r="L498" s="5"/>
      <c r="M498" s="5"/>
      <c r="N498" s="47"/>
    </row>
    <row r="499" ht="14.25" customHeight="1">
      <c r="A499" s="35" t="s">
        <v>736</v>
      </c>
      <c r="B499" s="52">
        <v>5.0</v>
      </c>
      <c r="C499" s="52">
        <v>1.0</v>
      </c>
      <c r="E499" s="35">
        <v>0.0</v>
      </c>
      <c r="F499" s="36"/>
      <c r="G499" s="37"/>
      <c r="H499" s="5"/>
      <c r="I499" s="5"/>
      <c r="J499" s="5"/>
      <c r="K499" s="5"/>
      <c r="L499" s="5"/>
      <c r="M499" s="5"/>
      <c r="N499" s="47"/>
    </row>
    <row r="500" ht="14.25" customHeight="1">
      <c r="A500" s="35" t="s">
        <v>737</v>
      </c>
      <c r="B500" s="52">
        <v>1.0</v>
      </c>
      <c r="C500" s="52">
        <v>0.0</v>
      </c>
      <c r="E500" s="35">
        <v>0.0</v>
      </c>
      <c r="F500" s="36"/>
      <c r="G500" s="37"/>
      <c r="H500" s="5"/>
      <c r="I500" s="5"/>
      <c r="J500" s="5"/>
      <c r="K500" s="5"/>
      <c r="L500" s="5"/>
      <c r="M500" s="5"/>
      <c r="N500" s="47"/>
    </row>
    <row r="501" ht="14.25" customHeight="1">
      <c r="A501" s="35" t="s">
        <v>738</v>
      </c>
      <c r="B501" s="52">
        <v>4.0</v>
      </c>
      <c r="C501" s="52">
        <v>1.0</v>
      </c>
      <c r="E501" s="35">
        <v>0.0</v>
      </c>
      <c r="F501" s="36"/>
      <c r="G501" s="37"/>
      <c r="H501" s="5"/>
      <c r="I501" s="5"/>
      <c r="J501" s="5"/>
      <c r="K501" s="5"/>
      <c r="L501" s="5"/>
      <c r="M501" s="5"/>
      <c r="N501" s="47"/>
    </row>
    <row r="502" ht="14.25" customHeight="1">
      <c r="A502" s="35" t="s">
        <v>739</v>
      </c>
      <c r="B502" s="52">
        <v>8.0</v>
      </c>
      <c r="C502" s="52">
        <v>0.0</v>
      </c>
      <c r="E502" s="35">
        <v>0.0</v>
      </c>
      <c r="F502" s="36"/>
      <c r="G502" s="37"/>
      <c r="H502" s="5"/>
      <c r="I502" s="5"/>
      <c r="J502" s="5"/>
      <c r="K502" s="5"/>
      <c r="L502" s="5"/>
      <c r="M502" s="5"/>
      <c r="N502" s="47"/>
    </row>
    <row r="503" ht="14.25" customHeight="1">
      <c r="A503" s="35" t="s">
        <v>740</v>
      </c>
      <c r="B503" s="52">
        <v>25.0</v>
      </c>
      <c r="C503" s="52">
        <v>0.0</v>
      </c>
      <c r="E503" s="35">
        <v>0.0</v>
      </c>
      <c r="F503" s="36"/>
      <c r="G503" s="37"/>
      <c r="H503" s="5"/>
      <c r="I503" s="5"/>
      <c r="J503" s="5"/>
      <c r="K503" s="5"/>
      <c r="L503" s="5"/>
      <c r="M503" s="5"/>
      <c r="N503" s="47"/>
    </row>
    <row r="504" ht="14.25" customHeight="1">
      <c r="A504" s="35" t="s">
        <v>741</v>
      </c>
      <c r="B504" s="52">
        <v>15.0</v>
      </c>
      <c r="C504" s="52">
        <v>1.0</v>
      </c>
      <c r="E504" s="35">
        <v>0.0</v>
      </c>
      <c r="F504" s="36"/>
      <c r="G504" s="37"/>
      <c r="H504" s="5"/>
      <c r="I504" s="5"/>
      <c r="J504" s="5"/>
      <c r="K504" s="5"/>
      <c r="L504" s="5"/>
      <c r="M504" s="5"/>
      <c r="N504" s="47"/>
    </row>
    <row r="505" ht="14.25" customHeight="1">
      <c r="A505" s="35" t="s">
        <v>742</v>
      </c>
      <c r="B505" s="52">
        <v>16.0</v>
      </c>
      <c r="C505" s="52">
        <v>6.0</v>
      </c>
      <c r="E505" s="35">
        <v>0.0</v>
      </c>
      <c r="F505" s="36"/>
      <c r="G505" s="37"/>
      <c r="H505" s="5"/>
      <c r="I505" s="5"/>
      <c r="J505" s="5"/>
      <c r="K505" s="5"/>
      <c r="L505" s="5"/>
      <c r="M505" s="5"/>
      <c r="N505" s="47"/>
    </row>
    <row r="506" ht="14.25" customHeight="1">
      <c r="A506" s="35" t="s">
        <v>743</v>
      </c>
      <c r="B506" s="52">
        <v>27.0</v>
      </c>
      <c r="C506" s="52">
        <v>2.0</v>
      </c>
      <c r="E506" s="35">
        <v>0.0</v>
      </c>
      <c r="F506" s="36"/>
      <c r="G506" s="37"/>
      <c r="H506" s="5"/>
      <c r="I506" s="5"/>
      <c r="J506" s="5"/>
      <c r="K506" s="5"/>
      <c r="L506" s="5"/>
      <c r="M506" s="5"/>
      <c r="N506" s="47"/>
    </row>
    <row r="507" ht="14.25" customHeight="1">
      <c r="A507" s="35" t="s">
        <v>744</v>
      </c>
      <c r="B507" s="52">
        <v>37.0</v>
      </c>
      <c r="C507" s="52">
        <v>2.0</v>
      </c>
      <c r="E507" s="35">
        <v>0.0</v>
      </c>
      <c r="F507" s="36"/>
      <c r="G507" s="37"/>
      <c r="H507" s="5"/>
      <c r="I507" s="5"/>
      <c r="J507" s="5"/>
      <c r="K507" s="5"/>
      <c r="L507" s="5"/>
      <c r="M507" s="5"/>
      <c r="N507" s="47"/>
    </row>
    <row r="508" ht="14.25" customHeight="1">
      <c r="A508" s="35" t="s">
        <v>745</v>
      </c>
      <c r="B508" s="52">
        <v>604.0</v>
      </c>
      <c r="C508" s="52">
        <v>50.0</v>
      </c>
      <c r="E508" s="35">
        <v>4.0</v>
      </c>
      <c r="F508" s="36"/>
      <c r="G508" s="37"/>
      <c r="H508" s="5"/>
      <c r="I508" s="5"/>
      <c r="J508" s="5">
        <v>4.0</v>
      </c>
      <c r="K508" s="5"/>
      <c r="L508" s="5"/>
      <c r="M508" s="5"/>
      <c r="N508" s="47"/>
    </row>
    <row r="509" ht="14.25" customHeight="1">
      <c r="A509" s="35" t="s">
        <v>746</v>
      </c>
      <c r="B509" s="52">
        <v>5.0</v>
      </c>
      <c r="C509" s="52">
        <v>2.0</v>
      </c>
      <c r="E509" s="35">
        <v>1.0</v>
      </c>
      <c r="F509" s="36"/>
      <c r="G509" s="37"/>
      <c r="H509" s="5"/>
      <c r="I509" s="5"/>
      <c r="J509" s="5">
        <v>1.0</v>
      </c>
      <c r="K509" s="5"/>
      <c r="L509" s="5"/>
      <c r="M509" s="5"/>
      <c r="N509" s="47"/>
    </row>
    <row r="510" ht="14.25" customHeight="1">
      <c r="A510" s="35" t="s">
        <v>747</v>
      </c>
      <c r="B510" s="52">
        <v>3.0</v>
      </c>
      <c r="C510" s="52">
        <v>0.0</v>
      </c>
      <c r="E510" s="35">
        <v>0.0</v>
      </c>
      <c r="F510" s="36"/>
      <c r="G510" s="37"/>
      <c r="H510" s="5"/>
      <c r="I510" s="5"/>
      <c r="J510" s="5"/>
      <c r="K510" s="5"/>
      <c r="L510" s="5"/>
      <c r="M510" s="5"/>
      <c r="N510" s="47"/>
    </row>
    <row r="511" ht="14.25" customHeight="1">
      <c r="A511" s="35" t="s">
        <v>748</v>
      </c>
      <c r="B511" s="52">
        <v>16.0</v>
      </c>
      <c r="C511" s="52">
        <v>4.0</v>
      </c>
      <c r="E511" s="35">
        <v>0.0</v>
      </c>
      <c r="F511" s="36"/>
      <c r="G511" s="37"/>
      <c r="H511" s="5"/>
      <c r="I511" s="5"/>
      <c r="J511" s="5"/>
      <c r="K511" s="5"/>
      <c r="L511" s="5"/>
      <c r="M511" s="5"/>
      <c r="N511" s="47"/>
    </row>
    <row r="512" ht="14.25" customHeight="1">
      <c r="A512" s="35" t="s">
        <v>749</v>
      </c>
      <c r="B512" s="52">
        <v>5.0</v>
      </c>
      <c r="C512" s="52">
        <v>2.0</v>
      </c>
      <c r="E512" s="35">
        <v>0.0</v>
      </c>
      <c r="F512" s="36"/>
      <c r="G512" s="37"/>
      <c r="H512" s="5"/>
      <c r="I512" s="5"/>
      <c r="J512" s="5"/>
      <c r="K512" s="5"/>
      <c r="L512" s="5"/>
      <c r="M512" s="5"/>
      <c r="N512" s="47"/>
    </row>
    <row r="513" ht="14.25" customHeight="1">
      <c r="A513" s="35" t="s">
        <v>750</v>
      </c>
      <c r="B513" s="52">
        <v>7.0</v>
      </c>
      <c r="C513" s="52">
        <v>0.0</v>
      </c>
      <c r="E513" s="35">
        <v>0.0</v>
      </c>
      <c r="F513" s="36"/>
      <c r="G513" s="37"/>
      <c r="H513" s="5"/>
      <c r="I513" s="5"/>
      <c r="J513" s="5"/>
      <c r="K513" s="5"/>
      <c r="L513" s="5"/>
      <c r="M513" s="5"/>
      <c r="N513" s="47"/>
    </row>
    <row r="514" ht="14.25" customHeight="1">
      <c r="A514" s="69" t="s">
        <v>751</v>
      </c>
      <c r="B514" s="70">
        <v>63.0</v>
      </c>
      <c r="C514" s="71">
        <v>11.0</v>
      </c>
      <c r="D514" s="71" t="s">
        <v>197</v>
      </c>
      <c r="E514" s="42">
        <v>0.0</v>
      </c>
      <c r="F514" s="41">
        <f>(E514/B514)*100</f>
        <v>0</v>
      </c>
      <c r="G514" s="72"/>
      <c r="H514" s="1"/>
      <c r="I514" s="1"/>
      <c r="J514" s="1"/>
      <c r="K514" s="1"/>
      <c r="L514" s="1"/>
      <c r="M514" s="1"/>
      <c r="N514" s="43"/>
      <c r="O514" s="40">
        <f>SUM(G514:N514)</f>
        <v>0</v>
      </c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4.25" customHeight="1">
      <c r="A515" s="35"/>
      <c r="E515" s="35"/>
      <c r="F515" s="36"/>
      <c r="G515" s="37">
        <f t="shared" ref="G515:N515" si="63">SUM(G3:G514)</f>
        <v>133</v>
      </c>
      <c r="H515" s="37">
        <f t="shared" si="63"/>
        <v>106</v>
      </c>
      <c r="I515" s="37">
        <f t="shared" si="63"/>
        <v>7</v>
      </c>
      <c r="J515" s="37">
        <f t="shared" si="63"/>
        <v>40</v>
      </c>
      <c r="K515" s="37">
        <f t="shared" si="63"/>
        <v>4</v>
      </c>
      <c r="L515" s="37">
        <f t="shared" si="63"/>
        <v>0</v>
      </c>
      <c r="M515" s="37">
        <f t="shared" si="63"/>
        <v>0</v>
      </c>
      <c r="N515" s="73">
        <f t="shared" si="63"/>
        <v>0</v>
      </c>
      <c r="O515" s="74"/>
    </row>
    <row r="516" ht="14.25" customHeight="1">
      <c r="A516" s="35"/>
      <c r="E516" s="35"/>
      <c r="F516" s="36"/>
      <c r="G516" s="37"/>
      <c r="H516" s="5"/>
      <c r="I516" s="5"/>
      <c r="J516" s="5"/>
      <c r="K516" s="5"/>
      <c r="L516" s="5"/>
      <c r="M516" s="5"/>
      <c r="N516" s="47"/>
    </row>
    <row r="517" ht="14.25" customHeight="1">
      <c r="A517" s="35"/>
      <c r="E517" s="35"/>
      <c r="F517" s="36"/>
      <c r="G517" s="37"/>
      <c r="H517" s="5"/>
      <c r="I517" s="5"/>
      <c r="J517" s="5"/>
      <c r="K517" s="5"/>
      <c r="L517" s="5"/>
      <c r="M517" s="5"/>
      <c r="N517" s="47"/>
    </row>
    <row r="518" ht="14.25" customHeight="1">
      <c r="A518" s="35"/>
      <c r="E518" s="35"/>
      <c r="F518" s="36"/>
      <c r="G518" s="37"/>
      <c r="H518" s="5"/>
      <c r="I518" s="5"/>
      <c r="J518" s="5"/>
      <c r="K518" s="5"/>
      <c r="L518" s="5"/>
      <c r="M518" s="5"/>
      <c r="N518" s="47"/>
    </row>
    <row r="519" ht="14.25" customHeight="1">
      <c r="A519" s="35"/>
      <c r="E519" s="35"/>
      <c r="F519" s="36"/>
      <c r="G519" s="37"/>
      <c r="H519" s="5"/>
      <c r="I519" s="5"/>
      <c r="J519" s="5"/>
      <c r="K519" s="5"/>
      <c r="L519" s="5"/>
      <c r="M519" s="5"/>
      <c r="N519" s="47"/>
    </row>
    <row r="520" ht="14.25" customHeight="1">
      <c r="A520" s="35"/>
      <c r="E520" s="35"/>
      <c r="F520" s="36"/>
      <c r="G520" s="37"/>
      <c r="H520" s="5"/>
      <c r="I520" s="5"/>
      <c r="J520" s="5"/>
      <c r="K520" s="5"/>
      <c r="L520" s="5"/>
      <c r="M520" s="5"/>
      <c r="N520" s="47"/>
    </row>
    <row r="521" ht="14.25" customHeight="1">
      <c r="A521" s="35"/>
      <c r="E521" s="35"/>
      <c r="F521" s="36"/>
      <c r="G521" s="37"/>
      <c r="H521" s="5"/>
      <c r="I521" s="5"/>
      <c r="J521" s="5"/>
      <c r="K521" s="5"/>
      <c r="L521" s="5"/>
      <c r="M521" s="5"/>
      <c r="N521" s="47"/>
    </row>
    <row r="522" ht="14.25" customHeight="1">
      <c r="A522" s="35"/>
      <c r="E522" s="35"/>
      <c r="F522" s="36"/>
      <c r="G522" s="37"/>
      <c r="H522" s="5"/>
      <c r="I522" s="5"/>
      <c r="J522" s="5"/>
      <c r="K522" s="5"/>
      <c r="L522" s="5"/>
      <c r="M522" s="5"/>
      <c r="N522" s="47"/>
    </row>
    <row r="523" ht="14.25" customHeight="1">
      <c r="A523" s="35"/>
      <c r="E523" s="35"/>
      <c r="F523" s="36"/>
      <c r="G523" s="37"/>
      <c r="H523" s="5"/>
      <c r="I523" s="5"/>
      <c r="J523" s="5"/>
      <c r="K523" s="5"/>
      <c r="L523" s="5"/>
      <c r="M523" s="5"/>
      <c r="N523" s="47"/>
    </row>
    <row r="524" ht="14.25" customHeight="1">
      <c r="A524" s="35"/>
      <c r="E524" s="35"/>
      <c r="F524" s="36"/>
      <c r="G524" s="37"/>
      <c r="H524" s="5"/>
      <c r="I524" s="5"/>
      <c r="J524" s="5"/>
      <c r="K524" s="5"/>
      <c r="L524" s="5"/>
      <c r="M524" s="5"/>
      <c r="N524" s="47"/>
    </row>
    <row r="525" ht="14.25" customHeight="1">
      <c r="A525" s="35"/>
      <c r="E525" s="35"/>
      <c r="F525" s="36"/>
      <c r="G525" s="37"/>
      <c r="H525" s="5"/>
      <c r="I525" s="5"/>
      <c r="J525" s="5"/>
      <c r="K525" s="5"/>
      <c r="L525" s="5"/>
      <c r="M525" s="5"/>
      <c r="N525" s="47"/>
    </row>
    <row r="526" ht="14.25" customHeight="1">
      <c r="A526" s="35"/>
      <c r="E526" s="35"/>
      <c r="F526" s="36"/>
      <c r="G526" s="37"/>
      <c r="H526" s="5"/>
      <c r="I526" s="5"/>
      <c r="J526" s="5"/>
      <c r="K526" s="5"/>
      <c r="L526" s="5"/>
      <c r="M526" s="5"/>
      <c r="N526" s="47"/>
    </row>
    <row r="527" ht="14.25" customHeight="1">
      <c r="A527" s="35"/>
      <c r="E527" s="35"/>
      <c r="F527" s="36"/>
      <c r="G527" s="37"/>
      <c r="H527" s="5"/>
      <c r="I527" s="5"/>
      <c r="J527" s="5"/>
      <c r="K527" s="5"/>
      <c r="L527" s="5"/>
      <c r="M527" s="5"/>
      <c r="N527" s="47"/>
    </row>
    <row r="528" ht="14.25" customHeight="1">
      <c r="A528" s="35"/>
      <c r="E528" s="35"/>
      <c r="F528" s="36"/>
      <c r="G528" s="37"/>
      <c r="H528" s="5"/>
      <c r="I528" s="5"/>
      <c r="J528" s="5"/>
      <c r="K528" s="5"/>
      <c r="L528" s="5"/>
      <c r="M528" s="5"/>
      <c r="N528" s="47"/>
    </row>
    <row r="529" ht="14.25" customHeight="1">
      <c r="A529" s="35"/>
      <c r="E529" s="35"/>
      <c r="F529" s="36"/>
      <c r="G529" s="37"/>
      <c r="H529" s="5"/>
      <c r="I529" s="5"/>
      <c r="J529" s="5"/>
      <c r="K529" s="5"/>
      <c r="L529" s="5"/>
      <c r="M529" s="5"/>
      <c r="N529" s="47"/>
    </row>
    <row r="530" ht="14.25" customHeight="1">
      <c r="A530" s="35"/>
      <c r="E530" s="35"/>
      <c r="F530" s="36"/>
      <c r="G530" s="37"/>
      <c r="H530" s="5"/>
      <c r="I530" s="5"/>
      <c r="J530" s="5"/>
      <c r="K530" s="5"/>
      <c r="L530" s="5"/>
      <c r="M530" s="5"/>
      <c r="N530" s="47"/>
    </row>
    <row r="531" ht="14.25" customHeight="1">
      <c r="A531" s="35"/>
      <c r="E531" s="35"/>
      <c r="F531" s="36"/>
      <c r="G531" s="37"/>
      <c r="H531" s="5"/>
      <c r="I531" s="5"/>
      <c r="J531" s="5"/>
      <c r="K531" s="5"/>
      <c r="L531" s="5"/>
      <c r="M531" s="5"/>
      <c r="N531" s="47"/>
    </row>
    <row r="532" ht="14.25" customHeight="1">
      <c r="A532" s="35"/>
      <c r="E532" s="35"/>
      <c r="F532" s="36"/>
      <c r="G532" s="37"/>
      <c r="H532" s="5"/>
      <c r="I532" s="5"/>
      <c r="J532" s="5"/>
      <c r="K532" s="5"/>
      <c r="L532" s="5"/>
      <c r="M532" s="5"/>
      <c r="N532" s="47"/>
    </row>
    <row r="533" ht="14.25" customHeight="1">
      <c r="A533" s="35"/>
      <c r="E533" s="35"/>
      <c r="F533" s="36"/>
      <c r="G533" s="37"/>
      <c r="H533" s="5"/>
      <c r="I533" s="5"/>
      <c r="J533" s="5"/>
      <c r="K533" s="5"/>
      <c r="L533" s="5"/>
      <c r="M533" s="5"/>
      <c r="N533" s="47"/>
    </row>
    <row r="534" ht="14.25" customHeight="1">
      <c r="A534" s="35"/>
      <c r="E534" s="35"/>
      <c r="F534" s="36"/>
      <c r="G534" s="37"/>
      <c r="H534" s="5"/>
      <c r="I534" s="5"/>
      <c r="J534" s="5"/>
      <c r="K534" s="5"/>
      <c r="L534" s="5"/>
      <c r="M534" s="5"/>
      <c r="N534" s="47"/>
    </row>
    <row r="535" ht="14.25" customHeight="1">
      <c r="A535" s="35"/>
      <c r="E535" s="35"/>
      <c r="F535" s="36"/>
      <c r="G535" s="37"/>
      <c r="H535" s="5"/>
      <c r="I535" s="5"/>
      <c r="J535" s="5"/>
      <c r="K535" s="5"/>
      <c r="L535" s="5"/>
      <c r="M535" s="5"/>
      <c r="N535" s="47"/>
    </row>
    <row r="536" ht="14.25" customHeight="1">
      <c r="A536" s="35"/>
      <c r="E536" s="35"/>
      <c r="F536" s="36"/>
      <c r="G536" s="37"/>
      <c r="H536" s="5"/>
      <c r="I536" s="5"/>
      <c r="J536" s="5"/>
      <c r="K536" s="5"/>
      <c r="L536" s="5"/>
      <c r="M536" s="5"/>
      <c r="N536" s="47"/>
    </row>
    <row r="537" ht="14.25" customHeight="1">
      <c r="A537" s="35"/>
      <c r="E537" s="35"/>
      <c r="F537" s="36"/>
      <c r="G537" s="37"/>
      <c r="H537" s="5"/>
      <c r="I537" s="5"/>
      <c r="J537" s="5"/>
      <c r="K537" s="5"/>
      <c r="L537" s="5"/>
      <c r="M537" s="5"/>
      <c r="N537" s="47"/>
    </row>
    <row r="538" ht="14.25" customHeight="1">
      <c r="A538" s="35"/>
      <c r="E538" s="35"/>
      <c r="F538" s="36"/>
      <c r="G538" s="37"/>
      <c r="H538" s="5"/>
      <c r="I538" s="5"/>
      <c r="J538" s="5"/>
      <c r="K538" s="5"/>
      <c r="L538" s="5"/>
      <c r="M538" s="5"/>
      <c r="N538" s="47"/>
    </row>
    <row r="539" ht="14.25" customHeight="1">
      <c r="A539" s="35"/>
      <c r="E539" s="35"/>
      <c r="F539" s="36"/>
      <c r="G539" s="37"/>
      <c r="H539" s="5"/>
      <c r="I539" s="5"/>
      <c r="J539" s="5"/>
      <c r="K539" s="5"/>
      <c r="L539" s="5"/>
      <c r="M539" s="5"/>
      <c r="N539" s="47"/>
    </row>
    <row r="540" ht="14.25" customHeight="1">
      <c r="A540" s="35"/>
      <c r="E540" s="35"/>
      <c r="F540" s="36"/>
      <c r="G540" s="37"/>
      <c r="H540" s="5"/>
      <c r="I540" s="5"/>
      <c r="J540" s="5"/>
      <c r="K540" s="5"/>
      <c r="L540" s="5"/>
      <c r="M540" s="5"/>
      <c r="N540" s="47"/>
    </row>
    <row r="541" ht="14.25" customHeight="1">
      <c r="A541" s="35"/>
      <c r="E541" s="35"/>
      <c r="F541" s="36"/>
      <c r="G541" s="37"/>
      <c r="H541" s="5"/>
      <c r="I541" s="5"/>
      <c r="J541" s="5"/>
      <c r="K541" s="5"/>
      <c r="L541" s="5"/>
      <c r="M541" s="5"/>
      <c r="N541" s="47"/>
    </row>
    <row r="542" ht="14.25" customHeight="1">
      <c r="A542" s="35"/>
      <c r="E542" s="35"/>
      <c r="F542" s="36"/>
      <c r="G542" s="37"/>
      <c r="H542" s="5"/>
      <c r="I542" s="5"/>
      <c r="J542" s="5"/>
      <c r="K542" s="5"/>
      <c r="L542" s="5"/>
      <c r="M542" s="5"/>
      <c r="N542" s="47"/>
    </row>
    <row r="543" ht="14.25" customHeight="1">
      <c r="A543" s="35"/>
      <c r="E543" s="35"/>
      <c r="F543" s="36"/>
      <c r="G543" s="37"/>
      <c r="H543" s="5"/>
      <c r="I543" s="5"/>
      <c r="J543" s="5"/>
      <c r="K543" s="5"/>
      <c r="L543" s="5"/>
      <c r="M543" s="5"/>
      <c r="N543" s="47"/>
    </row>
    <row r="544" ht="14.25" customHeight="1">
      <c r="A544" s="35"/>
      <c r="E544" s="35"/>
      <c r="F544" s="36"/>
      <c r="G544" s="37"/>
      <c r="H544" s="5"/>
      <c r="I544" s="5"/>
      <c r="J544" s="5"/>
      <c r="K544" s="5"/>
      <c r="L544" s="5"/>
      <c r="M544" s="5"/>
      <c r="N544" s="47"/>
    </row>
    <row r="545" ht="14.25" customHeight="1">
      <c r="A545" s="35"/>
      <c r="E545" s="35"/>
      <c r="F545" s="36"/>
      <c r="G545" s="37"/>
      <c r="H545" s="5"/>
      <c r="I545" s="5"/>
      <c r="J545" s="5"/>
      <c r="K545" s="5"/>
      <c r="L545" s="5"/>
      <c r="M545" s="5"/>
      <c r="N545" s="47"/>
    </row>
    <row r="546" ht="14.25" customHeight="1">
      <c r="A546" s="35"/>
      <c r="E546" s="35"/>
      <c r="F546" s="36"/>
      <c r="G546" s="37"/>
      <c r="H546" s="5"/>
      <c r="I546" s="5"/>
      <c r="J546" s="5"/>
      <c r="K546" s="5"/>
      <c r="L546" s="5"/>
      <c r="M546" s="5"/>
      <c r="N546" s="47"/>
    </row>
    <row r="547" ht="14.25" customHeight="1">
      <c r="A547" s="35"/>
      <c r="E547" s="35"/>
      <c r="F547" s="36"/>
      <c r="G547" s="37"/>
      <c r="H547" s="5"/>
      <c r="I547" s="5"/>
      <c r="J547" s="5"/>
      <c r="K547" s="5"/>
      <c r="L547" s="5"/>
      <c r="M547" s="5"/>
      <c r="N547" s="47"/>
    </row>
    <row r="548" ht="14.25" customHeight="1">
      <c r="A548" s="35"/>
      <c r="E548" s="35"/>
      <c r="F548" s="36"/>
      <c r="G548" s="37"/>
      <c r="H548" s="5"/>
      <c r="I548" s="5"/>
      <c r="J548" s="5"/>
      <c r="K548" s="5"/>
      <c r="L548" s="5"/>
      <c r="M548" s="5"/>
      <c r="N548" s="47"/>
    </row>
    <row r="549" ht="14.25" customHeight="1">
      <c r="A549" s="35"/>
      <c r="E549" s="35"/>
      <c r="F549" s="36"/>
      <c r="G549" s="37"/>
      <c r="H549" s="5"/>
      <c r="I549" s="5"/>
      <c r="J549" s="5"/>
      <c r="K549" s="5"/>
      <c r="L549" s="5"/>
      <c r="M549" s="5"/>
      <c r="N549" s="47"/>
    </row>
    <row r="550" ht="14.25" customHeight="1">
      <c r="A550" s="35"/>
      <c r="E550" s="35"/>
      <c r="F550" s="36"/>
      <c r="G550" s="37"/>
      <c r="H550" s="5"/>
      <c r="I550" s="5"/>
      <c r="J550" s="5"/>
      <c r="K550" s="5"/>
      <c r="L550" s="5"/>
      <c r="M550" s="5"/>
      <c r="N550" s="47"/>
    </row>
    <row r="551" ht="14.25" customHeight="1">
      <c r="A551" s="35"/>
      <c r="E551" s="35"/>
      <c r="F551" s="36"/>
      <c r="G551" s="37"/>
      <c r="H551" s="5"/>
      <c r="I551" s="5"/>
      <c r="J551" s="5"/>
      <c r="K551" s="5"/>
      <c r="L551" s="5"/>
      <c r="M551" s="5"/>
      <c r="N551" s="47"/>
    </row>
    <row r="552" ht="14.25" customHeight="1">
      <c r="A552" s="35"/>
      <c r="E552" s="35"/>
      <c r="F552" s="36"/>
      <c r="G552" s="37"/>
      <c r="H552" s="5"/>
      <c r="I552" s="5"/>
      <c r="J552" s="5"/>
      <c r="K552" s="5"/>
      <c r="L552" s="5"/>
      <c r="M552" s="5"/>
      <c r="N552" s="47"/>
    </row>
    <row r="553" ht="14.25" customHeight="1">
      <c r="A553" s="35"/>
      <c r="E553" s="35"/>
      <c r="F553" s="36"/>
      <c r="G553" s="37"/>
      <c r="H553" s="5"/>
      <c r="I553" s="5"/>
      <c r="J553" s="5"/>
      <c r="K553" s="5"/>
      <c r="L553" s="5"/>
      <c r="M553" s="5"/>
      <c r="N553" s="47"/>
    </row>
    <row r="554" ht="14.25" customHeight="1">
      <c r="A554" s="35"/>
      <c r="E554" s="35"/>
      <c r="F554" s="36"/>
      <c r="G554" s="37"/>
      <c r="H554" s="5"/>
      <c r="I554" s="5"/>
      <c r="J554" s="5"/>
      <c r="K554" s="5"/>
      <c r="L554" s="5"/>
      <c r="M554" s="5"/>
      <c r="N554" s="47"/>
    </row>
    <row r="555" ht="14.25" customHeight="1">
      <c r="A555" s="35"/>
      <c r="E555" s="35"/>
      <c r="F555" s="36"/>
      <c r="G555" s="37"/>
      <c r="H555" s="5"/>
      <c r="I555" s="5"/>
      <c r="J555" s="5"/>
      <c r="K555" s="5"/>
      <c r="L555" s="5"/>
      <c r="M555" s="5"/>
      <c r="N555" s="47"/>
    </row>
    <row r="556" ht="14.25" customHeight="1">
      <c r="A556" s="35"/>
      <c r="E556" s="35"/>
      <c r="F556" s="36"/>
      <c r="G556" s="37"/>
      <c r="H556" s="5"/>
      <c r="I556" s="5"/>
      <c r="J556" s="5"/>
      <c r="K556" s="5"/>
      <c r="L556" s="5"/>
      <c r="M556" s="5"/>
      <c r="N556" s="47"/>
    </row>
    <row r="557" ht="14.25" customHeight="1">
      <c r="A557" s="35"/>
      <c r="E557" s="35"/>
      <c r="F557" s="36"/>
      <c r="G557" s="37"/>
      <c r="H557" s="5"/>
      <c r="I557" s="5"/>
      <c r="J557" s="5"/>
      <c r="K557" s="5"/>
      <c r="L557" s="5"/>
      <c r="M557" s="5"/>
      <c r="N557" s="47"/>
    </row>
    <row r="558" ht="14.25" customHeight="1">
      <c r="A558" s="35"/>
      <c r="E558" s="35"/>
      <c r="F558" s="36"/>
      <c r="G558" s="37"/>
      <c r="H558" s="5"/>
      <c r="I558" s="5"/>
      <c r="J558" s="5"/>
      <c r="K558" s="5"/>
      <c r="L558" s="5"/>
      <c r="M558" s="5"/>
      <c r="N558" s="47"/>
    </row>
    <row r="559" ht="14.25" customHeight="1">
      <c r="A559" s="35"/>
      <c r="E559" s="35"/>
      <c r="F559" s="36"/>
      <c r="G559" s="37"/>
      <c r="H559" s="5"/>
      <c r="I559" s="5"/>
      <c r="J559" s="5"/>
      <c r="K559" s="5"/>
      <c r="L559" s="5"/>
      <c r="M559" s="5"/>
      <c r="N559" s="47"/>
    </row>
    <row r="560" ht="14.25" customHeight="1">
      <c r="A560" s="35"/>
      <c r="E560" s="35"/>
      <c r="F560" s="36"/>
      <c r="G560" s="37"/>
      <c r="H560" s="5"/>
      <c r="I560" s="5"/>
      <c r="J560" s="5"/>
      <c r="K560" s="5"/>
      <c r="L560" s="5"/>
      <c r="M560" s="5"/>
      <c r="N560" s="47"/>
    </row>
    <row r="561" ht="14.25" customHeight="1">
      <c r="A561" s="35"/>
      <c r="E561" s="35"/>
      <c r="F561" s="36"/>
      <c r="G561" s="37"/>
      <c r="H561" s="5"/>
      <c r="I561" s="5"/>
      <c r="J561" s="5"/>
      <c r="K561" s="5"/>
      <c r="L561" s="5"/>
      <c r="M561" s="5"/>
      <c r="N561" s="47"/>
    </row>
    <row r="562" ht="14.25" customHeight="1">
      <c r="A562" s="35"/>
      <c r="E562" s="35"/>
      <c r="F562" s="36"/>
      <c r="G562" s="37"/>
      <c r="H562" s="5"/>
      <c r="I562" s="5"/>
      <c r="J562" s="5"/>
      <c r="K562" s="5"/>
      <c r="L562" s="5"/>
      <c r="M562" s="5"/>
      <c r="N562" s="47"/>
    </row>
    <row r="563" ht="14.25" customHeight="1">
      <c r="A563" s="35"/>
      <c r="E563" s="35"/>
      <c r="F563" s="36"/>
      <c r="G563" s="37"/>
      <c r="H563" s="5"/>
      <c r="I563" s="5"/>
      <c r="J563" s="5"/>
      <c r="K563" s="5"/>
      <c r="L563" s="5"/>
      <c r="M563" s="5"/>
      <c r="N563" s="47"/>
    </row>
    <row r="564" ht="14.25" customHeight="1">
      <c r="A564" s="35"/>
      <c r="E564" s="35"/>
      <c r="F564" s="36"/>
      <c r="G564" s="37"/>
      <c r="H564" s="5"/>
      <c r="I564" s="5"/>
      <c r="J564" s="5"/>
      <c r="K564" s="5"/>
      <c r="L564" s="5"/>
      <c r="M564" s="5"/>
      <c r="N564" s="47"/>
    </row>
    <row r="565" ht="14.25" customHeight="1">
      <c r="A565" s="35"/>
      <c r="E565" s="35"/>
      <c r="F565" s="36"/>
      <c r="G565" s="37"/>
      <c r="H565" s="5"/>
      <c r="I565" s="5"/>
      <c r="J565" s="5"/>
      <c r="K565" s="5"/>
      <c r="L565" s="5"/>
      <c r="M565" s="5"/>
      <c r="N565" s="47"/>
    </row>
    <row r="566" ht="14.25" customHeight="1">
      <c r="A566" s="35"/>
      <c r="E566" s="35"/>
      <c r="F566" s="36"/>
      <c r="G566" s="37"/>
      <c r="H566" s="5"/>
      <c r="I566" s="5"/>
      <c r="J566" s="5"/>
      <c r="K566" s="5"/>
      <c r="L566" s="5"/>
      <c r="M566" s="5"/>
      <c r="N566" s="47"/>
    </row>
    <row r="567" ht="14.25" customHeight="1">
      <c r="A567" s="35"/>
      <c r="E567" s="35"/>
      <c r="F567" s="36"/>
      <c r="G567" s="37"/>
      <c r="H567" s="5"/>
      <c r="I567" s="5"/>
      <c r="J567" s="5"/>
      <c r="K567" s="5"/>
      <c r="L567" s="5"/>
      <c r="M567" s="5"/>
      <c r="N567" s="47"/>
    </row>
    <row r="568" ht="14.25" customHeight="1">
      <c r="A568" s="35"/>
      <c r="E568" s="35"/>
      <c r="F568" s="36"/>
      <c r="G568" s="37"/>
      <c r="H568" s="5"/>
      <c r="I568" s="5"/>
      <c r="J568" s="5"/>
      <c r="K568" s="5"/>
      <c r="L568" s="5"/>
      <c r="M568" s="5"/>
      <c r="N568" s="47"/>
    </row>
    <row r="569" ht="14.25" customHeight="1">
      <c r="A569" s="35"/>
      <c r="E569" s="35"/>
      <c r="F569" s="36"/>
      <c r="G569" s="37"/>
      <c r="H569" s="5"/>
      <c r="I569" s="5"/>
      <c r="J569" s="5"/>
      <c r="K569" s="5"/>
      <c r="L569" s="5"/>
      <c r="M569" s="5"/>
      <c r="N569" s="47"/>
    </row>
    <row r="570" ht="14.25" customHeight="1">
      <c r="A570" s="35"/>
      <c r="E570" s="35"/>
      <c r="F570" s="36"/>
      <c r="G570" s="37"/>
      <c r="H570" s="5"/>
      <c r="I570" s="5"/>
      <c r="J570" s="5"/>
      <c r="K570" s="5"/>
      <c r="L570" s="5"/>
      <c r="M570" s="5"/>
      <c r="N570" s="47"/>
    </row>
    <row r="571" ht="14.25" customHeight="1">
      <c r="A571" s="35"/>
      <c r="E571" s="35"/>
      <c r="F571" s="36"/>
      <c r="G571" s="37"/>
      <c r="H571" s="5"/>
      <c r="I571" s="5"/>
      <c r="J571" s="5"/>
      <c r="K571" s="5"/>
      <c r="L571" s="5"/>
      <c r="M571" s="5"/>
      <c r="N571" s="47"/>
    </row>
    <row r="572" ht="14.25" customHeight="1">
      <c r="A572" s="35"/>
      <c r="E572" s="35"/>
      <c r="F572" s="36"/>
      <c r="G572" s="37"/>
      <c r="H572" s="5"/>
      <c r="I572" s="5"/>
      <c r="J572" s="5"/>
      <c r="K572" s="5"/>
      <c r="L572" s="5"/>
      <c r="M572" s="5"/>
      <c r="N572" s="47"/>
    </row>
    <row r="573" ht="14.25" customHeight="1">
      <c r="A573" s="35"/>
      <c r="E573" s="35"/>
      <c r="F573" s="36"/>
      <c r="G573" s="37"/>
      <c r="H573" s="5"/>
      <c r="I573" s="5"/>
      <c r="J573" s="5"/>
      <c r="K573" s="5"/>
      <c r="L573" s="5"/>
      <c r="M573" s="5"/>
      <c r="N573" s="47"/>
    </row>
    <row r="574" ht="14.25" customHeight="1">
      <c r="A574" s="35"/>
      <c r="E574" s="35"/>
      <c r="F574" s="36"/>
      <c r="G574" s="37"/>
      <c r="H574" s="5"/>
      <c r="I574" s="5"/>
      <c r="J574" s="5"/>
      <c r="K574" s="5"/>
      <c r="L574" s="5"/>
      <c r="M574" s="5"/>
      <c r="N574" s="47"/>
    </row>
    <row r="575" ht="14.25" customHeight="1">
      <c r="A575" s="35"/>
      <c r="E575" s="35"/>
      <c r="F575" s="36"/>
      <c r="G575" s="37"/>
      <c r="H575" s="5"/>
      <c r="I575" s="5"/>
      <c r="J575" s="5"/>
      <c r="K575" s="5"/>
      <c r="L575" s="5"/>
      <c r="M575" s="5"/>
      <c r="N575" s="47"/>
    </row>
    <row r="576" ht="14.25" customHeight="1">
      <c r="A576" s="35"/>
      <c r="E576" s="35"/>
      <c r="F576" s="36"/>
      <c r="G576" s="37"/>
      <c r="H576" s="5"/>
      <c r="I576" s="5"/>
      <c r="J576" s="5"/>
      <c r="K576" s="5"/>
      <c r="L576" s="5"/>
      <c r="M576" s="5"/>
      <c r="N576" s="47"/>
    </row>
    <row r="577" ht="14.25" customHeight="1">
      <c r="A577" s="35"/>
      <c r="E577" s="35"/>
      <c r="F577" s="36"/>
      <c r="G577" s="37"/>
      <c r="H577" s="5"/>
      <c r="I577" s="5"/>
      <c r="J577" s="5"/>
      <c r="K577" s="5"/>
      <c r="L577" s="5"/>
      <c r="M577" s="5"/>
      <c r="N577" s="47"/>
    </row>
    <row r="578" ht="14.25" customHeight="1">
      <c r="A578" s="35"/>
      <c r="E578" s="35"/>
      <c r="F578" s="36"/>
      <c r="G578" s="37"/>
      <c r="H578" s="5"/>
      <c r="I578" s="5"/>
      <c r="J578" s="5"/>
      <c r="K578" s="5"/>
      <c r="L578" s="5"/>
      <c r="M578" s="5"/>
      <c r="N578" s="47"/>
    </row>
    <row r="579" ht="14.25" customHeight="1">
      <c r="A579" s="35"/>
      <c r="E579" s="35"/>
      <c r="F579" s="36"/>
      <c r="G579" s="37"/>
      <c r="H579" s="5"/>
      <c r="I579" s="5"/>
      <c r="J579" s="5"/>
      <c r="K579" s="5"/>
      <c r="L579" s="5"/>
      <c r="M579" s="5"/>
      <c r="N579" s="47"/>
    </row>
    <row r="580" ht="14.25" customHeight="1">
      <c r="A580" s="35"/>
      <c r="E580" s="35"/>
      <c r="F580" s="36"/>
      <c r="G580" s="37"/>
      <c r="H580" s="5"/>
      <c r="I580" s="5"/>
      <c r="J580" s="5"/>
      <c r="K580" s="5"/>
      <c r="L580" s="5"/>
      <c r="M580" s="5"/>
      <c r="N580" s="47"/>
    </row>
    <row r="581" ht="14.25" customHeight="1">
      <c r="A581" s="35"/>
      <c r="E581" s="35"/>
      <c r="F581" s="36"/>
      <c r="G581" s="37"/>
      <c r="H581" s="5"/>
      <c r="I581" s="5"/>
      <c r="J581" s="5"/>
      <c r="K581" s="5"/>
      <c r="L581" s="5"/>
      <c r="M581" s="5"/>
      <c r="N581" s="47"/>
    </row>
    <row r="582" ht="14.25" customHeight="1">
      <c r="A582" s="35"/>
      <c r="E582" s="35"/>
      <c r="F582" s="36"/>
      <c r="G582" s="37"/>
      <c r="H582" s="5"/>
      <c r="I582" s="5"/>
      <c r="J582" s="5"/>
      <c r="K582" s="5"/>
      <c r="L582" s="5"/>
      <c r="M582" s="5"/>
      <c r="N582" s="47"/>
    </row>
    <row r="583" ht="14.25" customHeight="1">
      <c r="A583" s="35"/>
      <c r="E583" s="35"/>
      <c r="F583" s="36"/>
      <c r="G583" s="37"/>
      <c r="H583" s="5"/>
      <c r="I583" s="5"/>
      <c r="J583" s="5"/>
      <c r="K583" s="5"/>
      <c r="L583" s="5"/>
      <c r="M583" s="5"/>
      <c r="N583" s="47"/>
    </row>
    <row r="584" ht="14.25" customHeight="1">
      <c r="A584" s="35"/>
      <c r="E584" s="35"/>
      <c r="F584" s="36"/>
      <c r="G584" s="37"/>
      <c r="H584" s="5"/>
      <c r="I584" s="5"/>
      <c r="J584" s="5"/>
      <c r="K584" s="5"/>
      <c r="L584" s="5"/>
      <c r="M584" s="5"/>
      <c r="N584" s="47"/>
    </row>
    <row r="585" ht="14.25" customHeight="1">
      <c r="A585" s="35"/>
      <c r="E585" s="35"/>
      <c r="F585" s="36"/>
      <c r="G585" s="37"/>
      <c r="H585" s="5"/>
      <c r="I585" s="5"/>
      <c r="J585" s="5"/>
      <c r="K585" s="5"/>
      <c r="L585" s="5"/>
      <c r="M585" s="5"/>
      <c r="N585" s="47"/>
    </row>
    <row r="586" ht="14.25" customHeight="1">
      <c r="A586" s="35"/>
      <c r="E586" s="35"/>
      <c r="F586" s="36"/>
      <c r="G586" s="37"/>
      <c r="H586" s="5"/>
      <c r="I586" s="5"/>
      <c r="J586" s="5"/>
      <c r="K586" s="5"/>
      <c r="L586" s="5"/>
      <c r="M586" s="5"/>
      <c r="N586" s="47"/>
    </row>
    <row r="587" ht="14.25" customHeight="1">
      <c r="A587" s="35"/>
      <c r="E587" s="35"/>
      <c r="F587" s="36"/>
      <c r="G587" s="37"/>
      <c r="H587" s="5"/>
      <c r="I587" s="5"/>
      <c r="J587" s="5"/>
      <c r="K587" s="5"/>
      <c r="L587" s="5"/>
      <c r="M587" s="5"/>
      <c r="N587" s="47"/>
    </row>
    <row r="588" ht="14.25" customHeight="1">
      <c r="A588" s="35"/>
      <c r="E588" s="35"/>
      <c r="F588" s="36"/>
      <c r="G588" s="37"/>
      <c r="H588" s="5"/>
      <c r="I588" s="5"/>
      <c r="J588" s="5"/>
      <c r="K588" s="5"/>
      <c r="L588" s="5"/>
      <c r="M588" s="5"/>
      <c r="N588" s="47"/>
    </row>
    <row r="589" ht="14.25" customHeight="1">
      <c r="A589" s="35"/>
      <c r="E589" s="35"/>
      <c r="F589" s="36"/>
      <c r="G589" s="37"/>
      <c r="H589" s="5"/>
      <c r="I589" s="5"/>
      <c r="J589" s="5"/>
      <c r="K589" s="5"/>
      <c r="L589" s="5"/>
      <c r="M589" s="5"/>
      <c r="N589" s="47"/>
    </row>
    <row r="590" ht="14.25" customHeight="1">
      <c r="A590" s="35"/>
      <c r="E590" s="35"/>
      <c r="F590" s="36"/>
      <c r="G590" s="37"/>
      <c r="H590" s="5"/>
      <c r="I590" s="5"/>
      <c r="J590" s="5"/>
      <c r="K590" s="5"/>
      <c r="L590" s="5"/>
      <c r="M590" s="5"/>
      <c r="N590" s="47"/>
    </row>
    <row r="591" ht="14.25" customHeight="1">
      <c r="A591" s="35"/>
      <c r="E591" s="35"/>
      <c r="F591" s="36"/>
      <c r="G591" s="37"/>
      <c r="H591" s="5"/>
      <c r="I591" s="5"/>
      <c r="J591" s="5"/>
      <c r="K591" s="5"/>
      <c r="L591" s="5"/>
      <c r="M591" s="5"/>
      <c r="N591" s="47"/>
    </row>
    <row r="592" ht="14.25" customHeight="1">
      <c r="A592" s="35"/>
      <c r="E592" s="35"/>
      <c r="F592" s="36"/>
      <c r="G592" s="37"/>
      <c r="H592" s="5"/>
      <c r="I592" s="5"/>
      <c r="J592" s="5"/>
      <c r="K592" s="5"/>
      <c r="L592" s="5"/>
      <c r="M592" s="5"/>
      <c r="N592" s="47"/>
    </row>
    <row r="593" ht="14.25" customHeight="1">
      <c r="A593" s="35"/>
      <c r="E593" s="35"/>
      <c r="F593" s="36"/>
      <c r="G593" s="37"/>
      <c r="H593" s="5"/>
      <c r="I593" s="5"/>
      <c r="J593" s="5"/>
      <c r="K593" s="5"/>
      <c r="L593" s="5"/>
      <c r="M593" s="5"/>
      <c r="N593" s="47"/>
    </row>
    <row r="594" ht="14.25" customHeight="1">
      <c r="A594" s="35"/>
      <c r="E594" s="35"/>
      <c r="F594" s="36"/>
      <c r="G594" s="37"/>
      <c r="H594" s="5"/>
      <c r="I594" s="5"/>
      <c r="J594" s="5"/>
      <c r="K594" s="5"/>
      <c r="L594" s="5"/>
      <c r="M594" s="5"/>
      <c r="N594" s="47"/>
    </row>
    <row r="595" ht="14.25" customHeight="1">
      <c r="A595" s="35"/>
      <c r="E595" s="35"/>
      <c r="F595" s="36"/>
      <c r="G595" s="37"/>
      <c r="H595" s="5"/>
      <c r="I595" s="5"/>
      <c r="J595" s="5"/>
      <c r="K595" s="5"/>
      <c r="L595" s="5"/>
      <c r="M595" s="5"/>
      <c r="N595" s="47"/>
    </row>
    <row r="596" ht="14.25" customHeight="1">
      <c r="A596" s="35"/>
      <c r="E596" s="35"/>
      <c r="F596" s="36"/>
      <c r="G596" s="37"/>
      <c r="H596" s="5"/>
      <c r="I596" s="5"/>
      <c r="J596" s="5"/>
      <c r="K596" s="5"/>
      <c r="L596" s="5"/>
      <c r="M596" s="5"/>
      <c r="N596" s="47"/>
    </row>
    <row r="597" ht="14.25" customHeight="1">
      <c r="A597" s="35"/>
      <c r="E597" s="35"/>
      <c r="F597" s="36"/>
      <c r="G597" s="37"/>
      <c r="H597" s="5"/>
      <c r="I597" s="5"/>
      <c r="J597" s="5"/>
      <c r="K597" s="5"/>
      <c r="L597" s="5"/>
      <c r="M597" s="5"/>
      <c r="N597" s="47"/>
    </row>
    <row r="598" ht="14.25" customHeight="1">
      <c r="A598" s="35"/>
      <c r="E598" s="35"/>
      <c r="F598" s="36"/>
      <c r="G598" s="37"/>
      <c r="H598" s="5"/>
      <c r="I598" s="5"/>
      <c r="J598" s="5"/>
      <c r="K598" s="5"/>
      <c r="L598" s="5"/>
      <c r="M598" s="5"/>
      <c r="N598" s="47"/>
    </row>
    <row r="599" ht="14.25" customHeight="1">
      <c r="A599" s="35"/>
      <c r="E599" s="35"/>
      <c r="F599" s="36"/>
      <c r="G599" s="37"/>
      <c r="H599" s="5"/>
      <c r="I599" s="5"/>
      <c r="J599" s="5"/>
      <c r="K599" s="5"/>
      <c r="L599" s="5"/>
      <c r="M599" s="5"/>
      <c r="N599" s="47"/>
    </row>
    <row r="600" ht="14.25" customHeight="1">
      <c r="A600" s="35"/>
      <c r="E600" s="35"/>
      <c r="F600" s="36"/>
      <c r="G600" s="37"/>
      <c r="H600" s="5"/>
      <c r="I600" s="5"/>
      <c r="J600" s="5"/>
      <c r="K600" s="5"/>
      <c r="L600" s="5"/>
      <c r="M600" s="5"/>
      <c r="N600" s="47"/>
    </row>
    <row r="601" ht="14.25" customHeight="1">
      <c r="A601" s="35"/>
      <c r="E601" s="35"/>
      <c r="F601" s="36"/>
      <c r="G601" s="37"/>
      <c r="H601" s="5"/>
      <c r="I601" s="5"/>
      <c r="J601" s="5"/>
      <c r="K601" s="5"/>
      <c r="L601" s="5"/>
      <c r="M601" s="5"/>
      <c r="N601" s="47"/>
    </row>
    <row r="602" ht="14.25" customHeight="1">
      <c r="A602" s="35"/>
      <c r="E602" s="35"/>
      <c r="F602" s="36"/>
      <c r="G602" s="37"/>
      <c r="H602" s="5"/>
      <c r="I602" s="5"/>
      <c r="J602" s="5"/>
      <c r="K602" s="5"/>
      <c r="L602" s="5"/>
      <c r="M602" s="5"/>
      <c r="N602" s="47"/>
    </row>
    <row r="603" ht="14.25" customHeight="1">
      <c r="A603" s="35"/>
      <c r="E603" s="35"/>
      <c r="F603" s="36"/>
      <c r="G603" s="37"/>
      <c r="H603" s="5"/>
      <c r="I603" s="5"/>
      <c r="J603" s="5"/>
      <c r="K603" s="5"/>
      <c r="L603" s="5"/>
      <c r="M603" s="5"/>
      <c r="N603" s="47"/>
    </row>
    <row r="604" ht="14.25" customHeight="1">
      <c r="A604" s="35"/>
      <c r="E604" s="35"/>
      <c r="F604" s="36"/>
      <c r="G604" s="37"/>
      <c r="H604" s="5"/>
      <c r="I604" s="5"/>
      <c r="J604" s="5"/>
      <c r="K604" s="5"/>
      <c r="L604" s="5"/>
      <c r="M604" s="5"/>
      <c r="N604" s="47"/>
    </row>
    <row r="605" ht="14.25" customHeight="1">
      <c r="A605" s="35"/>
      <c r="E605" s="35"/>
      <c r="F605" s="36"/>
      <c r="G605" s="37"/>
      <c r="H605" s="5"/>
      <c r="I605" s="5"/>
      <c r="J605" s="5"/>
      <c r="K605" s="5"/>
      <c r="L605" s="5"/>
      <c r="M605" s="5"/>
      <c r="N605" s="47"/>
    </row>
    <row r="606" ht="14.25" customHeight="1">
      <c r="A606" s="35"/>
      <c r="E606" s="35"/>
      <c r="F606" s="36"/>
      <c r="G606" s="37"/>
      <c r="H606" s="5"/>
      <c r="I606" s="5"/>
      <c r="J606" s="5"/>
      <c r="K606" s="5"/>
      <c r="L606" s="5"/>
      <c r="M606" s="5"/>
      <c r="N606" s="47"/>
    </row>
    <row r="607" ht="14.25" customHeight="1">
      <c r="A607" s="35"/>
      <c r="E607" s="35"/>
      <c r="F607" s="36"/>
      <c r="G607" s="37"/>
      <c r="H607" s="5"/>
      <c r="I607" s="5"/>
      <c r="J607" s="5"/>
      <c r="K607" s="5"/>
      <c r="L607" s="5"/>
      <c r="M607" s="5"/>
      <c r="N607" s="47"/>
    </row>
    <row r="608" ht="14.25" customHeight="1">
      <c r="A608" s="35"/>
      <c r="E608" s="35"/>
      <c r="F608" s="36"/>
      <c r="G608" s="37"/>
      <c r="H608" s="5"/>
      <c r="I608" s="5"/>
      <c r="J608" s="5"/>
      <c r="K608" s="5"/>
      <c r="L608" s="5"/>
      <c r="M608" s="5"/>
      <c r="N608" s="47"/>
    </row>
    <row r="609" ht="14.25" customHeight="1">
      <c r="A609" s="35"/>
      <c r="E609" s="35"/>
      <c r="F609" s="36"/>
      <c r="G609" s="37"/>
      <c r="H609" s="5"/>
      <c r="I609" s="5"/>
      <c r="J609" s="5"/>
      <c r="K609" s="5"/>
      <c r="L609" s="5"/>
      <c r="M609" s="5"/>
      <c r="N609" s="47"/>
    </row>
    <row r="610" ht="14.25" customHeight="1">
      <c r="A610" s="35"/>
      <c r="E610" s="35"/>
      <c r="F610" s="36"/>
      <c r="G610" s="37"/>
      <c r="H610" s="5"/>
      <c r="I610" s="5"/>
      <c r="J610" s="5"/>
      <c r="K610" s="5"/>
      <c r="L610" s="5"/>
      <c r="M610" s="5"/>
      <c r="N610" s="47"/>
    </row>
    <row r="611" ht="14.25" customHeight="1">
      <c r="A611" s="35"/>
      <c r="E611" s="35"/>
      <c r="F611" s="36"/>
      <c r="G611" s="37"/>
      <c r="H611" s="5"/>
      <c r="I611" s="5"/>
      <c r="J611" s="5"/>
      <c r="K611" s="5"/>
      <c r="L611" s="5"/>
      <c r="M611" s="5"/>
      <c r="N611" s="47"/>
    </row>
    <row r="612" ht="14.25" customHeight="1">
      <c r="A612" s="35"/>
      <c r="E612" s="35"/>
      <c r="F612" s="36"/>
      <c r="G612" s="37"/>
      <c r="H612" s="5"/>
      <c r="I612" s="5"/>
      <c r="J612" s="5"/>
      <c r="K612" s="5"/>
      <c r="L612" s="5"/>
      <c r="M612" s="5"/>
      <c r="N612" s="47"/>
    </row>
    <row r="613" ht="14.25" customHeight="1">
      <c r="A613" s="35"/>
      <c r="E613" s="35"/>
      <c r="F613" s="36"/>
      <c r="G613" s="37"/>
      <c r="H613" s="5"/>
      <c r="I613" s="5"/>
      <c r="J613" s="5"/>
      <c r="K613" s="5"/>
      <c r="L613" s="5"/>
      <c r="M613" s="5"/>
      <c r="N613" s="47"/>
    </row>
    <row r="614" ht="14.25" customHeight="1">
      <c r="A614" s="35"/>
      <c r="E614" s="35"/>
      <c r="F614" s="36"/>
      <c r="G614" s="37"/>
      <c r="H614" s="5"/>
      <c r="I614" s="5"/>
      <c r="J614" s="5"/>
      <c r="K614" s="5"/>
      <c r="L614" s="5"/>
      <c r="M614" s="5"/>
      <c r="N614" s="47"/>
    </row>
    <row r="615" ht="14.25" customHeight="1">
      <c r="A615" s="35"/>
      <c r="E615" s="35"/>
      <c r="F615" s="36"/>
      <c r="G615" s="37"/>
      <c r="H615" s="5"/>
      <c r="I615" s="5"/>
      <c r="J615" s="5"/>
      <c r="K615" s="5"/>
      <c r="L615" s="5"/>
      <c r="M615" s="5"/>
      <c r="N615" s="47"/>
    </row>
    <row r="616" ht="14.25" customHeight="1">
      <c r="A616" s="35"/>
      <c r="E616" s="35"/>
      <c r="F616" s="36"/>
      <c r="G616" s="37"/>
      <c r="H616" s="5"/>
      <c r="I616" s="5"/>
      <c r="J616" s="5"/>
      <c r="K616" s="5"/>
      <c r="L616" s="5"/>
      <c r="M616" s="5"/>
      <c r="N616" s="47"/>
    </row>
    <row r="617" ht="14.25" customHeight="1">
      <c r="A617" s="35"/>
      <c r="E617" s="35"/>
      <c r="F617" s="36"/>
      <c r="G617" s="37"/>
      <c r="H617" s="5"/>
      <c r="I617" s="5"/>
      <c r="J617" s="5"/>
      <c r="K617" s="5"/>
      <c r="L617" s="5"/>
      <c r="M617" s="5"/>
      <c r="N617" s="47"/>
    </row>
    <row r="618" ht="14.25" customHeight="1">
      <c r="A618" s="35"/>
      <c r="E618" s="35"/>
      <c r="F618" s="36"/>
      <c r="G618" s="37"/>
      <c r="H618" s="5"/>
      <c r="I618" s="5"/>
      <c r="J618" s="5"/>
      <c r="K618" s="5"/>
      <c r="L618" s="5"/>
      <c r="M618" s="5"/>
      <c r="N618" s="47"/>
    </row>
    <row r="619" ht="14.25" customHeight="1">
      <c r="A619" s="35"/>
      <c r="E619" s="35"/>
      <c r="F619" s="36"/>
      <c r="G619" s="37"/>
      <c r="H619" s="5"/>
      <c r="I619" s="5"/>
      <c r="J619" s="5"/>
      <c r="K619" s="5"/>
      <c r="L619" s="5"/>
      <c r="M619" s="5"/>
      <c r="N619" s="47"/>
    </row>
    <row r="620" ht="14.25" customHeight="1">
      <c r="A620" s="35"/>
      <c r="E620" s="35"/>
      <c r="F620" s="36"/>
      <c r="G620" s="37"/>
      <c r="H620" s="5"/>
      <c r="I620" s="5"/>
      <c r="J620" s="5"/>
      <c r="K620" s="5"/>
      <c r="L620" s="5"/>
      <c r="M620" s="5"/>
      <c r="N620" s="47"/>
    </row>
    <row r="621" ht="14.25" customHeight="1">
      <c r="A621" s="35"/>
      <c r="E621" s="35"/>
      <c r="F621" s="36"/>
      <c r="G621" s="37"/>
      <c r="H621" s="5"/>
      <c r="I621" s="5"/>
      <c r="J621" s="5"/>
      <c r="K621" s="5"/>
      <c r="L621" s="5"/>
      <c r="M621" s="5"/>
      <c r="N621" s="47"/>
    </row>
    <row r="622" ht="14.25" customHeight="1">
      <c r="A622" s="35"/>
      <c r="E622" s="35"/>
      <c r="F622" s="36"/>
      <c r="G622" s="37"/>
      <c r="H622" s="5"/>
      <c r="I622" s="5"/>
      <c r="J622" s="5"/>
      <c r="K622" s="5"/>
      <c r="L622" s="5"/>
      <c r="M622" s="5"/>
      <c r="N622" s="47"/>
    </row>
    <row r="623" ht="14.25" customHeight="1">
      <c r="A623" s="35"/>
      <c r="E623" s="35"/>
      <c r="F623" s="36"/>
      <c r="G623" s="37"/>
      <c r="H623" s="5"/>
      <c r="I623" s="5"/>
      <c r="J623" s="5"/>
      <c r="K623" s="5"/>
      <c r="L623" s="5"/>
      <c r="M623" s="5"/>
      <c r="N623" s="47"/>
    </row>
    <row r="624" ht="14.25" customHeight="1">
      <c r="A624" s="35"/>
      <c r="E624" s="35"/>
      <c r="F624" s="36"/>
      <c r="G624" s="37"/>
      <c r="H624" s="5"/>
      <c r="I624" s="5"/>
      <c r="J624" s="5"/>
      <c r="K624" s="5"/>
      <c r="L624" s="5"/>
      <c r="M624" s="5"/>
      <c r="N624" s="47"/>
    </row>
    <row r="625" ht="14.25" customHeight="1">
      <c r="A625" s="35"/>
      <c r="E625" s="35"/>
      <c r="F625" s="36"/>
      <c r="G625" s="37"/>
      <c r="H625" s="5"/>
      <c r="I625" s="5"/>
      <c r="J625" s="5"/>
      <c r="K625" s="5"/>
      <c r="L625" s="5"/>
      <c r="M625" s="5"/>
      <c r="N625" s="47"/>
    </row>
    <row r="626" ht="14.25" customHeight="1">
      <c r="A626" s="35"/>
      <c r="E626" s="35"/>
      <c r="F626" s="36"/>
      <c r="G626" s="37"/>
      <c r="H626" s="5"/>
      <c r="I626" s="5"/>
      <c r="J626" s="5"/>
      <c r="K626" s="5"/>
      <c r="L626" s="5"/>
      <c r="M626" s="5"/>
      <c r="N626" s="47"/>
    </row>
    <row r="627" ht="14.25" customHeight="1">
      <c r="A627" s="35"/>
      <c r="E627" s="35"/>
      <c r="F627" s="36"/>
      <c r="G627" s="37"/>
      <c r="H627" s="5"/>
      <c r="I627" s="5"/>
      <c r="J627" s="5"/>
      <c r="K627" s="5"/>
      <c r="L627" s="5"/>
      <c r="M627" s="5"/>
      <c r="N627" s="47"/>
    </row>
    <row r="628" ht="14.25" customHeight="1">
      <c r="A628" s="35"/>
      <c r="E628" s="35"/>
      <c r="F628" s="36"/>
      <c r="G628" s="37"/>
      <c r="H628" s="5"/>
      <c r="I628" s="5"/>
      <c r="J628" s="5"/>
      <c r="K628" s="5"/>
      <c r="L628" s="5"/>
      <c r="M628" s="5"/>
      <c r="N628" s="47"/>
    </row>
    <row r="629" ht="14.25" customHeight="1">
      <c r="A629" s="35"/>
      <c r="E629" s="35"/>
      <c r="F629" s="36"/>
      <c r="G629" s="37"/>
      <c r="H629" s="5"/>
      <c r="I629" s="5"/>
      <c r="J629" s="5"/>
      <c r="K629" s="5"/>
      <c r="L629" s="5"/>
      <c r="M629" s="5"/>
      <c r="N629" s="47"/>
    </row>
    <row r="630" ht="14.25" customHeight="1">
      <c r="A630" s="35"/>
      <c r="E630" s="35"/>
      <c r="F630" s="36"/>
      <c r="G630" s="37"/>
      <c r="H630" s="5"/>
      <c r="I630" s="5"/>
      <c r="J630" s="5"/>
      <c r="K630" s="5"/>
      <c r="L630" s="5"/>
      <c r="M630" s="5"/>
      <c r="N630" s="47"/>
    </row>
    <row r="631" ht="14.25" customHeight="1">
      <c r="A631" s="35"/>
      <c r="E631" s="35"/>
      <c r="F631" s="36"/>
      <c r="G631" s="37"/>
      <c r="H631" s="5"/>
      <c r="I631" s="5"/>
      <c r="J631" s="5"/>
      <c r="K631" s="5"/>
      <c r="L631" s="5"/>
      <c r="M631" s="5"/>
      <c r="N631" s="47"/>
    </row>
    <row r="632" ht="14.25" customHeight="1">
      <c r="A632" s="35"/>
      <c r="E632" s="35"/>
      <c r="F632" s="36"/>
      <c r="G632" s="37"/>
      <c r="H632" s="5"/>
      <c r="I632" s="5"/>
      <c r="J632" s="5"/>
      <c r="K632" s="5"/>
      <c r="L632" s="5"/>
      <c r="M632" s="5"/>
      <c r="N632" s="47"/>
    </row>
    <row r="633" ht="14.25" customHeight="1">
      <c r="A633" s="35"/>
      <c r="E633" s="35"/>
      <c r="F633" s="36"/>
      <c r="G633" s="37"/>
      <c r="H633" s="5"/>
      <c r="I633" s="5"/>
      <c r="J633" s="5"/>
      <c r="K633" s="5"/>
      <c r="L633" s="5"/>
      <c r="M633" s="5"/>
      <c r="N633" s="47"/>
    </row>
    <row r="634" ht="14.25" customHeight="1">
      <c r="A634" s="35"/>
      <c r="E634" s="35"/>
      <c r="F634" s="36"/>
      <c r="G634" s="37"/>
      <c r="H634" s="5"/>
      <c r="I634" s="5"/>
      <c r="J634" s="5"/>
      <c r="K634" s="5"/>
      <c r="L634" s="5"/>
      <c r="M634" s="5"/>
      <c r="N634" s="47"/>
    </row>
    <row r="635" ht="14.25" customHeight="1">
      <c r="A635" s="35"/>
      <c r="E635" s="35"/>
      <c r="F635" s="36"/>
      <c r="G635" s="37"/>
      <c r="H635" s="5"/>
      <c r="I635" s="5"/>
      <c r="J635" s="5"/>
      <c r="K635" s="5"/>
      <c r="L635" s="5"/>
      <c r="M635" s="5"/>
      <c r="N635" s="47"/>
    </row>
    <row r="636" ht="14.25" customHeight="1">
      <c r="A636" s="35"/>
      <c r="E636" s="35"/>
      <c r="F636" s="36"/>
      <c r="G636" s="37"/>
      <c r="H636" s="5"/>
      <c r="I636" s="5"/>
      <c r="J636" s="5"/>
      <c r="K636" s="5"/>
      <c r="L636" s="5"/>
      <c r="M636" s="5"/>
      <c r="N636" s="47"/>
    </row>
    <row r="637" ht="14.25" customHeight="1">
      <c r="A637" s="35"/>
      <c r="E637" s="35"/>
      <c r="F637" s="36"/>
      <c r="G637" s="37"/>
      <c r="H637" s="5"/>
      <c r="I637" s="5"/>
      <c r="J637" s="5"/>
      <c r="K637" s="5"/>
      <c r="L637" s="5"/>
      <c r="M637" s="5"/>
      <c r="N637" s="47"/>
    </row>
    <row r="638" ht="14.25" customHeight="1">
      <c r="A638" s="35"/>
      <c r="E638" s="35"/>
      <c r="F638" s="36"/>
      <c r="G638" s="37"/>
      <c r="H638" s="5"/>
      <c r="I638" s="5"/>
      <c r="J638" s="5"/>
      <c r="K638" s="5"/>
      <c r="L638" s="5"/>
      <c r="M638" s="5"/>
      <c r="N638" s="47"/>
    </row>
    <row r="639" ht="14.25" customHeight="1">
      <c r="A639" s="35"/>
      <c r="E639" s="35"/>
      <c r="F639" s="36"/>
      <c r="G639" s="37"/>
      <c r="H639" s="5"/>
      <c r="I639" s="5"/>
      <c r="J639" s="5"/>
      <c r="K639" s="5"/>
      <c r="L639" s="5"/>
      <c r="M639" s="5"/>
      <c r="N639" s="47"/>
    </row>
    <row r="640" ht="14.25" customHeight="1">
      <c r="A640" s="35"/>
      <c r="E640" s="35"/>
      <c r="F640" s="36"/>
      <c r="G640" s="37"/>
      <c r="H640" s="5"/>
      <c r="I640" s="5"/>
      <c r="J640" s="5"/>
      <c r="K640" s="5"/>
      <c r="L640" s="5"/>
      <c r="M640" s="5"/>
      <c r="N640" s="47"/>
    </row>
    <row r="641" ht="14.25" customHeight="1">
      <c r="A641" s="35"/>
      <c r="E641" s="35"/>
      <c r="F641" s="36"/>
      <c r="G641" s="37"/>
      <c r="H641" s="5"/>
      <c r="I641" s="5"/>
      <c r="J641" s="5"/>
      <c r="K641" s="5"/>
      <c r="L641" s="5"/>
      <c r="M641" s="5"/>
      <c r="N641" s="47"/>
    </row>
    <row r="642" ht="14.25" customHeight="1">
      <c r="A642" s="35"/>
      <c r="E642" s="35"/>
      <c r="F642" s="36"/>
      <c r="G642" s="37"/>
      <c r="H642" s="5"/>
      <c r="I642" s="5"/>
      <c r="J642" s="5"/>
      <c r="K642" s="5"/>
      <c r="L642" s="5"/>
      <c r="M642" s="5"/>
      <c r="N642" s="47"/>
    </row>
    <row r="643" ht="14.25" customHeight="1">
      <c r="A643" s="35"/>
      <c r="E643" s="35"/>
      <c r="F643" s="36"/>
      <c r="G643" s="37"/>
      <c r="H643" s="5"/>
      <c r="I643" s="5"/>
      <c r="J643" s="5"/>
      <c r="K643" s="5"/>
      <c r="L643" s="5"/>
      <c r="M643" s="5"/>
      <c r="N643" s="47"/>
    </row>
    <row r="644" ht="14.25" customHeight="1">
      <c r="A644" s="35"/>
      <c r="E644" s="35"/>
      <c r="F644" s="36"/>
      <c r="G644" s="37"/>
      <c r="H644" s="5"/>
      <c r="I644" s="5"/>
      <c r="J644" s="5"/>
      <c r="K644" s="5"/>
      <c r="L644" s="5"/>
      <c r="M644" s="5"/>
      <c r="N644" s="47"/>
    </row>
    <row r="645" ht="14.25" customHeight="1">
      <c r="A645" s="35"/>
      <c r="E645" s="35"/>
      <c r="F645" s="36"/>
      <c r="G645" s="37"/>
      <c r="H645" s="5"/>
      <c r="I645" s="5"/>
      <c r="J645" s="5"/>
      <c r="K645" s="5"/>
      <c r="L645" s="5"/>
      <c r="M645" s="5"/>
      <c r="N645" s="47"/>
    </row>
    <row r="646" ht="14.25" customHeight="1">
      <c r="A646" s="35"/>
      <c r="E646" s="35"/>
      <c r="F646" s="36"/>
      <c r="G646" s="37"/>
      <c r="H646" s="5"/>
      <c r="I646" s="5"/>
      <c r="J646" s="5"/>
      <c r="K646" s="5"/>
      <c r="L646" s="5"/>
      <c r="M646" s="5"/>
      <c r="N646" s="47"/>
    </row>
    <row r="647" ht="14.25" customHeight="1">
      <c r="A647" s="35"/>
      <c r="E647" s="35"/>
      <c r="F647" s="36"/>
      <c r="G647" s="37"/>
      <c r="H647" s="5"/>
      <c r="I647" s="5"/>
      <c r="J647" s="5"/>
      <c r="K647" s="5"/>
      <c r="L647" s="5"/>
      <c r="M647" s="5"/>
      <c r="N647" s="47"/>
    </row>
    <row r="648" ht="14.25" customHeight="1">
      <c r="A648" s="35"/>
      <c r="E648" s="35"/>
      <c r="F648" s="36"/>
      <c r="G648" s="37"/>
      <c r="H648" s="5"/>
      <c r="I648" s="5"/>
      <c r="J648" s="5"/>
      <c r="K648" s="5"/>
      <c r="L648" s="5"/>
      <c r="M648" s="5"/>
      <c r="N648" s="47"/>
    </row>
    <row r="649" ht="14.25" customHeight="1">
      <c r="A649" s="35"/>
      <c r="E649" s="35"/>
      <c r="F649" s="36"/>
      <c r="G649" s="37"/>
      <c r="H649" s="5"/>
      <c r="I649" s="5"/>
      <c r="J649" s="5"/>
      <c r="K649" s="5"/>
      <c r="L649" s="5"/>
      <c r="M649" s="5"/>
      <c r="N649" s="47"/>
    </row>
    <row r="650" ht="14.25" customHeight="1">
      <c r="A650" s="35"/>
      <c r="E650" s="35"/>
      <c r="F650" s="36"/>
      <c r="G650" s="37"/>
      <c r="H650" s="5"/>
      <c r="I650" s="5"/>
      <c r="J650" s="5"/>
      <c r="K650" s="5"/>
      <c r="L650" s="5"/>
      <c r="M650" s="5"/>
      <c r="N650" s="47"/>
    </row>
    <row r="651" ht="14.25" customHeight="1">
      <c r="A651" s="35"/>
      <c r="E651" s="35"/>
      <c r="F651" s="36"/>
      <c r="G651" s="37"/>
      <c r="H651" s="5"/>
      <c r="I651" s="5"/>
      <c r="J651" s="5"/>
      <c r="K651" s="5"/>
      <c r="L651" s="5"/>
      <c r="M651" s="5"/>
      <c r="N651" s="47"/>
    </row>
    <row r="652" ht="14.25" customHeight="1">
      <c r="A652" s="35"/>
      <c r="E652" s="35"/>
      <c r="F652" s="36"/>
      <c r="G652" s="37"/>
      <c r="H652" s="5"/>
      <c r="I652" s="5"/>
      <c r="J652" s="5"/>
      <c r="K652" s="5"/>
      <c r="L652" s="5"/>
      <c r="M652" s="5"/>
      <c r="N652" s="47"/>
    </row>
    <row r="653" ht="14.25" customHeight="1">
      <c r="A653" s="35"/>
      <c r="E653" s="35"/>
      <c r="F653" s="36"/>
      <c r="G653" s="37"/>
      <c r="H653" s="5"/>
      <c r="I653" s="5"/>
      <c r="J653" s="5"/>
      <c r="K653" s="5"/>
      <c r="L653" s="5"/>
      <c r="M653" s="5"/>
      <c r="N653" s="47"/>
    </row>
    <row r="654" ht="14.25" customHeight="1">
      <c r="A654" s="35"/>
      <c r="E654" s="35"/>
      <c r="F654" s="36"/>
      <c r="G654" s="37"/>
      <c r="H654" s="5"/>
      <c r="I654" s="5"/>
      <c r="J654" s="5"/>
      <c r="K654" s="5"/>
      <c r="L654" s="5"/>
      <c r="M654" s="5"/>
      <c r="N654" s="47"/>
    </row>
    <row r="655" ht="14.25" customHeight="1">
      <c r="A655" s="35"/>
      <c r="E655" s="35"/>
      <c r="F655" s="36"/>
      <c r="G655" s="37"/>
      <c r="H655" s="5"/>
      <c r="I655" s="5"/>
      <c r="J655" s="5"/>
      <c r="K655" s="5"/>
      <c r="L655" s="5"/>
      <c r="M655" s="5"/>
      <c r="N655" s="47"/>
    </row>
    <row r="656" ht="14.25" customHeight="1">
      <c r="A656" s="35"/>
      <c r="E656" s="35"/>
      <c r="F656" s="36"/>
      <c r="G656" s="37"/>
      <c r="H656" s="5"/>
      <c r="I656" s="5"/>
      <c r="J656" s="5"/>
      <c r="K656" s="5"/>
      <c r="L656" s="5"/>
      <c r="M656" s="5"/>
      <c r="N656" s="47"/>
    </row>
    <row r="657" ht="14.25" customHeight="1">
      <c r="A657" s="35"/>
      <c r="E657" s="35"/>
      <c r="F657" s="36"/>
      <c r="G657" s="37"/>
      <c r="H657" s="5"/>
      <c r="I657" s="5"/>
      <c r="J657" s="5"/>
      <c r="K657" s="5"/>
      <c r="L657" s="5"/>
      <c r="M657" s="5"/>
      <c r="N657" s="47"/>
    </row>
    <row r="658" ht="14.25" customHeight="1">
      <c r="A658" s="35"/>
      <c r="E658" s="35"/>
      <c r="F658" s="36"/>
      <c r="G658" s="37"/>
      <c r="H658" s="5"/>
      <c r="I658" s="5"/>
      <c r="J658" s="5"/>
      <c r="K658" s="5"/>
      <c r="L658" s="5"/>
      <c r="M658" s="5"/>
      <c r="N658" s="47"/>
    </row>
    <row r="659" ht="14.25" customHeight="1">
      <c r="A659" s="35"/>
      <c r="E659" s="35"/>
      <c r="F659" s="36"/>
      <c r="G659" s="37"/>
      <c r="H659" s="5"/>
      <c r="I659" s="5"/>
      <c r="J659" s="5"/>
      <c r="K659" s="5"/>
      <c r="L659" s="5"/>
      <c r="M659" s="5"/>
      <c r="N659" s="47"/>
    </row>
    <row r="660" ht="14.25" customHeight="1">
      <c r="A660" s="35"/>
      <c r="E660" s="35"/>
      <c r="F660" s="36"/>
      <c r="G660" s="37"/>
      <c r="H660" s="5"/>
      <c r="I660" s="5"/>
      <c r="J660" s="5"/>
      <c r="K660" s="5"/>
      <c r="L660" s="5"/>
      <c r="M660" s="5"/>
      <c r="N660" s="47"/>
    </row>
    <row r="661" ht="14.25" customHeight="1">
      <c r="A661" s="35"/>
      <c r="E661" s="35"/>
      <c r="F661" s="36"/>
      <c r="G661" s="37"/>
      <c r="H661" s="5"/>
      <c r="I661" s="5"/>
      <c r="J661" s="5"/>
      <c r="K661" s="5"/>
      <c r="L661" s="5"/>
      <c r="M661" s="5"/>
      <c r="N661" s="47"/>
    </row>
    <row r="662" ht="14.25" customHeight="1">
      <c r="A662" s="35"/>
      <c r="E662" s="35"/>
      <c r="F662" s="36"/>
      <c r="G662" s="37"/>
      <c r="H662" s="5"/>
      <c r="I662" s="5"/>
      <c r="J662" s="5"/>
      <c r="K662" s="5"/>
      <c r="L662" s="5"/>
      <c r="M662" s="5"/>
      <c r="N662" s="47"/>
    </row>
    <row r="663" ht="14.25" customHeight="1">
      <c r="A663" s="35"/>
      <c r="E663" s="35"/>
      <c r="F663" s="36"/>
      <c r="G663" s="37"/>
      <c r="H663" s="5"/>
      <c r="I663" s="5"/>
      <c r="J663" s="5"/>
      <c r="K663" s="5"/>
      <c r="L663" s="5"/>
      <c r="M663" s="5"/>
      <c r="N663" s="47"/>
    </row>
    <row r="664" ht="14.25" customHeight="1">
      <c r="A664" s="35"/>
      <c r="E664" s="35"/>
      <c r="F664" s="36"/>
      <c r="G664" s="37"/>
      <c r="H664" s="5"/>
      <c r="I664" s="5"/>
      <c r="J664" s="5"/>
      <c r="K664" s="5"/>
      <c r="L664" s="5"/>
      <c r="M664" s="5"/>
      <c r="N664" s="47"/>
    </row>
    <row r="665" ht="14.25" customHeight="1">
      <c r="A665" s="35"/>
      <c r="E665" s="35"/>
      <c r="F665" s="36"/>
      <c r="G665" s="37"/>
      <c r="H665" s="5"/>
      <c r="I665" s="5"/>
      <c r="J665" s="5"/>
      <c r="K665" s="5"/>
      <c r="L665" s="5"/>
      <c r="M665" s="5"/>
      <c r="N665" s="47"/>
    </row>
    <row r="666" ht="14.25" customHeight="1">
      <c r="A666" s="35"/>
      <c r="E666" s="35"/>
      <c r="F666" s="36"/>
      <c r="G666" s="37"/>
      <c r="H666" s="5"/>
      <c r="I666" s="5"/>
      <c r="J666" s="5"/>
      <c r="K666" s="5"/>
      <c r="L666" s="5"/>
      <c r="M666" s="5"/>
      <c r="N666" s="47"/>
    </row>
    <row r="667" ht="14.25" customHeight="1">
      <c r="A667" s="35"/>
      <c r="E667" s="35"/>
      <c r="F667" s="36"/>
      <c r="G667" s="37"/>
      <c r="H667" s="5"/>
      <c r="I667" s="5"/>
      <c r="J667" s="5"/>
      <c r="K667" s="5"/>
      <c r="L667" s="5"/>
      <c r="M667" s="5"/>
      <c r="N667" s="47"/>
    </row>
    <row r="668" ht="14.25" customHeight="1">
      <c r="A668" s="35"/>
      <c r="E668" s="35"/>
      <c r="F668" s="36"/>
      <c r="G668" s="37"/>
      <c r="H668" s="5"/>
      <c r="I668" s="5"/>
      <c r="J668" s="5"/>
      <c r="K668" s="5"/>
      <c r="L668" s="5"/>
      <c r="M668" s="5"/>
      <c r="N668" s="47"/>
    </row>
    <row r="669" ht="14.25" customHeight="1">
      <c r="A669" s="35"/>
      <c r="E669" s="35"/>
      <c r="F669" s="36"/>
      <c r="G669" s="37"/>
      <c r="H669" s="5"/>
      <c r="I669" s="5"/>
      <c r="J669" s="5"/>
      <c r="K669" s="5"/>
      <c r="L669" s="5"/>
      <c r="M669" s="5"/>
      <c r="N669" s="47"/>
    </row>
    <row r="670" ht="14.25" customHeight="1">
      <c r="A670" s="35"/>
      <c r="E670" s="35"/>
      <c r="F670" s="36"/>
      <c r="G670" s="37"/>
      <c r="H670" s="5"/>
      <c r="I670" s="5"/>
      <c r="J670" s="5"/>
      <c r="K670" s="5"/>
      <c r="L670" s="5"/>
      <c r="M670" s="5"/>
      <c r="N670" s="47"/>
    </row>
    <row r="671" ht="14.25" customHeight="1">
      <c r="A671" s="35"/>
      <c r="E671" s="35"/>
      <c r="F671" s="36"/>
      <c r="G671" s="37"/>
      <c r="H671" s="5"/>
      <c r="I671" s="5"/>
      <c r="J671" s="5"/>
      <c r="K671" s="5"/>
      <c r="L671" s="5"/>
      <c r="M671" s="5"/>
      <c r="N671" s="47"/>
    </row>
    <row r="672" ht="14.25" customHeight="1">
      <c r="A672" s="35"/>
      <c r="E672" s="35"/>
      <c r="F672" s="36"/>
      <c r="G672" s="37"/>
      <c r="H672" s="5"/>
      <c r="I672" s="5"/>
      <c r="J672" s="5"/>
      <c r="K672" s="5"/>
      <c r="L672" s="5"/>
      <c r="M672" s="5"/>
      <c r="N672" s="47"/>
    </row>
    <row r="673" ht="14.25" customHeight="1">
      <c r="A673" s="35"/>
      <c r="E673" s="35"/>
      <c r="F673" s="36"/>
      <c r="G673" s="37"/>
      <c r="H673" s="5"/>
      <c r="I673" s="5"/>
      <c r="J673" s="5"/>
      <c r="K673" s="5"/>
      <c r="L673" s="5"/>
      <c r="M673" s="5"/>
      <c r="N673" s="47"/>
    </row>
    <row r="674" ht="14.25" customHeight="1">
      <c r="A674" s="35"/>
      <c r="E674" s="35"/>
      <c r="F674" s="36"/>
      <c r="G674" s="37"/>
      <c r="H674" s="5"/>
      <c r="I674" s="5"/>
      <c r="J674" s="5"/>
      <c r="K674" s="5"/>
      <c r="L674" s="5"/>
      <c r="M674" s="5"/>
      <c r="N674" s="47"/>
    </row>
    <row r="675" ht="14.25" customHeight="1">
      <c r="A675" s="35"/>
      <c r="E675" s="35"/>
      <c r="F675" s="36"/>
      <c r="G675" s="37"/>
      <c r="H675" s="5"/>
      <c r="I675" s="5"/>
      <c r="J675" s="5"/>
      <c r="K675" s="5"/>
      <c r="L675" s="5"/>
      <c r="M675" s="5"/>
      <c r="N675" s="47"/>
    </row>
    <row r="676" ht="14.25" customHeight="1">
      <c r="A676" s="35"/>
      <c r="E676" s="35"/>
      <c r="F676" s="36"/>
      <c r="G676" s="37"/>
      <c r="H676" s="5"/>
      <c r="I676" s="5"/>
      <c r="J676" s="5"/>
      <c r="K676" s="5"/>
      <c r="L676" s="5"/>
      <c r="M676" s="5"/>
      <c r="N676" s="47"/>
    </row>
    <row r="677" ht="14.25" customHeight="1">
      <c r="A677" s="35"/>
      <c r="E677" s="35"/>
      <c r="F677" s="36"/>
      <c r="G677" s="37"/>
      <c r="H677" s="5"/>
      <c r="I677" s="5"/>
      <c r="J677" s="5"/>
      <c r="K677" s="5"/>
      <c r="L677" s="5"/>
      <c r="M677" s="5"/>
      <c r="N677" s="47"/>
    </row>
    <row r="678" ht="14.25" customHeight="1">
      <c r="A678" s="35"/>
      <c r="E678" s="35"/>
      <c r="F678" s="36"/>
      <c r="G678" s="37"/>
      <c r="H678" s="5"/>
      <c r="I678" s="5"/>
      <c r="J678" s="5"/>
      <c r="K678" s="5"/>
      <c r="L678" s="5"/>
      <c r="M678" s="5"/>
      <c r="N678" s="47"/>
    </row>
    <row r="679" ht="14.25" customHeight="1">
      <c r="A679" s="35"/>
      <c r="E679" s="35"/>
      <c r="F679" s="36"/>
      <c r="G679" s="37"/>
      <c r="H679" s="5"/>
      <c r="I679" s="5"/>
      <c r="J679" s="5"/>
      <c r="K679" s="5"/>
      <c r="L679" s="5"/>
      <c r="M679" s="5"/>
      <c r="N679" s="47"/>
    </row>
    <row r="680" ht="14.25" customHeight="1">
      <c r="A680" s="35"/>
      <c r="E680" s="35"/>
      <c r="F680" s="36"/>
      <c r="G680" s="37"/>
      <c r="H680" s="5"/>
      <c r="I680" s="5"/>
      <c r="J680" s="5"/>
      <c r="K680" s="5"/>
      <c r="L680" s="5"/>
      <c r="M680" s="5"/>
      <c r="N680" s="47"/>
    </row>
    <row r="681" ht="14.25" customHeight="1">
      <c r="A681" s="35"/>
      <c r="E681" s="35"/>
      <c r="F681" s="36"/>
      <c r="G681" s="37"/>
      <c r="H681" s="5"/>
      <c r="I681" s="5"/>
      <c r="J681" s="5"/>
      <c r="K681" s="5"/>
      <c r="L681" s="5"/>
      <c r="M681" s="5"/>
      <c r="N681" s="47"/>
    </row>
    <row r="682" ht="14.25" customHeight="1">
      <c r="A682" s="35"/>
      <c r="E682" s="35"/>
      <c r="F682" s="36"/>
      <c r="G682" s="37"/>
      <c r="H682" s="5"/>
      <c r="I682" s="5"/>
      <c r="J682" s="5"/>
      <c r="K682" s="5"/>
      <c r="L682" s="5"/>
      <c r="M682" s="5"/>
      <c r="N682" s="47"/>
    </row>
    <row r="683" ht="14.25" customHeight="1">
      <c r="A683" s="35"/>
      <c r="E683" s="35"/>
      <c r="F683" s="36"/>
      <c r="G683" s="37"/>
      <c r="H683" s="5"/>
      <c r="I683" s="5"/>
      <c r="J683" s="5"/>
      <c r="K683" s="5"/>
      <c r="L683" s="5"/>
      <c r="M683" s="5"/>
      <c r="N683" s="47"/>
    </row>
    <row r="684" ht="14.25" customHeight="1">
      <c r="A684" s="35"/>
      <c r="E684" s="35"/>
      <c r="F684" s="36"/>
      <c r="G684" s="37"/>
      <c r="H684" s="5"/>
      <c r="I684" s="5"/>
      <c r="J684" s="5"/>
      <c r="K684" s="5"/>
      <c r="L684" s="5"/>
      <c r="M684" s="5"/>
      <c r="N684" s="47"/>
    </row>
    <row r="685" ht="14.25" customHeight="1">
      <c r="A685" s="35"/>
      <c r="E685" s="35"/>
      <c r="F685" s="36"/>
      <c r="G685" s="37"/>
      <c r="H685" s="5"/>
      <c r="I685" s="5"/>
      <c r="J685" s="5"/>
      <c r="K685" s="5"/>
      <c r="L685" s="5"/>
      <c r="M685" s="5"/>
      <c r="N685" s="47"/>
    </row>
    <row r="686" ht="14.25" customHeight="1">
      <c r="A686" s="35"/>
      <c r="E686" s="35"/>
      <c r="F686" s="36"/>
      <c r="G686" s="37"/>
      <c r="H686" s="5"/>
      <c r="I686" s="5"/>
      <c r="J686" s="5"/>
      <c r="K686" s="5"/>
      <c r="L686" s="5"/>
      <c r="M686" s="5"/>
      <c r="N686" s="47"/>
    </row>
    <row r="687" ht="14.25" customHeight="1">
      <c r="A687" s="35"/>
      <c r="E687" s="35"/>
      <c r="F687" s="36"/>
      <c r="G687" s="37"/>
      <c r="H687" s="5"/>
      <c r="I687" s="5"/>
      <c r="J687" s="5"/>
      <c r="K687" s="5"/>
      <c r="L687" s="5"/>
      <c r="M687" s="5"/>
      <c r="N687" s="47"/>
    </row>
    <row r="688" ht="14.25" customHeight="1">
      <c r="A688" s="35"/>
      <c r="E688" s="35"/>
      <c r="F688" s="36"/>
      <c r="G688" s="37"/>
      <c r="H688" s="5"/>
      <c r="I688" s="5"/>
      <c r="J688" s="5"/>
      <c r="K688" s="5"/>
      <c r="L688" s="5"/>
      <c r="M688" s="5"/>
      <c r="N688" s="47"/>
    </row>
    <row r="689" ht="14.25" customHeight="1">
      <c r="A689" s="35"/>
      <c r="E689" s="35"/>
      <c r="F689" s="36"/>
      <c r="G689" s="37"/>
      <c r="H689" s="5"/>
      <c r="I689" s="5"/>
      <c r="J689" s="5"/>
      <c r="K689" s="5"/>
      <c r="L689" s="5"/>
      <c r="M689" s="5"/>
      <c r="N689" s="47"/>
    </row>
    <row r="690" ht="14.25" customHeight="1">
      <c r="A690" s="35"/>
      <c r="E690" s="35"/>
      <c r="F690" s="36"/>
      <c r="G690" s="37"/>
      <c r="H690" s="5"/>
      <c r="I690" s="5"/>
      <c r="J690" s="5"/>
      <c r="K690" s="5"/>
      <c r="L690" s="5"/>
      <c r="M690" s="5"/>
      <c r="N690" s="47"/>
    </row>
    <row r="691" ht="14.25" customHeight="1">
      <c r="A691" s="35"/>
      <c r="E691" s="35"/>
      <c r="F691" s="36"/>
      <c r="G691" s="37"/>
      <c r="H691" s="5"/>
      <c r="I691" s="5"/>
      <c r="J691" s="5"/>
      <c r="K691" s="5"/>
      <c r="L691" s="5"/>
      <c r="M691" s="5"/>
      <c r="N691" s="47"/>
    </row>
    <row r="692" ht="14.25" customHeight="1">
      <c r="A692" s="35"/>
      <c r="E692" s="35"/>
      <c r="F692" s="36"/>
      <c r="G692" s="37"/>
      <c r="H692" s="5"/>
      <c r="I692" s="5"/>
      <c r="J692" s="5"/>
      <c r="K692" s="5"/>
      <c r="L692" s="5"/>
      <c r="M692" s="5"/>
      <c r="N692" s="47"/>
    </row>
    <row r="693" ht="14.25" customHeight="1">
      <c r="A693" s="35"/>
      <c r="E693" s="35"/>
      <c r="F693" s="36"/>
      <c r="G693" s="37"/>
      <c r="H693" s="5"/>
      <c r="I693" s="5"/>
      <c r="J693" s="5"/>
      <c r="K693" s="5"/>
      <c r="L693" s="5"/>
      <c r="M693" s="5"/>
      <c r="N693" s="47"/>
    </row>
    <row r="694" ht="14.25" customHeight="1">
      <c r="A694" s="35"/>
      <c r="E694" s="35"/>
      <c r="F694" s="36"/>
      <c r="G694" s="37"/>
      <c r="H694" s="5"/>
      <c r="I694" s="5"/>
      <c r="J694" s="5"/>
      <c r="K694" s="5"/>
      <c r="L694" s="5"/>
      <c r="M694" s="5"/>
      <c r="N694" s="47"/>
    </row>
    <row r="695" ht="14.25" customHeight="1">
      <c r="A695" s="35"/>
      <c r="E695" s="35"/>
      <c r="F695" s="36"/>
      <c r="G695" s="37"/>
      <c r="H695" s="5"/>
      <c r="I695" s="5"/>
      <c r="J695" s="5"/>
      <c r="K695" s="5"/>
      <c r="L695" s="5"/>
      <c r="M695" s="5"/>
      <c r="N695" s="47"/>
    </row>
    <row r="696" ht="14.25" customHeight="1">
      <c r="A696" s="35"/>
      <c r="E696" s="35"/>
      <c r="F696" s="36"/>
      <c r="G696" s="37"/>
      <c r="H696" s="5"/>
      <c r="I696" s="5"/>
      <c r="J696" s="5"/>
      <c r="K696" s="5"/>
      <c r="L696" s="5"/>
      <c r="M696" s="5"/>
      <c r="N696" s="47"/>
    </row>
    <row r="697" ht="14.25" customHeight="1">
      <c r="A697" s="35"/>
      <c r="E697" s="35"/>
      <c r="F697" s="36"/>
      <c r="G697" s="37"/>
      <c r="H697" s="5"/>
      <c r="I697" s="5"/>
      <c r="J697" s="5"/>
      <c r="K697" s="5"/>
      <c r="L697" s="5"/>
      <c r="M697" s="5"/>
      <c r="N697" s="47"/>
    </row>
    <row r="698" ht="14.25" customHeight="1">
      <c r="A698" s="35"/>
      <c r="E698" s="35"/>
      <c r="F698" s="36"/>
      <c r="G698" s="37"/>
      <c r="H698" s="5"/>
      <c r="I698" s="5"/>
      <c r="J698" s="5"/>
      <c r="K698" s="5"/>
      <c r="L698" s="5"/>
      <c r="M698" s="5"/>
      <c r="N698" s="47"/>
    </row>
    <row r="699" ht="14.25" customHeight="1">
      <c r="A699" s="35"/>
      <c r="E699" s="35"/>
      <c r="F699" s="36"/>
      <c r="G699" s="37"/>
      <c r="H699" s="5"/>
      <c r="I699" s="5"/>
      <c r="J699" s="5"/>
      <c r="K699" s="5"/>
      <c r="L699" s="5"/>
      <c r="M699" s="5"/>
      <c r="N699" s="47"/>
    </row>
    <row r="700" ht="14.25" customHeight="1">
      <c r="A700" s="35"/>
      <c r="E700" s="35"/>
      <c r="F700" s="36"/>
      <c r="G700" s="37"/>
      <c r="H700" s="5"/>
      <c r="I700" s="5"/>
      <c r="J700" s="5"/>
      <c r="K700" s="5"/>
      <c r="L700" s="5"/>
      <c r="M700" s="5"/>
      <c r="N700" s="47"/>
    </row>
    <row r="701" ht="14.25" customHeight="1">
      <c r="A701" s="35"/>
      <c r="E701" s="35"/>
      <c r="F701" s="36"/>
      <c r="G701" s="37"/>
      <c r="H701" s="5"/>
      <c r="I701" s="5"/>
      <c r="J701" s="5"/>
      <c r="K701" s="5"/>
      <c r="L701" s="5"/>
      <c r="M701" s="5"/>
      <c r="N701" s="47"/>
    </row>
    <row r="702" ht="14.25" customHeight="1">
      <c r="A702" s="35"/>
      <c r="E702" s="35"/>
      <c r="F702" s="36"/>
      <c r="G702" s="37"/>
      <c r="H702" s="5"/>
      <c r="I702" s="5"/>
      <c r="J702" s="5"/>
      <c r="K702" s="5"/>
      <c r="L702" s="5"/>
      <c r="M702" s="5"/>
      <c r="N702" s="47"/>
    </row>
    <row r="703" ht="14.25" customHeight="1">
      <c r="A703" s="35"/>
      <c r="E703" s="35"/>
      <c r="F703" s="36"/>
      <c r="G703" s="37"/>
      <c r="H703" s="5"/>
      <c r="I703" s="5"/>
      <c r="J703" s="5"/>
      <c r="K703" s="5"/>
      <c r="L703" s="5"/>
      <c r="M703" s="5"/>
      <c r="N703" s="47"/>
    </row>
    <row r="704" ht="14.25" customHeight="1">
      <c r="A704" s="35"/>
      <c r="E704" s="35"/>
      <c r="F704" s="36"/>
      <c r="G704" s="37"/>
      <c r="H704" s="5"/>
      <c r="I704" s="5"/>
      <c r="J704" s="5"/>
      <c r="K704" s="5"/>
      <c r="L704" s="5"/>
      <c r="M704" s="5"/>
      <c r="N704" s="47"/>
    </row>
    <row r="705" ht="14.25" customHeight="1">
      <c r="A705" s="35"/>
      <c r="E705" s="35"/>
      <c r="F705" s="36"/>
      <c r="G705" s="37"/>
      <c r="H705" s="5"/>
      <c r="I705" s="5"/>
      <c r="J705" s="5"/>
      <c r="K705" s="5"/>
      <c r="L705" s="5"/>
      <c r="M705" s="5"/>
      <c r="N705" s="47"/>
    </row>
    <row r="706" ht="14.25" customHeight="1">
      <c r="A706" s="35"/>
      <c r="E706" s="35"/>
      <c r="F706" s="36"/>
      <c r="G706" s="37"/>
      <c r="H706" s="5"/>
      <c r="I706" s="5"/>
      <c r="J706" s="5"/>
      <c r="K706" s="5"/>
      <c r="L706" s="5"/>
      <c r="M706" s="5"/>
      <c r="N706" s="47"/>
    </row>
    <row r="707" ht="14.25" customHeight="1">
      <c r="A707" s="35"/>
      <c r="E707" s="35"/>
      <c r="F707" s="36"/>
      <c r="G707" s="37"/>
      <c r="H707" s="5"/>
      <c r="I707" s="5"/>
      <c r="J707" s="5"/>
      <c r="K707" s="5"/>
      <c r="L707" s="5"/>
      <c r="M707" s="5"/>
      <c r="N707" s="47"/>
    </row>
    <row r="708" ht="14.25" customHeight="1">
      <c r="A708" s="35"/>
      <c r="E708" s="35"/>
      <c r="F708" s="36"/>
      <c r="G708" s="37"/>
      <c r="H708" s="5"/>
      <c r="I708" s="5"/>
      <c r="J708" s="5"/>
      <c r="K708" s="5"/>
      <c r="L708" s="5"/>
      <c r="M708" s="5"/>
      <c r="N708" s="47"/>
    </row>
    <row r="709" ht="14.25" customHeight="1">
      <c r="A709" s="35"/>
      <c r="E709" s="35"/>
      <c r="F709" s="36"/>
      <c r="G709" s="37"/>
      <c r="H709" s="5"/>
      <c r="I709" s="5"/>
      <c r="J709" s="5"/>
      <c r="K709" s="5"/>
      <c r="L709" s="5"/>
      <c r="M709" s="5"/>
      <c r="N709" s="47"/>
    </row>
    <row r="710" ht="14.25" customHeight="1">
      <c r="A710" s="35"/>
      <c r="E710" s="35"/>
      <c r="F710" s="36"/>
      <c r="G710" s="37"/>
      <c r="H710" s="5"/>
      <c r="I710" s="5"/>
      <c r="J710" s="5"/>
      <c r="K710" s="5"/>
      <c r="L710" s="5"/>
      <c r="M710" s="5"/>
      <c r="N710" s="47"/>
    </row>
    <row r="711" ht="14.25" customHeight="1">
      <c r="A711" s="35"/>
      <c r="E711" s="35"/>
      <c r="F711" s="36"/>
      <c r="G711" s="37"/>
      <c r="H711" s="5"/>
      <c r="I711" s="5"/>
      <c r="J711" s="5"/>
      <c r="K711" s="5"/>
      <c r="L711" s="5"/>
      <c r="M711" s="5"/>
      <c r="N711" s="47"/>
    </row>
    <row r="712" ht="14.25" customHeight="1">
      <c r="A712" s="35"/>
      <c r="E712" s="35"/>
      <c r="F712" s="36"/>
      <c r="G712" s="37"/>
      <c r="H712" s="5"/>
      <c r="I712" s="5"/>
      <c r="J712" s="5"/>
      <c r="K712" s="5"/>
      <c r="L712" s="5"/>
      <c r="M712" s="5"/>
      <c r="N712" s="47"/>
    </row>
    <row r="713" ht="14.25" customHeight="1">
      <c r="A713" s="35"/>
      <c r="E713" s="35"/>
      <c r="F713" s="36"/>
      <c r="G713" s="37"/>
      <c r="H713" s="5"/>
      <c r="I713" s="5"/>
      <c r="J713" s="5"/>
      <c r="K713" s="5"/>
      <c r="L713" s="5"/>
      <c r="M713" s="5"/>
      <c r="N713" s="47"/>
    </row>
    <row r="714" ht="14.25" customHeight="1">
      <c r="A714" s="35"/>
      <c r="E714" s="35"/>
      <c r="F714" s="36"/>
      <c r="G714" s="37"/>
      <c r="H714" s="5"/>
      <c r="I714" s="5"/>
      <c r="J714" s="5"/>
      <c r="K714" s="5"/>
      <c r="L714" s="5"/>
      <c r="M714" s="5"/>
      <c r="N714" s="47"/>
    </row>
    <row r="715" ht="14.25" customHeight="1">
      <c r="A715" s="35"/>
      <c r="E715" s="35"/>
      <c r="F715" s="36"/>
      <c r="G715" s="37"/>
      <c r="H715" s="5"/>
      <c r="I715" s="5"/>
      <c r="J715" s="5"/>
      <c r="K715" s="5"/>
      <c r="L715" s="5"/>
      <c r="M715" s="5"/>
      <c r="N715" s="47"/>
    </row>
    <row r="716" ht="14.25" customHeight="1">
      <c r="A716" s="35"/>
      <c r="E716" s="35"/>
      <c r="F716" s="36"/>
      <c r="G716" s="37"/>
      <c r="H716" s="5"/>
      <c r="I716" s="5"/>
      <c r="J716" s="5"/>
      <c r="K716" s="5"/>
      <c r="L716" s="5"/>
      <c r="M716" s="5"/>
      <c r="N716" s="47"/>
    </row>
    <row r="717" ht="14.25" customHeight="1">
      <c r="A717" s="35"/>
      <c r="E717" s="35"/>
      <c r="F717" s="36"/>
      <c r="G717" s="37"/>
      <c r="H717" s="5"/>
      <c r="I717" s="5"/>
      <c r="J717" s="5"/>
      <c r="K717" s="5"/>
      <c r="L717" s="5"/>
      <c r="M717" s="5"/>
      <c r="N717" s="47"/>
    </row>
    <row r="718" ht="14.25" customHeight="1">
      <c r="A718" s="35"/>
      <c r="E718" s="35"/>
      <c r="F718" s="36"/>
      <c r="G718" s="37"/>
      <c r="H718" s="5"/>
      <c r="I718" s="5"/>
      <c r="J718" s="5"/>
      <c r="K718" s="5"/>
      <c r="L718" s="5"/>
      <c r="M718" s="5"/>
      <c r="N718" s="47"/>
    </row>
    <row r="719" ht="14.25" customHeight="1">
      <c r="A719" s="35"/>
      <c r="E719" s="35"/>
      <c r="F719" s="36"/>
      <c r="G719" s="37"/>
      <c r="H719" s="5"/>
      <c r="I719" s="5"/>
      <c r="J719" s="5"/>
      <c r="K719" s="5"/>
      <c r="L719" s="5"/>
      <c r="M719" s="5"/>
      <c r="N719" s="47"/>
    </row>
    <row r="720" ht="14.25" customHeight="1">
      <c r="A720" s="35"/>
      <c r="E720" s="35"/>
      <c r="F720" s="36"/>
      <c r="G720" s="37"/>
      <c r="H720" s="5"/>
      <c r="I720" s="5"/>
      <c r="J720" s="5"/>
      <c r="K720" s="5"/>
      <c r="L720" s="5"/>
      <c r="M720" s="5"/>
      <c r="N720" s="47"/>
    </row>
    <row r="721" ht="14.25" customHeight="1">
      <c r="A721" s="35"/>
      <c r="E721" s="35"/>
      <c r="F721" s="36"/>
      <c r="G721" s="37"/>
      <c r="H721" s="5"/>
      <c r="I721" s="5"/>
      <c r="J721" s="5"/>
      <c r="K721" s="5"/>
      <c r="L721" s="5"/>
      <c r="M721" s="5"/>
      <c r="N721" s="47"/>
    </row>
    <row r="722" ht="14.25" customHeight="1">
      <c r="A722" s="35"/>
      <c r="E722" s="35"/>
      <c r="F722" s="36"/>
      <c r="G722" s="37"/>
      <c r="H722" s="5"/>
      <c r="I722" s="5"/>
      <c r="J722" s="5"/>
      <c r="K722" s="5"/>
      <c r="L722" s="5"/>
      <c r="M722" s="5"/>
      <c r="N722" s="47"/>
    </row>
    <row r="723" ht="14.25" customHeight="1">
      <c r="A723" s="35"/>
      <c r="E723" s="35"/>
      <c r="F723" s="36"/>
      <c r="G723" s="37"/>
      <c r="H723" s="5"/>
      <c r="I723" s="5"/>
      <c r="J723" s="5"/>
      <c r="K723" s="5"/>
      <c r="L723" s="5"/>
      <c r="M723" s="5"/>
      <c r="N723" s="47"/>
    </row>
    <row r="724" ht="14.25" customHeight="1">
      <c r="A724" s="35"/>
      <c r="E724" s="35"/>
      <c r="F724" s="36"/>
      <c r="G724" s="37"/>
      <c r="H724" s="5"/>
      <c r="I724" s="5"/>
      <c r="J724" s="5"/>
      <c r="K724" s="5"/>
      <c r="L724" s="5"/>
      <c r="M724" s="5"/>
      <c r="N724" s="47"/>
    </row>
    <row r="725" ht="14.25" customHeight="1">
      <c r="A725" s="35"/>
      <c r="E725" s="35"/>
      <c r="F725" s="36"/>
      <c r="G725" s="37"/>
      <c r="H725" s="5"/>
      <c r="I725" s="5"/>
      <c r="J725" s="5"/>
      <c r="K725" s="5"/>
      <c r="L725" s="5"/>
      <c r="M725" s="5"/>
      <c r="N725" s="47"/>
    </row>
    <row r="726" ht="14.25" customHeight="1">
      <c r="A726" s="35"/>
      <c r="E726" s="35"/>
      <c r="F726" s="36"/>
      <c r="G726" s="37"/>
      <c r="H726" s="5"/>
      <c r="I726" s="5"/>
      <c r="J726" s="5"/>
      <c r="K726" s="5"/>
      <c r="L726" s="5"/>
      <c r="M726" s="5"/>
      <c r="N726" s="47"/>
    </row>
    <row r="727" ht="14.25" customHeight="1">
      <c r="A727" s="35"/>
      <c r="E727" s="35"/>
      <c r="F727" s="36"/>
      <c r="G727" s="37"/>
      <c r="H727" s="5"/>
      <c r="I727" s="5"/>
      <c r="J727" s="5"/>
      <c r="K727" s="5"/>
      <c r="L727" s="5"/>
      <c r="M727" s="5"/>
      <c r="N727" s="47"/>
    </row>
    <row r="728" ht="14.25" customHeight="1">
      <c r="A728" s="35"/>
      <c r="E728" s="35"/>
      <c r="F728" s="36"/>
      <c r="G728" s="37"/>
      <c r="H728" s="5"/>
      <c r="I728" s="5"/>
      <c r="J728" s="5"/>
      <c r="K728" s="5"/>
      <c r="L728" s="5"/>
      <c r="M728" s="5"/>
      <c r="N728" s="47"/>
    </row>
    <row r="729" ht="14.25" customHeight="1">
      <c r="A729" s="35"/>
      <c r="E729" s="35"/>
      <c r="F729" s="36"/>
      <c r="G729" s="37"/>
      <c r="H729" s="5"/>
      <c r="I729" s="5"/>
      <c r="J729" s="5"/>
      <c r="K729" s="5"/>
      <c r="L729" s="5"/>
      <c r="M729" s="5"/>
      <c r="N729" s="47"/>
    </row>
    <row r="730" ht="14.25" customHeight="1">
      <c r="A730" s="35"/>
      <c r="E730" s="35"/>
      <c r="F730" s="36"/>
      <c r="G730" s="37"/>
      <c r="H730" s="5"/>
      <c r="I730" s="5"/>
      <c r="J730" s="5"/>
      <c r="K730" s="5"/>
      <c r="L730" s="5"/>
      <c r="M730" s="5"/>
      <c r="N730" s="47"/>
    </row>
    <row r="731" ht="14.25" customHeight="1">
      <c r="A731" s="35"/>
      <c r="E731" s="35"/>
      <c r="F731" s="36"/>
      <c r="G731" s="37"/>
      <c r="H731" s="5"/>
      <c r="I731" s="5"/>
      <c r="J731" s="5"/>
      <c r="K731" s="5"/>
      <c r="L731" s="5"/>
      <c r="M731" s="5"/>
      <c r="N731" s="47"/>
    </row>
    <row r="732" ht="14.25" customHeight="1">
      <c r="A732" s="35"/>
      <c r="E732" s="35"/>
      <c r="F732" s="36"/>
      <c r="G732" s="37"/>
      <c r="H732" s="5"/>
      <c r="I732" s="5"/>
      <c r="J732" s="5"/>
      <c r="K732" s="5"/>
      <c r="L732" s="5"/>
      <c r="M732" s="5"/>
      <c r="N732" s="47"/>
    </row>
    <row r="733" ht="14.25" customHeight="1">
      <c r="A733" s="35"/>
      <c r="E733" s="35"/>
      <c r="F733" s="36"/>
      <c r="G733" s="37"/>
      <c r="H733" s="5"/>
      <c r="I733" s="5"/>
      <c r="J733" s="5"/>
      <c r="K733" s="5"/>
      <c r="L733" s="5"/>
      <c r="M733" s="5"/>
      <c r="N733" s="47"/>
    </row>
    <row r="734" ht="14.25" customHeight="1">
      <c r="A734" s="35"/>
      <c r="E734" s="35"/>
      <c r="F734" s="36"/>
      <c r="G734" s="37"/>
      <c r="H734" s="5"/>
      <c r="I734" s="5"/>
      <c r="J734" s="5"/>
      <c r="K734" s="5"/>
      <c r="L734" s="5"/>
      <c r="M734" s="5"/>
      <c r="N734" s="47"/>
    </row>
    <row r="735" ht="14.25" customHeight="1">
      <c r="A735" s="35"/>
      <c r="E735" s="35"/>
      <c r="F735" s="36"/>
      <c r="G735" s="37"/>
      <c r="H735" s="5"/>
      <c r="I735" s="5"/>
      <c r="J735" s="5"/>
      <c r="K735" s="5"/>
      <c r="L735" s="5"/>
      <c r="M735" s="5"/>
      <c r="N735" s="47"/>
    </row>
    <row r="736" ht="14.25" customHeight="1">
      <c r="A736" s="35"/>
      <c r="E736" s="35"/>
      <c r="F736" s="36"/>
      <c r="G736" s="37"/>
      <c r="H736" s="5"/>
      <c r="I736" s="5"/>
      <c r="J736" s="5"/>
      <c r="K736" s="5"/>
      <c r="L736" s="5"/>
      <c r="M736" s="5"/>
      <c r="N736" s="47"/>
    </row>
    <row r="737" ht="14.25" customHeight="1">
      <c r="A737" s="35"/>
      <c r="E737" s="35"/>
      <c r="F737" s="36"/>
      <c r="G737" s="37"/>
      <c r="H737" s="5"/>
      <c r="I737" s="5"/>
      <c r="J737" s="5"/>
      <c r="K737" s="5"/>
      <c r="L737" s="5"/>
      <c r="M737" s="5"/>
      <c r="N737" s="47"/>
    </row>
    <row r="738" ht="14.25" customHeight="1">
      <c r="A738" s="35"/>
      <c r="E738" s="35"/>
      <c r="F738" s="36"/>
      <c r="G738" s="37"/>
      <c r="H738" s="5"/>
      <c r="I738" s="5"/>
      <c r="J738" s="5"/>
      <c r="K738" s="5"/>
      <c r="L738" s="5"/>
      <c r="M738" s="5"/>
      <c r="N738" s="47"/>
    </row>
    <row r="739" ht="14.25" customHeight="1">
      <c r="A739" s="35"/>
      <c r="E739" s="35"/>
      <c r="F739" s="36"/>
      <c r="G739" s="37"/>
      <c r="H739" s="5"/>
      <c r="I739" s="5"/>
      <c r="J739" s="5"/>
      <c r="K739" s="5"/>
      <c r="L739" s="5"/>
      <c r="M739" s="5"/>
      <c r="N739" s="47"/>
    </row>
    <row r="740" ht="14.25" customHeight="1">
      <c r="A740" s="35"/>
      <c r="E740" s="35"/>
      <c r="F740" s="36"/>
      <c r="G740" s="37"/>
      <c r="H740" s="5"/>
      <c r="I740" s="5"/>
      <c r="J740" s="5"/>
      <c r="K740" s="5"/>
      <c r="L740" s="5"/>
      <c r="M740" s="5"/>
      <c r="N740" s="47"/>
    </row>
    <row r="741" ht="14.25" customHeight="1">
      <c r="A741" s="35"/>
      <c r="E741" s="35"/>
      <c r="F741" s="36"/>
      <c r="G741" s="37"/>
      <c r="H741" s="5"/>
      <c r="I741" s="5"/>
      <c r="J741" s="5"/>
      <c r="K741" s="5"/>
      <c r="L741" s="5"/>
      <c r="M741" s="5"/>
      <c r="N741" s="47"/>
    </row>
    <row r="742" ht="14.25" customHeight="1">
      <c r="A742" s="35"/>
      <c r="E742" s="35"/>
      <c r="F742" s="36"/>
      <c r="G742" s="37"/>
      <c r="H742" s="5"/>
      <c r="I742" s="5"/>
      <c r="J742" s="5"/>
      <c r="K742" s="5"/>
      <c r="L742" s="5"/>
      <c r="M742" s="5"/>
      <c r="N742" s="47"/>
    </row>
    <row r="743" ht="14.25" customHeight="1">
      <c r="A743" s="35"/>
      <c r="E743" s="35"/>
      <c r="F743" s="36"/>
      <c r="G743" s="37"/>
      <c r="H743" s="5"/>
      <c r="I743" s="5"/>
      <c r="J743" s="5"/>
      <c r="K743" s="5"/>
      <c r="L743" s="5"/>
      <c r="M743" s="5"/>
      <c r="N743" s="47"/>
    </row>
    <row r="744" ht="14.25" customHeight="1">
      <c r="A744" s="35"/>
      <c r="E744" s="35"/>
      <c r="F744" s="36"/>
      <c r="G744" s="37"/>
      <c r="H744" s="5"/>
      <c r="I744" s="5"/>
      <c r="J744" s="5"/>
      <c r="K744" s="5"/>
      <c r="L744" s="5"/>
      <c r="M744" s="5"/>
      <c r="N744" s="47"/>
    </row>
    <row r="745" ht="14.25" customHeight="1">
      <c r="A745" s="35"/>
      <c r="E745" s="35"/>
      <c r="F745" s="36"/>
      <c r="G745" s="37"/>
      <c r="H745" s="5"/>
      <c r="I745" s="5"/>
      <c r="J745" s="5"/>
      <c r="K745" s="5"/>
      <c r="L745" s="5"/>
      <c r="M745" s="5"/>
      <c r="N745" s="47"/>
    </row>
    <row r="746" ht="14.25" customHeight="1">
      <c r="A746" s="35"/>
      <c r="E746" s="35"/>
      <c r="F746" s="36"/>
      <c r="G746" s="37"/>
      <c r="H746" s="5"/>
      <c r="I746" s="5"/>
      <c r="J746" s="5"/>
      <c r="K746" s="5"/>
      <c r="L746" s="5"/>
      <c r="M746" s="5"/>
      <c r="N746" s="47"/>
    </row>
    <row r="747" ht="14.25" customHeight="1">
      <c r="A747" s="35"/>
      <c r="E747" s="35"/>
      <c r="F747" s="36"/>
      <c r="G747" s="37"/>
      <c r="H747" s="5"/>
      <c r="I747" s="5"/>
      <c r="J747" s="5"/>
      <c r="K747" s="5"/>
      <c r="L747" s="5"/>
      <c r="M747" s="5"/>
      <c r="N747" s="47"/>
    </row>
    <row r="748" ht="14.25" customHeight="1">
      <c r="A748" s="35"/>
      <c r="E748" s="35"/>
      <c r="F748" s="36"/>
      <c r="G748" s="37"/>
      <c r="H748" s="5"/>
      <c r="I748" s="5"/>
      <c r="J748" s="5"/>
      <c r="K748" s="5"/>
      <c r="L748" s="5"/>
      <c r="M748" s="5"/>
      <c r="N748" s="47"/>
    </row>
    <row r="749" ht="14.25" customHeight="1">
      <c r="A749" s="35"/>
      <c r="E749" s="35"/>
      <c r="F749" s="36"/>
      <c r="G749" s="37"/>
      <c r="H749" s="5"/>
      <c r="I749" s="5"/>
      <c r="J749" s="5"/>
      <c r="K749" s="5"/>
      <c r="L749" s="5"/>
      <c r="M749" s="5"/>
      <c r="N749" s="47"/>
    </row>
    <row r="750" ht="14.25" customHeight="1">
      <c r="A750" s="35"/>
      <c r="E750" s="35"/>
      <c r="F750" s="36"/>
      <c r="G750" s="37"/>
      <c r="H750" s="5"/>
      <c r="I750" s="5"/>
      <c r="J750" s="5"/>
      <c r="K750" s="5"/>
      <c r="L750" s="5"/>
      <c r="M750" s="5"/>
      <c r="N750" s="47"/>
    </row>
    <row r="751" ht="14.25" customHeight="1">
      <c r="A751" s="35"/>
      <c r="E751" s="35"/>
      <c r="F751" s="36"/>
      <c r="G751" s="37"/>
      <c r="H751" s="5"/>
      <c r="I751" s="5"/>
      <c r="J751" s="5"/>
      <c r="K751" s="5"/>
      <c r="L751" s="5"/>
      <c r="M751" s="5"/>
      <c r="N751" s="47"/>
    </row>
    <row r="752" ht="14.25" customHeight="1">
      <c r="A752" s="35"/>
      <c r="E752" s="35"/>
      <c r="F752" s="36"/>
      <c r="G752" s="37"/>
      <c r="H752" s="5"/>
      <c r="I752" s="5"/>
      <c r="J752" s="5"/>
      <c r="K752" s="5"/>
      <c r="L752" s="5"/>
      <c r="M752" s="5"/>
      <c r="N752" s="47"/>
    </row>
    <row r="753" ht="14.25" customHeight="1">
      <c r="A753" s="35"/>
      <c r="E753" s="35"/>
      <c r="F753" s="36"/>
      <c r="G753" s="37"/>
      <c r="H753" s="5"/>
      <c r="I753" s="5"/>
      <c r="J753" s="5"/>
      <c r="K753" s="5"/>
      <c r="L753" s="5"/>
      <c r="M753" s="5"/>
      <c r="N753" s="47"/>
    </row>
    <row r="754" ht="14.25" customHeight="1">
      <c r="A754" s="35"/>
      <c r="E754" s="35"/>
      <c r="F754" s="36"/>
      <c r="G754" s="37"/>
      <c r="H754" s="5"/>
      <c r="I754" s="5"/>
      <c r="J754" s="5"/>
      <c r="K754" s="5"/>
      <c r="L754" s="5"/>
      <c r="M754" s="5"/>
      <c r="N754" s="47"/>
    </row>
    <row r="755" ht="14.25" customHeight="1">
      <c r="A755" s="35"/>
      <c r="E755" s="35"/>
      <c r="F755" s="36"/>
      <c r="G755" s="37"/>
      <c r="H755" s="5"/>
      <c r="I755" s="5"/>
      <c r="J755" s="5"/>
      <c r="K755" s="5"/>
      <c r="L755" s="5"/>
      <c r="M755" s="5"/>
      <c r="N755" s="47"/>
    </row>
    <row r="756" ht="14.25" customHeight="1">
      <c r="A756" s="35"/>
      <c r="E756" s="35"/>
      <c r="F756" s="36"/>
      <c r="G756" s="37"/>
      <c r="H756" s="5"/>
      <c r="I756" s="5"/>
      <c r="J756" s="5"/>
      <c r="K756" s="5"/>
      <c r="L756" s="5"/>
      <c r="M756" s="5"/>
      <c r="N756" s="47"/>
    </row>
    <row r="757" ht="14.25" customHeight="1">
      <c r="A757" s="35"/>
      <c r="E757" s="35"/>
      <c r="F757" s="36"/>
      <c r="G757" s="37"/>
      <c r="H757" s="5"/>
      <c r="I757" s="5"/>
      <c r="J757" s="5"/>
      <c r="K757" s="5"/>
      <c r="L757" s="5"/>
      <c r="M757" s="5"/>
      <c r="N757" s="47"/>
    </row>
    <row r="758" ht="14.25" customHeight="1">
      <c r="A758" s="35"/>
      <c r="E758" s="35"/>
      <c r="F758" s="36"/>
      <c r="G758" s="37"/>
      <c r="H758" s="5"/>
      <c r="I758" s="5"/>
      <c r="J758" s="5"/>
      <c r="K758" s="5"/>
      <c r="L758" s="5"/>
      <c r="M758" s="5"/>
      <c r="N758" s="47"/>
    </row>
    <row r="759" ht="14.25" customHeight="1">
      <c r="A759" s="35"/>
      <c r="E759" s="35"/>
      <c r="F759" s="36"/>
      <c r="G759" s="37"/>
      <c r="H759" s="5"/>
      <c r="I759" s="5"/>
      <c r="J759" s="5"/>
      <c r="K759" s="5"/>
      <c r="L759" s="5"/>
      <c r="M759" s="5"/>
      <c r="N759" s="47"/>
    </row>
    <row r="760" ht="14.25" customHeight="1">
      <c r="A760" s="35"/>
      <c r="E760" s="35"/>
      <c r="F760" s="36"/>
      <c r="G760" s="37"/>
      <c r="H760" s="5"/>
      <c r="I760" s="5"/>
      <c r="J760" s="5"/>
      <c r="K760" s="5"/>
      <c r="L760" s="5"/>
      <c r="M760" s="5"/>
      <c r="N760" s="47"/>
    </row>
    <row r="761" ht="14.25" customHeight="1">
      <c r="A761" s="35"/>
      <c r="E761" s="35"/>
      <c r="F761" s="36"/>
      <c r="G761" s="37"/>
      <c r="H761" s="5"/>
      <c r="I761" s="5"/>
      <c r="J761" s="5"/>
      <c r="K761" s="5"/>
      <c r="L761" s="5"/>
      <c r="M761" s="5"/>
      <c r="N761" s="47"/>
    </row>
    <row r="762" ht="14.25" customHeight="1">
      <c r="A762" s="35"/>
      <c r="E762" s="35"/>
      <c r="F762" s="36"/>
      <c r="G762" s="37"/>
      <c r="H762" s="5"/>
      <c r="I762" s="5"/>
      <c r="J762" s="5"/>
      <c r="K762" s="5"/>
      <c r="L762" s="5"/>
      <c r="M762" s="5"/>
      <c r="N762" s="47"/>
    </row>
    <row r="763" ht="14.25" customHeight="1">
      <c r="A763" s="35"/>
      <c r="E763" s="35"/>
      <c r="F763" s="36"/>
      <c r="G763" s="37"/>
      <c r="H763" s="5"/>
      <c r="I763" s="5"/>
      <c r="J763" s="5"/>
      <c r="K763" s="5"/>
      <c r="L763" s="5"/>
      <c r="M763" s="5"/>
      <c r="N763" s="47"/>
    </row>
    <row r="764" ht="14.25" customHeight="1">
      <c r="A764" s="35"/>
      <c r="E764" s="35"/>
      <c r="F764" s="36"/>
      <c r="G764" s="37"/>
      <c r="H764" s="5"/>
      <c r="I764" s="5"/>
      <c r="J764" s="5"/>
      <c r="K764" s="5"/>
      <c r="L764" s="5"/>
      <c r="M764" s="5"/>
      <c r="N764" s="47"/>
    </row>
    <row r="765" ht="14.25" customHeight="1">
      <c r="A765" s="35"/>
      <c r="E765" s="35"/>
      <c r="F765" s="36"/>
      <c r="G765" s="37"/>
      <c r="H765" s="5"/>
      <c r="I765" s="5"/>
      <c r="J765" s="5"/>
      <c r="K765" s="5"/>
      <c r="L765" s="5"/>
      <c r="M765" s="5"/>
      <c r="N765" s="47"/>
    </row>
    <row r="766" ht="14.25" customHeight="1">
      <c r="A766" s="35"/>
      <c r="E766" s="35"/>
      <c r="F766" s="36"/>
      <c r="G766" s="37"/>
      <c r="H766" s="5"/>
      <c r="I766" s="5"/>
      <c r="J766" s="5"/>
      <c r="K766" s="5"/>
      <c r="L766" s="5"/>
      <c r="M766" s="5"/>
      <c r="N766" s="47"/>
    </row>
    <row r="767" ht="14.25" customHeight="1">
      <c r="A767" s="35"/>
      <c r="E767" s="35"/>
      <c r="F767" s="36"/>
      <c r="G767" s="37"/>
      <c r="H767" s="5"/>
      <c r="I767" s="5"/>
      <c r="J767" s="5"/>
      <c r="K767" s="5"/>
      <c r="L767" s="5"/>
      <c r="M767" s="5"/>
      <c r="N767" s="47"/>
    </row>
    <row r="768" ht="14.25" customHeight="1">
      <c r="A768" s="35"/>
      <c r="E768" s="35"/>
      <c r="F768" s="36"/>
      <c r="G768" s="37"/>
      <c r="H768" s="5"/>
      <c r="I768" s="5"/>
      <c r="J768" s="5"/>
      <c r="K768" s="5"/>
      <c r="L768" s="5"/>
      <c r="M768" s="5"/>
      <c r="N768" s="47"/>
    </row>
    <row r="769" ht="14.25" customHeight="1">
      <c r="A769" s="35"/>
      <c r="E769" s="35"/>
      <c r="F769" s="36"/>
      <c r="G769" s="37"/>
      <c r="H769" s="5"/>
      <c r="I769" s="5"/>
      <c r="J769" s="5"/>
      <c r="K769" s="5"/>
      <c r="L769" s="5"/>
      <c r="M769" s="5"/>
      <c r="N769" s="47"/>
    </row>
    <row r="770" ht="14.25" customHeight="1">
      <c r="A770" s="35"/>
      <c r="E770" s="35"/>
      <c r="F770" s="36"/>
      <c r="G770" s="37"/>
      <c r="H770" s="5"/>
      <c r="I770" s="5"/>
      <c r="J770" s="5"/>
      <c r="K770" s="5"/>
      <c r="L770" s="5"/>
      <c r="M770" s="5"/>
      <c r="N770" s="47"/>
    </row>
    <row r="771" ht="14.25" customHeight="1">
      <c r="A771" s="35"/>
      <c r="E771" s="35"/>
      <c r="F771" s="36"/>
      <c r="G771" s="37"/>
      <c r="H771" s="5"/>
      <c r="I771" s="5"/>
      <c r="J771" s="5"/>
      <c r="K771" s="5"/>
      <c r="L771" s="5"/>
      <c r="M771" s="5"/>
      <c r="N771" s="47"/>
    </row>
    <row r="772" ht="14.25" customHeight="1">
      <c r="A772" s="35"/>
      <c r="E772" s="35"/>
      <c r="F772" s="36"/>
      <c r="G772" s="37"/>
      <c r="H772" s="5"/>
      <c r="I772" s="5"/>
      <c r="J772" s="5"/>
      <c r="K772" s="5"/>
      <c r="L772" s="5"/>
      <c r="M772" s="5"/>
      <c r="N772" s="47"/>
    </row>
    <row r="773" ht="14.25" customHeight="1">
      <c r="A773" s="35"/>
      <c r="E773" s="35"/>
      <c r="F773" s="36"/>
      <c r="G773" s="37"/>
      <c r="H773" s="5"/>
      <c r="I773" s="5"/>
      <c r="J773" s="5"/>
      <c r="K773" s="5"/>
      <c r="L773" s="5"/>
      <c r="M773" s="5"/>
      <c r="N773" s="47"/>
    </row>
    <row r="774" ht="14.25" customHeight="1">
      <c r="A774" s="35"/>
      <c r="E774" s="35"/>
      <c r="F774" s="36"/>
      <c r="G774" s="37"/>
      <c r="H774" s="5"/>
      <c r="I774" s="5"/>
      <c r="J774" s="5"/>
      <c r="K774" s="5"/>
      <c r="L774" s="5"/>
      <c r="M774" s="5"/>
      <c r="N774" s="47"/>
    </row>
    <row r="775" ht="14.25" customHeight="1">
      <c r="A775" s="35"/>
      <c r="E775" s="35"/>
      <c r="F775" s="36"/>
      <c r="G775" s="37"/>
      <c r="H775" s="5"/>
      <c r="I775" s="5"/>
      <c r="J775" s="5"/>
      <c r="K775" s="5"/>
      <c r="L775" s="5"/>
      <c r="M775" s="5"/>
      <c r="N775" s="47"/>
    </row>
    <row r="776" ht="14.25" customHeight="1">
      <c r="A776" s="35"/>
      <c r="E776" s="35"/>
      <c r="F776" s="36"/>
      <c r="G776" s="37"/>
      <c r="H776" s="5"/>
      <c r="I776" s="5"/>
      <c r="J776" s="5"/>
      <c r="K776" s="5"/>
      <c r="L776" s="5"/>
      <c r="M776" s="5"/>
      <c r="N776" s="47"/>
    </row>
    <row r="777" ht="14.25" customHeight="1">
      <c r="A777" s="35"/>
      <c r="E777" s="35"/>
      <c r="F777" s="36"/>
      <c r="G777" s="37"/>
      <c r="H777" s="5"/>
      <c r="I777" s="5"/>
      <c r="J777" s="5"/>
      <c r="K777" s="5"/>
      <c r="L777" s="5"/>
      <c r="M777" s="5"/>
      <c r="N777" s="47"/>
    </row>
    <row r="778" ht="14.25" customHeight="1">
      <c r="A778" s="35"/>
      <c r="E778" s="35"/>
      <c r="F778" s="36"/>
      <c r="G778" s="37"/>
      <c r="H778" s="5"/>
      <c r="I778" s="5"/>
      <c r="J778" s="5"/>
      <c r="K778" s="5"/>
      <c r="L778" s="5"/>
      <c r="M778" s="5"/>
      <c r="N778" s="47"/>
    </row>
    <row r="779" ht="14.25" customHeight="1">
      <c r="A779" s="35"/>
      <c r="E779" s="35"/>
      <c r="F779" s="36"/>
      <c r="G779" s="37"/>
      <c r="H779" s="5"/>
      <c r="I779" s="5"/>
      <c r="J779" s="5"/>
      <c r="K779" s="5"/>
      <c r="L779" s="5"/>
      <c r="M779" s="5"/>
      <c r="N779" s="47"/>
    </row>
    <row r="780" ht="14.25" customHeight="1">
      <c r="A780" s="35"/>
      <c r="E780" s="35"/>
      <c r="F780" s="36"/>
      <c r="G780" s="37"/>
      <c r="H780" s="5"/>
      <c r="I780" s="5"/>
      <c r="J780" s="5"/>
      <c r="K780" s="5"/>
      <c r="L780" s="5"/>
      <c r="M780" s="5"/>
      <c r="N780" s="47"/>
    </row>
    <row r="781" ht="14.25" customHeight="1">
      <c r="A781" s="35"/>
      <c r="E781" s="35"/>
      <c r="F781" s="36"/>
      <c r="G781" s="37"/>
      <c r="H781" s="5"/>
      <c r="I781" s="5"/>
      <c r="J781" s="5"/>
      <c r="K781" s="5"/>
      <c r="L781" s="5"/>
      <c r="M781" s="5"/>
      <c r="N781" s="47"/>
    </row>
    <row r="782" ht="14.25" customHeight="1">
      <c r="A782" s="35"/>
      <c r="E782" s="35"/>
      <c r="F782" s="36"/>
      <c r="G782" s="37"/>
      <c r="H782" s="5"/>
      <c r="I782" s="5"/>
      <c r="J782" s="5"/>
      <c r="K782" s="5"/>
      <c r="L782" s="5"/>
      <c r="M782" s="5"/>
      <c r="N782" s="47"/>
    </row>
    <row r="783" ht="14.25" customHeight="1">
      <c r="A783" s="35"/>
      <c r="E783" s="35"/>
      <c r="F783" s="36"/>
      <c r="G783" s="37"/>
      <c r="H783" s="5"/>
      <c r="I783" s="5"/>
      <c r="J783" s="5"/>
      <c r="K783" s="5"/>
      <c r="L783" s="5"/>
      <c r="M783" s="5"/>
      <c r="N783" s="47"/>
    </row>
    <row r="784" ht="14.25" customHeight="1">
      <c r="A784" s="35"/>
      <c r="E784" s="35"/>
      <c r="F784" s="36"/>
      <c r="G784" s="37"/>
      <c r="H784" s="5"/>
      <c r="I784" s="5"/>
      <c r="J784" s="5"/>
      <c r="K784" s="5"/>
      <c r="L784" s="5"/>
      <c r="M784" s="5"/>
      <c r="N784" s="47"/>
    </row>
    <row r="785" ht="14.25" customHeight="1">
      <c r="A785" s="35"/>
      <c r="E785" s="35"/>
      <c r="F785" s="36"/>
      <c r="G785" s="37"/>
      <c r="H785" s="5"/>
      <c r="I785" s="5"/>
      <c r="J785" s="5"/>
      <c r="K785" s="5"/>
      <c r="L785" s="5"/>
      <c r="M785" s="5"/>
      <c r="N785" s="47"/>
    </row>
    <row r="786" ht="14.25" customHeight="1">
      <c r="A786" s="35"/>
      <c r="E786" s="35"/>
      <c r="F786" s="36"/>
      <c r="G786" s="37"/>
      <c r="H786" s="5"/>
      <c r="I786" s="5"/>
      <c r="J786" s="5"/>
      <c r="K786" s="5"/>
      <c r="L786" s="5"/>
      <c r="M786" s="5"/>
      <c r="N786" s="47"/>
    </row>
    <row r="787" ht="14.25" customHeight="1">
      <c r="A787" s="35"/>
      <c r="E787" s="35"/>
      <c r="F787" s="36"/>
      <c r="G787" s="37"/>
      <c r="H787" s="5"/>
      <c r="I787" s="5"/>
      <c r="J787" s="5"/>
      <c r="K787" s="5"/>
      <c r="L787" s="5"/>
      <c r="M787" s="5"/>
      <c r="N787" s="47"/>
    </row>
    <row r="788" ht="14.25" customHeight="1">
      <c r="A788" s="35"/>
      <c r="E788" s="35"/>
      <c r="F788" s="36"/>
      <c r="G788" s="37"/>
      <c r="H788" s="5"/>
      <c r="I788" s="5"/>
      <c r="J788" s="5"/>
      <c r="K788" s="5"/>
      <c r="L788" s="5"/>
      <c r="M788" s="5"/>
      <c r="N788" s="47"/>
    </row>
    <row r="789" ht="14.25" customHeight="1">
      <c r="A789" s="35"/>
      <c r="E789" s="35"/>
      <c r="F789" s="36"/>
      <c r="G789" s="37"/>
      <c r="H789" s="5"/>
      <c r="I789" s="5"/>
      <c r="J789" s="5"/>
      <c r="K789" s="5"/>
      <c r="L789" s="5"/>
      <c r="M789" s="5"/>
      <c r="N789" s="47"/>
    </row>
    <row r="790" ht="14.25" customHeight="1">
      <c r="A790" s="35"/>
      <c r="E790" s="35"/>
      <c r="F790" s="36"/>
      <c r="G790" s="37"/>
      <c r="H790" s="5"/>
      <c r="I790" s="5"/>
      <c r="J790" s="5"/>
      <c r="K790" s="5"/>
      <c r="L790" s="5"/>
      <c r="M790" s="5"/>
      <c r="N790" s="47"/>
    </row>
    <row r="791" ht="14.25" customHeight="1">
      <c r="A791" s="35"/>
      <c r="E791" s="35"/>
      <c r="F791" s="36"/>
      <c r="G791" s="37"/>
      <c r="H791" s="5"/>
      <c r="I791" s="5"/>
      <c r="J791" s="5"/>
      <c r="K791" s="5"/>
      <c r="L791" s="5"/>
      <c r="M791" s="5"/>
      <c r="N791" s="47"/>
    </row>
    <row r="792" ht="14.25" customHeight="1">
      <c r="A792" s="35"/>
      <c r="E792" s="35"/>
      <c r="F792" s="36"/>
      <c r="G792" s="37"/>
      <c r="H792" s="5"/>
      <c r="I792" s="5"/>
      <c r="J792" s="5"/>
      <c r="K792" s="5"/>
      <c r="L792" s="5"/>
      <c r="M792" s="5"/>
      <c r="N792" s="47"/>
    </row>
    <row r="793" ht="14.25" customHeight="1">
      <c r="A793" s="35"/>
      <c r="E793" s="35"/>
      <c r="F793" s="36"/>
      <c r="G793" s="37"/>
      <c r="H793" s="5"/>
      <c r="I793" s="5"/>
      <c r="J793" s="5"/>
      <c r="K793" s="5"/>
      <c r="L793" s="5"/>
      <c r="M793" s="5"/>
      <c r="N793" s="47"/>
    </row>
    <row r="794" ht="14.25" customHeight="1">
      <c r="A794" s="35"/>
      <c r="E794" s="35"/>
      <c r="F794" s="36"/>
      <c r="G794" s="37"/>
      <c r="H794" s="5"/>
      <c r="I794" s="5"/>
      <c r="J794" s="5"/>
      <c r="K794" s="5"/>
      <c r="L794" s="5"/>
      <c r="M794" s="5"/>
      <c r="N794" s="47"/>
    </row>
    <row r="795" ht="14.25" customHeight="1">
      <c r="A795" s="35"/>
      <c r="E795" s="35"/>
      <c r="F795" s="36"/>
      <c r="G795" s="37"/>
      <c r="H795" s="5"/>
      <c r="I795" s="5"/>
      <c r="J795" s="5"/>
      <c r="K795" s="5"/>
      <c r="L795" s="5"/>
      <c r="M795" s="5"/>
      <c r="N795" s="47"/>
    </row>
    <row r="796" ht="14.25" customHeight="1">
      <c r="A796" s="35"/>
      <c r="E796" s="35"/>
      <c r="F796" s="36"/>
      <c r="G796" s="37"/>
      <c r="H796" s="5"/>
      <c r="I796" s="5"/>
      <c r="J796" s="5"/>
      <c r="K796" s="5"/>
      <c r="L796" s="5"/>
      <c r="M796" s="5"/>
      <c r="N796" s="47"/>
    </row>
    <row r="797" ht="14.25" customHeight="1">
      <c r="A797" s="35"/>
      <c r="E797" s="35"/>
      <c r="F797" s="36"/>
      <c r="G797" s="37"/>
      <c r="H797" s="5"/>
      <c r="I797" s="5"/>
      <c r="J797" s="5"/>
      <c r="K797" s="5"/>
      <c r="L797" s="5"/>
      <c r="M797" s="5"/>
      <c r="N797" s="47"/>
    </row>
    <row r="798" ht="14.25" customHeight="1">
      <c r="A798" s="35"/>
      <c r="E798" s="35"/>
      <c r="F798" s="36"/>
      <c r="G798" s="37"/>
      <c r="H798" s="5"/>
      <c r="I798" s="5"/>
      <c r="J798" s="5"/>
      <c r="K798" s="5"/>
      <c r="L798" s="5"/>
      <c r="M798" s="5"/>
      <c r="N798" s="47"/>
    </row>
    <row r="799" ht="14.25" customHeight="1">
      <c r="A799" s="35"/>
      <c r="E799" s="35"/>
      <c r="F799" s="36"/>
      <c r="G799" s="37"/>
      <c r="H799" s="5"/>
      <c r="I799" s="5"/>
      <c r="J799" s="5"/>
      <c r="K799" s="5"/>
      <c r="L799" s="5"/>
      <c r="M799" s="5"/>
      <c r="N799" s="47"/>
    </row>
    <row r="800" ht="14.25" customHeight="1">
      <c r="A800" s="35"/>
      <c r="E800" s="35"/>
      <c r="F800" s="36"/>
      <c r="G800" s="37"/>
      <c r="H800" s="5"/>
      <c r="I800" s="5"/>
      <c r="J800" s="5"/>
      <c r="K800" s="5"/>
      <c r="L800" s="5"/>
      <c r="M800" s="5"/>
      <c r="N800" s="47"/>
    </row>
    <row r="801" ht="14.25" customHeight="1">
      <c r="A801" s="35"/>
      <c r="E801" s="35"/>
      <c r="F801" s="36"/>
      <c r="G801" s="37"/>
      <c r="H801" s="5"/>
      <c r="I801" s="5"/>
      <c r="J801" s="5"/>
      <c r="K801" s="5"/>
      <c r="L801" s="5"/>
      <c r="M801" s="5"/>
      <c r="N801" s="47"/>
    </row>
    <row r="802" ht="14.25" customHeight="1">
      <c r="A802" s="35"/>
      <c r="E802" s="35"/>
      <c r="F802" s="36"/>
      <c r="G802" s="37"/>
      <c r="H802" s="5"/>
      <c r="I802" s="5"/>
      <c r="J802" s="5"/>
      <c r="K802" s="5"/>
      <c r="L802" s="5"/>
      <c r="M802" s="5"/>
      <c r="N802" s="47"/>
    </row>
    <row r="803" ht="14.25" customHeight="1">
      <c r="A803" s="35"/>
      <c r="E803" s="35"/>
      <c r="F803" s="36"/>
      <c r="G803" s="37"/>
      <c r="H803" s="5"/>
      <c r="I803" s="5"/>
      <c r="J803" s="5"/>
      <c r="K803" s="5"/>
      <c r="L803" s="5"/>
      <c r="M803" s="5"/>
      <c r="N803" s="47"/>
    </row>
    <row r="804" ht="14.25" customHeight="1">
      <c r="A804" s="35"/>
      <c r="E804" s="35"/>
      <c r="F804" s="36"/>
      <c r="G804" s="37"/>
      <c r="H804" s="5"/>
      <c r="I804" s="5"/>
      <c r="J804" s="5"/>
      <c r="K804" s="5"/>
      <c r="L804" s="5"/>
      <c r="M804" s="5"/>
      <c r="N804" s="47"/>
    </row>
    <row r="805" ht="14.25" customHeight="1">
      <c r="A805" s="35"/>
      <c r="E805" s="35"/>
      <c r="F805" s="36"/>
      <c r="G805" s="37"/>
      <c r="H805" s="5"/>
      <c r="I805" s="5"/>
      <c r="J805" s="5"/>
      <c r="K805" s="5"/>
      <c r="L805" s="5"/>
      <c r="M805" s="5"/>
      <c r="N805" s="47"/>
    </row>
    <row r="806" ht="14.25" customHeight="1">
      <c r="A806" s="35"/>
      <c r="E806" s="35"/>
      <c r="F806" s="36"/>
      <c r="G806" s="37"/>
      <c r="H806" s="5"/>
      <c r="I806" s="5"/>
      <c r="J806" s="5"/>
      <c r="K806" s="5"/>
      <c r="L806" s="5"/>
      <c r="M806" s="5"/>
      <c r="N806" s="47"/>
    </row>
    <row r="807" ht="14.25" customHeight="1">
      <c r="A807" s="35"/>
      <c r="E807" s="35"/>
      <c r="F807" s="36"/>
      <c r="G807" s="37"/>
      <c r="H807" s="5"/>
      <c r="I807" s="5"/>
      <c r="J807" s="5"/>
      <c r="K807" s="5"/>
      <c r="L807" s="5"/>
      <c r="M807" s="5"/>
      <c r="N807" s="47"/>
    </row>
    <row r="808" ht="14.25" customHeight="1">
      <c r="A808" s="35"/>
      <c r="E808" s="35"/>
      <c r="F808" s="36"/>
      <c r="G808" s="37"/>
      <c r="H808" s="5"/>
      <c r="I808" s="5"/>
      <c r="J808" s="5"/>
      <c r="K808" s="5"/>
      <c r="L808" s="5"/>
      <c r="M808" s="5"/>
      <c r="N808" s="47"/>
    </row>
    <row r="809" ht="14.25" customHeight="1">
      <c r="A809" s="35"/>
      <c r="E809" s="35"/>
      <c r="F809" s="36"/>
      <c r="G809" s="37"/>
      <c r="H809" s="5"/>
      <c r="I809" s="5"/>
      <c r="J809" s="5"/>
      <c r="K809" s="5"/>
      <c r="L809" s="5"/>
      <c r="M809" s="5"/>
      <c r="N809" s="47"/>
    </row>
    <row r="810" ht="14.25" customHeight="1">
      <c r="A810" s="35"/>
      <c r="E810" s="35"/>
      <c r="F810" s="36"/>
      <c r="G810" s="37"/>
      <c r="H810" s="5"/>
      <c r="I810" s="5"/>
      <c r="J810" s="5"/>
      <c r="K810" s="5"/>
      <c r="L810" s="5"/>
      <c r="M810" s="5"/>
      <c r="N810" s="47"/>
    </row>
    <row r="811" ht="14.25" customHeight="1">
      <c r="A811" s="35"/>
      <c r="E811" s="35"/>
      <c r="F811" s="36"/>
      <c r="G811" s="37"/>
      <c r="H811" s="5"/>
      <c r="I811" s="5"/>
      <c r="J811" s="5"/>
      <c r="K811" s="5"/>
      <c r="L811" s="5"/>
      <c r="M811" s="5"/>
      <c r="N811" s="47"/>
    </row>
    <row r="812" ht="14.25" customHeight="1">
      <c r="A812" s="35"/>
      <c r="E812" s="35"/>
      <c r="F812" s="36"/>
      <c r="G812" s="37"/>
      <c r="H812" s="5"/>
      <c r="I812" s="5"/>
      <c r="J812" s="5"/>
      <c r="K812" s="5"/>
      <c r="L812" s="5"/>
      <c r="M812" s="5"/>
      <c r="N812" s="47"/>
    </row>
    <row r="813" ht="14.25" customHeight="1">
      <c r="A813" s="35"/>
      <c r="E813" s="35"/>
      <c r="F813" s="36"/>
      <c r="G813" s="37"/>
      <c r="H813" s="5"/>
      <c r="I813" s="5"/>
      <c r="J813" s="5"/>
      <c r="K813" s="5"/>
      <c r="L813" s="5"/>
      <c r="M813" s="5"/>
      <c r="N813" s="47"/>
    </row>
    <row r="814" ht="14.25" customHeight="1">
      <c r="A814" s="35"/>
      <c r="E814" s="35"/>
      <c r="F814" s="36"/>
      <c r="G814" s="37"/>
      <c r="H814" s="5"/>
      <c r="I814" s="5"/>
      <c r="J814" s="5"/>
      <c r="K814" s="5"/>
      <c r="L814" s="5"/>
      <c r="M814" s="5"/>
      <c r="N814" s="47"/>
    </row>
    <row r="815" ht="14.25" customHeight="1">
      <c r="A815" s="35"/>
      <c r="E815" s="35"/>
      <c r="F815" s="36"/>
      <c r="G815" s="37"/>
      <c r="H815" s="5"/>
      <c r="I815" s="5"/>
      <c r="J815" s="5"/>
      <c r="K815" s="5"/>
      <c r="L815" s="5"/>
      <c r="M815" s="5"/>
      <c r="N815" s="47"/>
    </row>
    <row r="816" ht="14.25" customHeight="1">
      <c r="A816" s="35"/>
      <c r="E816" s="35"/>
      <c r="F816" s="36"/>
      <c r="G816" s="37"/>
      <c r="H816" s="5"/>
      <c r="I816" s="5"/>
      <c r="J816" s="5"/>
      <c r="K816" s="5"/>
      <c r="L816" s="5"/>
      <c r="M816" s="5"/>
      <c r="N816" s="47"/>
    </row>
    <row r="817" ht="14.25" customHeight="1">
      <c r="A817" s="35"/>
      <c r="E817" s="35"/>
      <c r="F817" s="36"/>
      <c r="G817" s="37"/>
      <c r="H817" s="5"/>
      <c r="I817" s="5"/>
      <c r="J817" s="5"/>
      <c r="K817" s="5"/>
      <c r="L817" s="5"/>
      <c r="M817" s="5"/>
      <c r="N817" s="47"/>
    </row>
    <row r="818" ht="14.25" customHeight="1">
      <c r="A818" s="35"/>
      <c r="E818" s="35"/>
      <c r="F818" s="36"/>
      <c r="G818" s="37"/>
      <c r="H818" s="5"/>
      <c r="I818" s="5"/>
      <c r="J818" s="5"/>
      <c r="K818" s="5"/>
      <c r="L818" s="5"/>
      <c r="M818" s="5"/>
      <c r="N818" s="47"/>
    </row>
    <row r="819" ht="14.25" customHeight="1">
      <c r="A819" s="35"/>
      <c r="E819" s="35"/>
      <c r="F819" s="36"/>
      <c r="G819" s="37"/>
      <c r="H819" s="5"/>
      <c r="I819" s="5"/>
      <c r="J819" s="5"/>
      <c r="K819" s="5"/>
      <c r="L819" s="5"/>
      <c r="M819" s="5"/>
      <c r="N819" s="47"/>
    </row>
    <row r="820" ht="14.25" customHeight="1">
      <c r="A820" s="35"/>
      <c r="E820" s="35"/>
      <c r="F820" s="36"/>
      <c r="G820" s="37"/>
      <c r="H820" s="5"/>
      <c r="I820" s="5"/>
      <c r="J820" s="5"/>
      <c r="K820" s="5"/>
      <c r="L820" s="5"/>
      <c r="M820" s="5"/>
      <c r="N820" s="47"/>
    </row>
    <row r="821" ht="14.25" customHeight="1">
      <c r="A821" s="35"/>
      <c r="E821" s="35"/>
      <c r="F821" s="36"/>
      <c r="G821" s="37"/>
      <c r="H821" s="5"/>
      <c r="I821" s="5"/>
      <c r="J821" s="5"/>
      <c r="K821" s="5"/>
      <c r="L821" s="5"/>
      <c r="M821" s="5"/>
      <c r="N821" s="47"/>
    </row>
    <row r="822" ht="14.25" customHeight="1">
      <c r="A822" s="35"/>
      <c r="E822" s="35"/>
      <c r="F822" s="36"/>
      <c r="G822" s="37"/>
      <c r="H822" s="5"/>
      <c r="I822" s="5"/>
      <c r="J822" s="5"/>
      <c r="K822" s="5"/>
      <c r="L822" s="5"/>
      <c r="M822" s="5"/>
      <c r="N822" s="47"/>
    </row>
    <row r="823" ht="14.25" customHeight="1">
      <c r="A823" s="35"/>
      <c r="E823" s="35"/>
      <c r="F823" s="36"/>
      <c r="G823" s="37"/>
      <c r="H823" s="5"/>
      <c r="I823" s="5"/>
      <c r="J823" s="5"/>
      <c r="K823" s="5"/>
      <c r="L823" s="5"/>
      <c r="M823" s="5"/>
      <c r="N823" s="47"/>
    </row>
    <row r="824" ht="14.25" customHeight="1">
      <c r="A824" s="35"/>
      <c r="E824" s="35"/>
      <c r="F824" s="36"/>
      <c r="G824" s="37"/>
      <c r="H824" s="5"/>
      <c r="I824" s="5"/>
      <c r="J824" s="5"/>
      <c r="K824" s="5"/>
      <c r="L824" s="5"/>
      <c r="M824" s="5"/>
      <c r="N824" s="47"/>
    </row>
    <row r="825" ht="14.25" customHeight="1">
      <c r="A825" s="35"/>
      <c r="E825" s="35"/>
      <c r="F825" s="36"/>
      <c r="G825" s="37"/>
      <c r="H825" s="5"/>
      <c r="I825" s="5"/>
      <c r="J825" s="5"/>
      <c r="K825" s="5"/>
      <c r="L825" s="5"/>
      <c r="M825" s="5"/>
      <c r="N825" s="47"/>
    </row>
    <row r="826" ht="14.25" customHeight="1">
      <c r="A826" s="35"/>
      <c r="E826" s="35"/>
      <c r="F826" s="36"/>
      <c r="G826" s="37"/>
      <c r="H826" s="5"/>
      <c r="I826" s="5"/>
      <c r="J826" s="5"/>
      <c r="K826" s="5"/>
      <c r="L826" s="5"/>
      <c r="M826" s="5"/>
      <c r="N826" s="47"/>
    </row>
    <row r="827" ht="14.25" customHeight="1">
      <c r="A827" s="35"/>
      <c r="E827" s="35"/>
      <c r="F827" s="36"/>
      <c r="G827" s="37"/>
      <c r="H827" s="5"/>
      <c r="I827" s="5"/>
      <c r="J827" s="5"/>
      <c r="K827" s="5"/>
      <c r="L827" s="5"/>
      <c r="M827" s="5"/>
      <c r="N827" s="47"/>
    </row>
    <row r="828" ht="14.25" customHeight="1">
      <c r="A828" s="35"/>
      <c r="E828" s="35"/>
      <c r="F828" s="36"/>
      <c r="G828" s="37"/>
      <c r="H828" s="5"/>
      <c r="I828" s="5"/>
      <c r="J828" s="5"/>
      <c r="K828" s="5"/>
      <c r="L828" s="5"/>
      <c r="M828" s="5"/>
      <c r="N828" s="47"/>
    </row>
    <row r="829" ht="14.25" customHeight="1">
      <c r="A829" s="35"/>
      <c r="E829" s="35"/>
      <c r="F829" s="36"/>
      <c r="G829" s="37"/>
      <c r="H829" s="5"/>
      <c r="I829" s="5"/>
      <c r="J829" s="5"/>
      <c r="K829" s="5"/>
      <c r="L829" s="5"/>
      <c r="M829" s="5"/>
      <c r="N829" s="47"/>
    </row>
    <row r="830" ht="14.25" customHeight="1">
      <c r="A830" s="35"/>
      <c r="E830" s="35"/>
      <c r="F830" s="36"/>
      <c r="G830" s="37"/>
      <c r="H830" s="5"/>
      <c r="I830" s="5"/>
      <c r="J830" s="5"/>
      <c r="K830" s="5"/>
      <c r="L830" s="5"/>
      <c r="M830" s="5"/>
      <c r="N830" s="47"/>
    </row>
    <row r="831" ht="14.25" customHeight="1">
      <c r="A831" s="35"/>
      <c r="E831" s="35"/>
      <c r="F831" s="36"/>
      <c r="G831" s="37"/>
      <c r="H831" s="5"/>
      <c r="I831" s="5"/>
      <c r="J831" s="5"/>
      <c r="K831" s="5"/>
      <c r="L831" s="5"/>
      <c r="M831" s="5"/>
      <c r="N831" s="47"/>
    </row>
    <row r="832" ht="14.25" customHeight="1">
      <c r="A832" s="35"/>
      <c r="E832" s="35"/>
      <c r="F832" s="36"/>
      <c r="G832" s="37"/>
      <c r="H832" s="5"/>
      <c r="I832" s="5"/>
      <c r="J832" s="5"/>
      <c r="K832" s="5"/>
      <c r="L832" s="5"/>
      <c r="M832" s="5"/>
      <c r="N832" s="47"/>
    </row>
    <row r="833" ht="14.25" customHeight="1">
      <c r="A833" s="35"/>
      <c r="E833" s="35"/>
      <c r="F833" s="36"/>
      <c r="G833" s="37"/>
      <c r="H833" s="5"/>
      <c r="I833" s="5"/>
      <c r="J833" s="5"/>
      <c r="K833" s="5"/>
      <c r="L833" s="5"/>
      <c r="M833" s="5"/>
      <c r="N833" s="47"/>
    </row>
    <row r="834" ht="14.25" customHeight="1">
      <c r="A834" s="35"/>
      <c r="E834" s="35"/>
      <c r="F834" s="36"/>
      <c r="G834" s="37"/>
      <c r="H834" s="5"/>
      <c r="I834" s="5"/>
      <c r="J834" s="5"/>
      <c r="K834" s="5"/>
      <c r="L834" s="5"/>
      <c r="M834" s="5"/>
      <c r="N834" s="47"/>
    </row>
    <row r="835" ht="14.25" customHeight="1">
      <c r="A835" s="35"/>
      <c r="E835" s="35"/>
      <c r="F835" s="36"/>
      <c r="G835" s="37"/>
      <c r="H835" s="5"/>
      <c r="I835" s="5"/>
      <c r="J835" s="5"/>
      <c r="K835" s="5"/>
      <c r="L835" s="5"/>
      <c r="M835" s="5"/>
      <c r="N835" s="47"/>
    </row>
    <row r="836" ht="14.25" customHeight="1">
      <c r="A836" s="35"/>
      <c r="E836" s="35"/>
      <c r="F836" s="36"/>
      <c r="G836" s="37"/>
      <c r="H836" s="5"/>
      <c r="I836" s="5"/>
      <c r="J836" s="5"/>
      <c r="K836" s="5"/>
      <c r="L836" s="5"/>
      <c r="M836" s="5"/>
      <c r="N836" s="47"/>
    </row>
    <row r="837" ht="14.25" customHeight="1">
      <c r="A837" s="35"/>
      <c r="E837" s="35"/>
      <c r="F837" s="36"/>
      <c r="G837" s="37"/>
      <c r="H837" s="5"/>
      <c r="I837" s="5"/>
      <c r="J837" s="5"/>
      <c r="K837" s="5"/>
      <c r="L837" s="5"/>
      <c r="M837" s="5"/>
      <c r="N837" s="47"/>
    </row>
    <row r="838" ht="14.25" customHeight="1">
      <c r="A838" s="35"/>
      <c r="E838" s="35"/>
      <c r="F838" s="36"/>
      <c r="G838" s="37"/>
      <c r="H838" s="5"/>
      <c r="I838" s="5"/>
      <c r="J838" s="5"/>
      <c r="K838" s="5"/>
      <c r="L838" s="5"/>
      <c r="M838" s="5"/>
      <c r="N838" s="47"/>
    </row>
    <row r="839" ht="14.25" customHeight="1">
      <c r="A839" s="35"/>
      <c r="E839" s="35"/>
      <c r="F839" s="36"/>
      <c r="G839" s="37"/>
      <c r="H839" s="5"/>
      <c r="I839" s="5"/>
      <c r="J839" s="5"/>
      <c r="K839" s="5"/>
      <c r="L839" s="5"/>
      <c r="M839" s="5"/>
      <c r="N839" s="47"/>
    </row>
    <row r="840" ht="14.25" customHeight="1">
      <c r="A840" s="35"/>
      <c r="E840" s="35"/>
      <c r="F840" s="36"/>
      <c r="G840" s="37"/>
      <c r="H840" s="5"/>
      <c r="I840" s="5"/>
      <c r="J840" s="5"/>
      <c r="K840" s="5"/>
      <c r="L840" s="5"/>
      <c r="M840" s="5"/>
      <c r="N840" s="47"/>
    </row>
    <row r="841" ht="14.25" customHeight="1">
      <c r="A841" s="35"/>
      <c r="E841" s="35"/>
      <c r="F841" s="36"/>
      <c r="G841" s="37"/>
      <c r="H841" s="5"/>
      <c r="I841" s="5"/>
      <c r="J841" s="5"/>
      <c r="K841" s="5"/>
      <c r="L841" s="5"/>
      <c r="M841" s="5"/>
      <c r="N841" s="47"/>
    </row>
    <row r="842" ht="14.25" customHeight="1">
      <c r="A842" s="35"/>
      <c r="E842" s="35"/>
      <c r="F842" s="36"/>
      <c r="G842" s="37"/>
      <c r="H842" s="5"/>
      <c r="I842" s="5"/>
      <c r="J842" s="5"/>
      <c r="K842" s="5"/>
      <c r="L842" s="5"/>
      <c r="M842" s="5"/>
      <c r="N842" s="47"/>
    </row>
    <row r="843" ht="14.25" customHeight="1">
      <c r="A843" s="35"/>
      <c r="E843" s="35"/>
      <c r="F843" s="36"/>
      <c r="G843" s="37"/>
      <c r="H843" s="5"/>
      <c r="I843" s="5"/>
      <c r="J843" s="5"/>
      <c r="K843" s="5"/>
      <c r="L843" s="5"/>
      <c r="M843" s="5"/>
      <c r="N843" s="47"/>
    </row>
    <row r="844" ht="14.25" customHeight="1">
      <c r="A844" s="35"/>
      <c r="E844" s="35"/>
      <c r="F844" s="36"/>
      <c r="G844" s="37"/>
      <c r="H844" s="5"/>
      <c r="I844" s="5"/>
      <c r="J844" s="5"/>
      <c r="K844" s="5"/>
      <c r="L844" s="5"/>
      <c r="M844" s="5"/>
      <c r="N844" s="47"/>
    </row>
    <row r="845" ht="14.25" customHeight="1">
      <c r="A845" s="35"/>
      <c r="E845" s="35"/>
      <c r="F845" s="36"/>
      <c r="G845" s="37"/>
      <c r="H845" s="5"/>
      <c r="I845" s="5"/>
      <c r="J845" s="5"/>
      <c r="K845" s="5"/>
      <c r="L845" s="5"/>
      <c r="M845" s="5"/>
      <c r="N845" s="47"/>
    </row>
    <row r="846" ht="14.25" customHeight="1">
      <c r="A846" s="35"/>
      <c r="E846" s="35"/>
      <c r="F846" s="36"/>
      <c r="G846" s="37"/>
      <c r="H846" s="5"/>
      <c r="I846" s="5"/>
      <c r="J846" s="5"/>
      <c r="K846" s="5"/>
      <c r="L846" s="5"/>
      <c r="M846" s="5"/>
      <c r="N846" s="47"/>
    </row>
    <row r="847" ht="14.25" customHeight="1">
      <c r="A847" s="35"/>
      <c r="E847" s="35"/>
      <c r="F847" s="36"/>
      <c r="G847" s="37"/>
      <c r="H847" s="5"/>
      <c r="I847" s="5"/>
      <c r="J847" s="5"/>
      <c r="K847" s="5"/>
      <c r="L847" s="5"/>
      <c r="M847" s="5"/>
      <c r="N847" s="47"/>
    </row>
    <row r="848" ht="14.25" customHeight="1">
      <c r="A848" s="35"/>
      <c r="E848" s="35"/>
      <c r="F848" s="36"/>
      <c r="G848" s="37"/>
      <c r="H848" s="5"/>
      <c r="I848" s="5"/>
      <c r="J848" s="5"/>
      <c r="K848" s="5"/>
      <c r="L848" s="5"/>
      <c r="M848" s="5"/>
      <c r="N848" s="47"/>
    </row>
    <row r="849" ht="14.25" customHeight="1">
      <c r="A849" s="35"/>
      <c r="E849" s="35"/>
      <c r="F849" s="36"/>
      <c r="G849" s="37"/>
      <c r="H849" s="5"/>
      <c r="I849" s="5"/>
      <c r="J849" s="5"/>
      <c r="K849" s="5"/>
      <c r="L849" s="5"/>
      <c r="M849" s="5"/>
      <c r="N849" s="47"/>
    </row>
    <row r="850" ht="14.25" customHeight="1">
      <c r="A850" s="35"/>
      <c r="E850" s="35"/>
      <c r="F850" s="36"/>
      <c r="G850" s="37"/>
      <c r="H850" s="5"/>
      <c r="I850" s="5"/>
      <c r="J850" s="5"/>
      <c r="K850" s="5"/>
      <c r="L850" s="5"/>
      <c r="M850" s="5"/>
      <c r="N850" s="47"/>
    </row>
    <row r="851" ht="14.25" customHeight="1">
      <c r="A851" s="35"/>
      <c r="E851" s="35"/>
      <c r="F851" s="36"/>
      <c r="G851" s="37"/>
      <c r="H851" s="5"/>
      <c r="I851" s="5"/>
      <c r="J851" s="5"/>
      <c r="K851" s="5"/>
      <c r="L851" s="5"/>
      <c r="M851" s="5"/>
      <c r="N851" s="47"/>
    </row>
    <row r="852" ht="14.25" customHeight="1">
      <c r="A852" s="35"/>
      <c r="E852" s="35"/>
      <c r="F852" s="36"/>
      <c r="G852" s="37"/>
      <c r="H852" s="5"/>
      <c r="I852" s="5"/>
      <c r="J852" s="5"/>
      <c r="K852" s="5"/>
      <c r="L852" s="5"/>
      <c r="M852" s="5"/>
      <c r="N852" s="47"/>
    </row>
    <row r="853" ht="14.25" customHeight="1">
      <c r="A853" s="35"/>
      <c r="E853" s="35"/>
      <c r="F853" s="36"/>
      <c r="G853" s="37"/>
      <c r="H853" s="5"/>
      <c r="I853" s="5"/>
      <c r="J853" s="5"/>
      <c r="K853" s="5"/>
      <c r="L853" s="5"/>
      <c r="M853" s="5"/>
      <c r="N853" s="47"/>
    </row>
    <row r="854" ht="14.25" customHeight="1">
      <c r="A854" s="35"/>
      <c r="E854" s="35"/>
      <c r="F854" s="36"/>
      <c r="G854" s="37"/>
      <c r="H854" s="5"/>
      <c r="I854" s="5"/>
      <c r="J854" s="5"/>
      <c r="K854" s="5"/>
      <c r="L854" s="5"/>
      <c r="M854" s="5"/>
      <c r="N854" s="47"/>
    </row>
    <row r="855" ht="14.25" customHeight="1">
      <c r="A855" s="35"/>
      <c r="E855" s="35"/>
      <c r="F855" s="36"/>
      <c r="G855" s="37"/>
      <c r="H855" s="5"/>
      <c r="I855" s="5"/>
      <c r="J855" s="5"/>
      <c r="K855" s="5"/>
      <c r="L855" s="5"/>
      <c r="M855" s="5"/>
      <c r="N855" s="47"/>
    </row>
    <row r="856" ht="14.25" customHeight="1">
      <c r="A856" s="35"/>
      <c r="E856" s="35"/>
      <c r="F856" s="36"/>
      <c r="G856" s="37"/>
      <c r="H856" s="5"/>
      <c r="I856" s="5"/>
      <c r="J856" s="5"/>
      <c r="K856" s="5"/>
      <c r="L856" s="5"/>
      <c r="M856" s="5"/>
      <c r="N856" s="47"/>
    </row>
    <row r="857" ht="14.25" customHeight="1">
      <c r="A857" s="35"/>
      <c r="E857" s="35"/>
      <c r="F857" s="36"/>
      <c r="G857" s="37"/>
      <c r="H857" s="5"/>
      <c r="I857" s="5"/>
      <c r="J857" s="5"/>
      <c r="K857" s="5"/>
      <c r="L857" s="5"/>
      <c r="M857" s="5"/>
      <c r="N857" s="47"/>
    </row>
    <row r="858" ht="14.25" customHeight="1">
      <c r="A858" s="35"/>
      <c r="E858" s="35"/>
      <c r="F858" s="36"/>
      <c r="G858" s="37"/>
      <c r="H858" s="5"/>
      <c r="I858" s="5"/>
      <c r="J858" s="5"/>
      <c r="K858" s="5"/>
      <c r="L858" s="5"/>
      <c r="M858" s="5"/>
      <c r="N858" s="47"/>
    </row>
    <row r="859" ht="14.25" customHeight="1">
      <c r="A859" s="35"/>
      <c r="E859" s="35"/>
      <c r="F859" s="36"/>
      <c r="G859" s="37"/>
      <c r="H859" s="5"/>
      <c r="I859" s="5"/>
      <c r="J859" s="5"/>
      <c r="K859" s="5"/>
      <c r="L859" s="5"/>
      <c r="M859" s="5"/>
      <c r="N859" s="47"/>
    </row>
    <row r="860" ht="14.25" customHeight="1">
      <c r="A860" s="35"/>
      <c r="E860" s="35"/>
      <c r="F860" s="36"/>
      <c r="G860" s="37"/>
      <c r="H860" s="5"/>
      <c r="I860" s="5"/>
      <c r="J860" s="5"/>
      <c r="K860" s="5"/>
      <c r="L860" s="5"/>
      <c r="M860" s="5"/>
      <c r="N860" s="47"/>
    </row>
    <row r="861" ht="14.25" customHeight="1">
      <c r="A861" s="35"/>
      <c r="E861" s="35"/>
      <c r="F861" s="36"/>
      <c r="G861" s="37"/>
      <c r="H861" s="5"/>
      <c r="I861" s="5"/>
      <c r="J861" s="5"/>
      <c r="K861" s="5"/>
      <c r="L861" s="5"/>
      <c r="M861" s="5"/>
      <c r="N861" s="47"/>
    </row>
    <row r="862" ht="14.25" customHeight="1">
      <c r="A862" s="35"/>
      <c r="E862" s="35"/>
      <c r="F862" s="36"/>
      <c r="G862" s="37"/>
      <c r="H862" s="5"/>
      <c r="I862" s="5"/>
      <c r="J862" s="5"/>
      <c r="K862" s="5"/>
      <c r="L862" s="5"/>
      <c r="M862" s="5"/>
      <c r="N862" s="47"/>
    </row>
    <row r="863" ht="14.25" customHeight="1">
      <c r="A863" s="35"/>
      <c r="E863" s="35"/>
      <c r="F863" s="36"/>
      <c r="G863" s="37"/>
      <c r="H863" s="5"/>
      <c r="I863" s="5"/>
      <c r="J863" s="5"/>
      <c r="K863" s="5"/>
      <c r="L863" s="5"/>
      <c r="M863" s="5"/>
      <c r="N863" s="47"/>
    </row>
    <row r="864" ht="14.25" customHeight="1">
      <c r="A864" s="35"/>
      <c r="E864" s="35"/>
      <c r="F864" s="36"/>
      <c r="G864" s="37"/>
      <c r="H864" s="5"/>
      <c r="I864" s="5"/>
      <c r="J864" s="5"/>
      <c r="K864" s="5"/>
      <c r="L864" s="5"/>
      <c r="M864" s="5"/>
      <c r="N864" s="47"/>
    </row>
    <row r="865" ht="14.25" customHeight="1">
      <c r="A865" s="35"/>
      <c r="E865" s="35"/>
      <c r="F865" s="36"/>
      <c r="G865" s="37"/>
      <c r="H865" s="5"/>
      <c r="I865" s="5"/>
      <c r="J865" s="5"/>
      <c r="K865" s="5"/>
      <c r="L865" s="5"/>
      <c r="M865" s="5"/>
      <c r="N865" s="47"/>
    </row>
    <row r="866" ht="14.25" customHeight="1">
      <c r="A866" s="35"/>
      <c r="E866" s="35"/>
      <c r="F866" s="36"/>
      <c r="G866" s="37"/>
      <c r="H866" s="5"/>
      <c r="I866" s="5"/>
      <c r="J866" s="5"/>
      <c r="K866" s="5"/>
      <c r="L866" s="5"/>
      <c r="M866" s="5"/>
      <c r="N866" s="47"/>
    </row>
    <row r="867" ht="14.25" customHeight="1">
      <c r="A867" s="35"/>
      <c r="E867" s="35"/>
      <c r="F867" s="36"/>
      <c r="G867" s="37"/>
      <c r="H867" s="5"/>
      <c r="I867" s="5"/>
      <c r="J867" s="5"/>
      <c r="K867" s="5"/>
      <c r="L867" s="5"/>
      <c r="M867" s="5"/>
      <c r="N867" s="47"/>
    </row>
    <row r="868" ht="14.25" customHeight="1">
      <c r="A868" s="35"/>
      <c r="E868" s="35"/>
      <c r="F868" s="36"/>
      <c r="G868" s="37"/>
      <c r="H868" s="5"/>
      <c r="I868" s="5"/>
      <c r="J868" s="5"/>
      <c r="K868" s="5"/>
      <c r="L868" s="5"/>
      <c r="M868" s="5"/>
      <c r="N868" s="47"/>
    </row>
    <row r="869" ht="14.25" customHeight="1">
      <c r="A869" s="35"/>
      <c r="E869" s="35"/>
      <c r="F869" s="36"/>
      <c r="G869" s="37"/>
      <c r="H869" s="5"/>
      <c r="I869" s="5"/>
      <c r="J869" s="5"/>
      <c r="K869" s="5"/>
      <c r="L869" s="5"/>
      <c r="M869" s="5"/>
      <c r="N869" s="47"/>
    </row>
    <row r="870" ht="14.25" customHeight="1">
      <c r="A870" s="35"/>
      <c r="E870" s="35"/>
      <c r="F870" s="36"/>
      <c r="G870" s="37"/>
      <c r="H870" s="5"/>
      <c r="I870" s="5"/>
      <c r="J870" s="5"/>
      <c r="K870" s="5"/>
      <c r="L870" s="5"/>
      <c r="M870" s="5"/>
      <c r="N870" s="47"/>
    </row>
    <row r="871" ht="14.25" customHeight="1">
      <c r="A871" s="35"/>
      <c r="E871" s="35"/>
      <c r="F871" s="36"/>
      <c r="G871" s="37"/>
      <c r="H871" s="5"/>
      <c r="I871" s="5"/>
      <c r="J871" s="5"/>
      <c r="K871" s="5"/>
      <c r="L871" s="5"/>
      <c r="M871" s="5"/>
      <c r="N871" s="47"/>
    </row>
    <row r="872" ht="14.25" customHeight="1">
      <c r="A872" s="35"/>
      <c r="E872" s="35"/>
      <c r="F872" s="36"/>
      <c r="G872" s="37"/>
      <c r="H872" s="5"/>
      <c r="I872" s="5"/>
      <c r="J872" s="5"/>
      <c r="K872" s="5"/>
      <c r="L872" s="5"/>
      <c r="M872" s="5"/>
      <c r="N872" s="47"/>
    </row>
    <row r="873" ht="14.25" customHeight="1">
      <c r="A873" s="35"/>
      <c r="E873" s="35"/>
      <c r="F873" s="36"/>
      <c r="G873" s="37"/>
      <c r="H873" s="5"/>
      <c r="I873" s="5"/>
      <c r="J873" s="5"/>
      <c r="K873" s="5"/>
      <c r="L873" s="5"/>
      <c r="M873" s="5"/>
      <c r="N873" s="47"/>
    </row>
    <row r="874" ht="14.25" customHeight="1">
      <c r="A874" s="35"/>
      <c r="E874" s="35"/>
      <c r="F874" s="36"/>
      <c r="G874" s="37"/>
      <c r="H874" s="5"/>
      <c r="I874" s="5"/>
      <c r="J874" s="5"/>
      <c r="K874" s="5"/>
      <c r="L874" s="5"/>
      <c r="M874" s="5"/>
      <c r="N874" s="47"/>
    </row>
    <row r="875" ht="14.25" customHeight="1">
      <c r="A875" s="35"/>
      <c r="E875" s="35"/>
      <c r="F875" s="36"/>
      <c r="G875" s="37"/>
      <c r="H875" s="5"/>
      <c r="I875" s="5"/>
      <c r="J875" s="5"/>
      <c r="K875" s="5"/>
      <c r="L875" s="5"/>
      <c r="M875" s="5"/>
      <c r="N875" s="47"/>
    </row>
    <row r="876" ht="14.25" customHeight="1">
      <c r="A876" s="35"/>
      <c r="E876" s="35"/>
      <c r="F876" s="36"/>
      <c r="G876" s="37"/>
      <c r="H876" s="5"/>
      <c r="I876" s="5"/>
      <c r="J876" s="5"/>
      <c r="K876" s="5"/>
      <c r="L876" s="5"/>
      <c r="M876" s="5"/>
      <c r="N876" s="47"/>
    </row>
    <row r="877" ht="14.25" customHeight="1">
      <c r="A877" s="35"/>
      <c r="E877" s="35"/>
      <c r="F877" s="36"/>
      <c r="G877" s="37"/>
      <c r="H877" s="5"/>
      <c r="I877" s="5"/>
      <c r="J877" s="5"/>
      <c r="K877" s="5"/>
      <c r="L877" s="5"/>
      <c r="M877" s="5"/>
      <c r="N877" s="47"/>
    </row>
    <row r="878" ht="14.25" customHeight="1">
      <c r="A878" s="35"/>
      <c r="E878" s="35"/>
      <c r="F878" s="36"/>
      <c r="G878" s="37"/>
      <c r="H878" s="5"/>
      <c r="I878" s="5"/>
      <c r="J878" s="5"/>
      <c r="K878" s="5"/>
      <c r="L878" s="5"/>
      <c r="M878" s="5"/>
      <c r="N878" s="47"/>
    </row>
    <row r="879" ht="14.25" customHeight="1">
      <c r="A879" s="35"/>
      <c r="E879" s="35"/>
      <c r="F879" s="36"/>
      <c r="G879" s="37"/>
      <c r="H879" s="5"/>
      <c r="I879" s="5"/>
      <c r="J879" s="5"/>
      <c r="K879" s="5"/>
      <c r="L879" s="5"/>
      <c r="M879" s="5"/>
      <c r="N879" s="47"/>
    </row>
    <row r="880" ht="14.25" customHeight="1">
      <c r="A880" s="35"/>
      <c r="E880" s="35"/>
      <c r="F880" s="36"/>
      <c r="G880" s="37"/>
      <c r="H880" s="5"/>
      <c r="I880" s="5"/>
      <c r="J880" s="5"/>
      <c r="K880" s="5"/>
      <c r="L880" s="5"/>
      <c r="M880" s="5"/>
      <c r="N880" s="47"/>
    </row>
    <row r="881" ht="14.25" customHeight="1">
      <c r="A881" s="35"/>
      <c r="E881" s="35"/>
      <c r="F881" s="36"/>
      <c r="G881" s="37"/>
      <c r="H881" s="5"/>
      <c r="I881" s="5"/>
      <c r="J881" s="5"/>
      <c r="K881" s="5"/>
      <c r="L881" s="5"/>
      <c r="M881" s="5"/>
      <c r="N881" s="47"/>
    </row>
    <row r="882" ht="14.25" customHeight="1">
      <c r="A882" s="35"/>
      <c r="E882" s="35"/>
      <c r="F882" s="36"/>
      <c r="G882" s="37"/>
      <c r="H882" s="5"/>
      <c r="I882" s="5"/>
      <c r="J882" s="5"/>
      <c r="K882" s="5"/>
      <c r="L882" s="5"/>
      <c r="M882" s="5"/>
      <c r="N882" s="47"/>
    </row>
    <row r="883" ht="14.25" customHeight="1">
      <c r="A883" s="35"/>
      <c r="E883" s="35"/>
      <c r="F883" s="36"/>
      <c r="G883" s="37"/>
      <c r="H883" s="5"/>
      <c r="I883" s="5"/>
      <c r="J883" s="5"/>
      <c r="K883" s="5"/>
      <c r="L883" s="5"/>
      <c r="M883" s="5"/>
      <c r="N883" s="47"/>
    </row>
    <row r="884" ht="14.25" customHeight="1">
      <c r="A884" s="35"/>
      <c r="E884" s="35"/>
      <c r="F884" s="36"/>
      <c r="G884" s="37"/>
      <c r="H884" s="5"/>
      <c r="I884" s="5"/>
      <c r="J884" s="5"/>
      <c r="K884" s="5"/>
      <c r="L884" s="5"/>
      <c r="M884" s="5"/>
      <c r="N884" s="47"/>
    </row>
    <row r="885" ht="14.25" customHeight="1">
      <c r="A885" s="35"/>
      <c r="E885" s="35"/>
      <c r="F885" s="36"/>
      <c r="G885" s="37"/>
      <c r="H885" s="5"/>
      <c r="I885" s="5"/>
      <c r="J885" s="5"/>
      <c r="K885" s="5"/>
      <c r="L885" s="5"/>
      <c r="M885" s="5"/>
      <c r="N885" s="47"/>
    </row>
    <row r="886" ht="14.25" customHeight="1">
      <c r="A886" s="35"/>
      <c r="E886" s="35"/>
      <c r="F886" s="36"/>
      <c r="G886" s="37"/>
      <c r="H886" s="5"/>
      <c r="I886" s="5"/>
      <c r="J886" s="5"/>
      <c r="K886" s="5"/>
      <c r="L886" s="5"/>
      <c r="M886" s="5"/>
      <c r="N886" s="47"/>
    </row>
    <row r="887" ht="14.25" customHeight="1">
      <c r="A887" s="35"/>
      <c r="E887" s="35"/>
      <c r="F887" s="36"/>
      <c r="G887" s="37"/>
      <c r="H887" s="5"/>
      <c r="I887" s="5"/>
      <c r="J887" s="5"/>
      <c r="K887" s="5"/>
      <c r="L887" s="5"/>
      <c r="M887" s="5"/>
      <c r="N887" s="47"/>
    </row>
    <row r="888" ht="14.25" customHeight="1">
      <c r="A888" s="35"/>
      <c r="E888" s="35"/>
      <c r="F888" s="36"/>
      <c r="G888" s="37"/>
      <c r="H888" s="5"/>
      <c r="I888" s="5"/>
      <c r="J888" s="5"/>
      <c r="K888" s="5"/>
      <c r="L888" s="5"/>
      <c r="M888" s="5"/>
      <c r="N888" s="47"/>
    </row>
    <row r="889" ht="14.25" customHeight="1">
      <c r="A889" s="35"/>
      <c r="E889" s="35"/>
      <c r="F889" s="36"/>
      <c r="G889" s="37"/>
      <c r="H889" s="5"/>
      <c r="I889" s="5"/>
      <c r="J889" s="5"/>
      <c r="K889" s="5"/>
      <c r="L889" s="5"/>
      <c r="M889" s="5"/>
      <c r="N889" s="47"/>
    </row>
    <row r="890" ht="14.25" customHeight="1">
      <c r="A890" s="35"/>
      <c r="E890" s="35"/>
      <c r="F890" s="36"/>
      <c r="G890" s="37"/>
      <c r="H890" s="5"/>
      <c r="I890" s="5"/>
      <c r="J890" s="5"/>
      <c r="K890" s="5"/>
      <c r="L890" s="5"/>
      <c r="M890" s="5"/>
      <c r="N890" s="47"/>
    </row>
    <row r="891" ht="14.25" customHeight="1">
      <c r="A891" s="35"/>
      <c r="E891" s="35"/>
      <c r="F891" s="36"/>
      <c r="G891" s="37"/>
      <c r="H891" s="5"/>
      <c r="I891" s="5"/>
      <c r="J891" s="5"/>
      <c r="K891" s="5"/>
      <c r="L891" s="5"/>
      <c r="M891" s="5"/>
      <c r="N891" s="47"/>
    </row>
    <row r="892" ht="14.25" customHeight="1">
      <c r="A892" s="35"/>
      <c r="E892" s="35"/>
      <c r="F892" s="36"/>
      <c r="G892" s="37"/>
      <c r="H892" s="5"/>
      <c r="I892" s="5"/>
      <c r="J892" s="5"/>
      <c r="K892" s="5"/>
      <c r="L892" s="5"/>
      <c r="M892" s="5"/>
      <c r="N892" s="47"/>
    </row>
    <row r="893" ht="14.25" customHeight="1">
      <c r="A893" s="35"/>
      <c r="E893" s="35"/>
      <c r="F893" s="36"/>
      <c r="G893" s="37"/>
      <c r="H893" s="5"/>
      <c r="I893" s="5"/>
      <c r="J893" s="5"/>
      <c r="K893" s="5"/>
      <c r="L893" s="5"/>
      <c r="M893" s="5"/>
      <c r="N893" s="47"/>
    </row>
    <row r="894" ht="14.25" customHeight="1">
      <c r="A894" s="35"/>
      <c r="E894" s="35"/>
      <c r="F894" s="36"/>
      <c r="G894" s="37"/>
      <c r="H894" s="5"/>
      <c r="I894" s="5"/>
      <c r="J894" s="5"/>
      <c r="K894" s="5"/>
      <c r="L894" s="5"/>
      <c r="M894" s="5"/>
      <c r="N894" s="47"/>
    </row>
    <row r="895" ht="14.25" customHeight="1">
      <c r="A895" s="35"/>
      <c r="E895" s="35"/>
      <c r="F895" s="36"/>
      <c r="G895" s="37"/>
      <c r="H895" s="5"/>
      <c r="I895" s="5"/>
      <c r="J895" s="5"/>
      <c r="K895" s="5"/>
      <c r="L895" s="5"/>
      <c r="M895" s="5"/>
      <c r="N895" s="47"/>
    </row>
    <row r="896" ht="14.25" customHeight="1">
      <c r="A896" s="35"/>
      <c r="E896" s="35"/>
      <c r="F896" s="36"/>
      <c r="G896" s="37"/>
      <c r="H896" s="5"/>
      <c r="I896" s="5"/>
      <c r="J896" s="5"/>
      <c r="K896" s="5"/>
      <c r="L896" s="5"/>
      <c r="M896" s="5"/>
      <c r="N896" s="47"/>
    </row>
    <row r="897" ht="14.25" customHeight="1">
      <c r="A897" s="35"/>
      <c r="E897" s="35"/>
      <c r="F897" s="36"/>
      <c r="G897" s="37"/>
      <c r="H897" s="5"/>
      <c r="I897" s="5"/>
      <c r="J897" s="5"/>
      <c r="K897" s="5"/>
      <c r="L897" s="5"/>
      <c r="M897" s="5"/>
      <c r="N897" s="47"/>
    </row>
    <row r="898" ht="14.25" customHeight="1">
      <c r="A898" s="35"/>
      <c r="E898" s="35"/>
      <c r="F898" s="36"/>
      <c r="G898" s="37"/>
      <c r="H898" s="5"/>
      <c r="I898" s="5"/>
      <c r="J898" s="5"/>
      <c r="K898" s="5"/>
      <c r="L898" s="5"/>
      <c r="M898" s="5"/>
      <c r="N898" s="47"/>
    </row>
    <row r="899" ht="14.25" customHeight="1">
      <c r="A899" s="35"/>
      <c r="E899" s="35"/>
      <c r="F899" s="36"/>
      <c r="G899" s="37"/>
      <c r="H899" s="5"/>
      <c r="I899" s="5"/>
      <c r="J899" s="5"/>
      <c r="K899" s="5"/>
      <c r="L899" s="5"/>
      <c r="M899" s="5"/>
      <c r="N899" s="47"/>
    </row>
    <row r="900" ht="14.25" customHeight="1">
      <c r="A900" s="35"/>
      <c r="E900" s="35"/>
      <c r="F900" s="36"/>
      <c r="G900" s="37"/>
      <c r="H900" s="5"/>
      <c r="I900" s="5"/>
      <c r="J900" s="5"/>
      <c r="K900" s="5"/>
      <c r="L900" s="5"/>
      <c r="M900" s="5"/>
      <c r="N900" s="47"/>
    </row>
    <row r="901" ht="14.25" customHeight="1">
      <c r="A901" s="35"/>
      <c r="E901" s="35"/>
      <c r="F901" s="36"/>
      <c r="G901" s="37"/>
      <c r="H901" s="5"/>
      <c r="I901" s="5"/>
      <c r="J901" s="5"/>
      <c r="K901" s="5"/>
      <c r="L901" s="5"/>
      <c r="M901" s="5"/>
      <c r="N901" s="47"/>
    </row>
    <row r="902" ht="14.25" customHeight="1">
      <c r="A902" s="35"/>
      <c r="E902" s="35"/>
      <c r="F902" s="36"/>
      <c r="G902" s="37"/>
      <c r="H902" s="5"/>
      <c r="I902" s="5"/>
      <c r="J902" s="5"/>
      <c r="K902" s="5"/>
      <c r="L902" s="5"/>
      <c r="M902" s="5"/>
      <c r="N902" s="47"/>
    </row>
    <row r="903" ht="14.25" customHeight="1">
      <c r="A903" s="35"/>
      <c r="E903" s="35"/>
      <c r="F903" s="36"/>
      <c r="G903" s="37"/>
      <c r="H903" s="5"/>
      <c r="I903" s="5"/>
      <c r="J903" s="5"/>
      <c r="K903" s="5"/>
      <c r="L903" s="5"/>
      <c r="M903" s="5"/>
      <c r="N903" s="47"/>
    </row>
    <row r="904" ht="14.25" customHeight="1">
      <c r="A904" s="35"/>
      <c r="E904" s="35"/>
      <c r="F904" s="36"/>
      <c r="G904" s="37"/>
      <c r="H904" s="5"/>
      <c r="I904" s="5"/>
      <c r="J904" s="5"/>
      <c r="K904" s="5"/>
      <c r="L904" s="5"/>
      <c r="M904" s="5"/>
      <c r="N904" s="47"/>
    </row>
    <row r="905" ht="14.25" customHeight="1">
      <c r="A905" s="35"/>
      <c r="E905" s="35"/>
      <c r="F905" s="36"/>
      <c r="G905" s="37"/>
      <c r="H905" s="5"/>
      <c r="I905" s="5"/>
      <c r="J905" s="5"/>
      <c r="K905" s="5"/>
      <c r="L905" s="5"/>
      <c r="M905" s="5"/>
      <c r="N905" s="47"/>
    </row>
    <row r="906" ht="14.25" customHeight="1">
      <c r="A906" s="35"/>
      <c r="E906" s="35"/>
      <c r="F906" s="36"/>
      <c r="G906" s="37"/>
      <c r="H906" s="5"/>
      <c r="I906" s="5"/>
      <c r="J906" s="5"/>
      <c r="K906" s="5"/>
      <c r="L906" s="5"/>
      <c r="M906" s="5"/>
      <c r="N906" s="47"/>
    </row>
    <row r="907" ht="14.25" customHeight="1">
      <c r="A907" s="35"/>
      <c r="E907" s="35"/>
      <c r="F907" s="36"/>
      <c r="G907" s="37"/>
      <c r="H907" s="5"/>
      <c r="I907" s="5"/>
      <c r="J907" s="5"/>
      <c r="K907" s="5"/>
      <c r="L907" s="5"/>
      <c r="M907" s="5"/>
      <c r="N907" s="47"/>
    </row>
    <row r="908" ht="14.25" customHeight="1">
      <c r="A908" s="35"/>
      <c r="E908" s="35"/>
      <c r="F908" s="36"/>
      <c r="G908" s="37"/>
      <c r="H908" s="5"/>
      <c r="I908" s="5"/>
      <c r="J908" s="5"/>
      <c r="K908" s="5"/>
      <c r="L908" s="5"/>
      <c r="M908" s="5"/>
      <c r="N908" s="47"/>
    </row>
    <row r="909" ht="14.25" customHeight="1">
      <c r="A909" s="35"/>
      <c r="E909" s="35"/>
      <c r="F909" s="36"/>
      <c r="G909" s="37"/>
      <c r="H909" s="5"/>
      <c r="I909" s="5"/>
      <c r="J909" s="5"/>
      <c r="K909" s="5"/>
      <c r="L909" s="5"/>
      <c r="M909" s="5"/>
      <c r="N909" s="47"/>
    </row>
    <row r="910" ht="14.25" customHeight="1">
      <c r="A910" s="35"/>
      <c r="E910" s="35"/>
      <c r="F910" s="36"/>
      <c r="G910" s="37"/>
      <c r="H910" s="5"/>
      <c r="I910" s="5"/>
      <c r="J910" s="5"/>
      <c r="K910" s="5"/>
      <c r="L910" s="5"/>
      <c r="M910" s="5"/>
      <c r="N910" s="47"/>
    </row>
    <row r="911" ht="14.25" customHeight="1">
      <c r="A911" s="35"/>
      <c r="E911" s="35"/>
      <c r="F911" s="36"/>
      <c r="G911" s="37"/>
      <c r="H911" s="5"/>
      <c r="I911" s="5"/>
      <c r="J911" s="5"/>
      <c r="K911" s="5"/>
      <c r="L911" s="5"/>
      <c r="M911" s="5"/>
      <c r="N911" s="47"/>
    </row>
    <row r="912" ht="14.25" customHeight="1">
      <c r="A912" s="35"/>
      <c r="E912" s="35"/>
      <c r="F912" s="36"/>
      <c r="G912" s="37"/>
      <c r="H912" s="5"/>
      <c r="I912" s="5"/>
      <c r="J912" s="5"/>
      <c r="K912" s="5"/>
      <c r="L912" s="5"/>
      <c r="M912" s="5"/>
      <c r="N912" s="47"/>
    </row>
    <row r="913" ht="14.25" customHeight="1">
      <c r="A913" s="35"/>
      <c r="E913" s="35"/>
      <c r="F913" s="36"/>
      <c r="G913" s="37"/>
      <c r="H913" s="5"/>
      <c r="I913" s="5"/>
      <c r="J913" s="5"/>
      <c r="K913" s="5"/>
      <c r="L913" s="5"/>
      <c r="M913" s="5"/>
      <c r="N913" s="47"/>
    </row>
    <row r="914" ht="14.25" customHeight="1">
      <c r="A914" s="35"/>
      <c r="E914" s="35"/>
      <c r="F914" s="36"/>
      <c r="G914" s="37"/>
      <c r="H914" s="5"/>
      <c r="I914" s="5"/>
      <c r="J914" s="5"/>
      <c r="K914" s="5"/>
      <c r="L914" s="5"/>
      <c r="M914" s="5"/>
      <c r="N914" s="47"/>
    </row>
    <row r="915" ht="14.25" customHeight="1">
      <c r="A915" s="35"/>
      <c r="E915" s="35"/>
      <c r="F915" s="36"/>
      <c r="G915" s="37"/>
      <c r="H915" s="5"/>
      <c r="I915" s="5"/>
      <c r="J915" s="5"/>
      <c r="K915" s="5"/>
      <c r="L915" s="5"/>
      <c r="M915" s="5"/>
      <c r="N915" s="47"/>
    </row>
    <row r="916" ht="14.25" customHeight="1">
      <c r="A916" s="35"/>
      <c r="E916" s="35"/>
      <c r="F916" s="36"/>
      <c r="G916" s="37"/>
      <c r="H916" s="5"/>
      <c r="I916" s="5"/>
      <c r="J916" s="5"/>
      <c r="K916" s="5"/>
      <c r="L916" s="5"/>
      <c r="M916" s="5"/>
      <c r="N916" s="47"/>
    </row>
    <row r="917" ht="14.25" customHeight="1">
      <c r="A917" s="35"/>
      <c r="E917" s="35"/>
      <c r="F917" s="36"/>
      <c r="G917" s="37"/>
      <c r="H917" s="5"/>
      <c r="I917" s="5"/>
      <c r="J917" s="5"/>
      <c r="K917" s="5"/>
      <c r="L917" s="5"/>
      <c r="M917" s="5"/>
      <c r="N917" s="47"/>
    </row>
    <row r="918" ht="14.25" customHeight="1">
      <c r="A918" s="35"/>
      <c r="E918" s="35"/>
      <c r="F918" s="36"/>
      <c r="G918" s="37"/>
      <c r="H918" s="5"/>
      <c r="I918" s="5"/>
      <c r="J918" s="5"/>
      <c r="K918" s="5"/>
      <c r="L918" s="5"/>
      <c r="M918" s="5"/>
      <c r="N918" s="47"/>
    </row>
    <row r="919" ht="14.25" customHeight="1">
      <c r="A919" s="35"/>
      <c r="E919" s="35"/>
      <c r="F919" s="36"/>
      <c r="G919" s="37"/>
      <c r="H919" s="5"/>
      <c r="I919" s="5"/>
      <c r="J919" s="5"/>
      <c r="K919" s="5"/>
      <c r="L919" s="5"/>
      <c r="M919" s="5"/>
      <c r="N919" s="47"/>
    </row>
    <row r="920" ht="14.25" customHeight="1">
      <c r="A920" s="35"/>
      <c r="E920" s="35"/>
      <c r="F920" s="36"/>
      <c r="G920" s="37"/>
      <c r="H920" s="5"/>
      <c r="I920" s="5"/>
      <c r="J920" s="5"/>
      <c r="K920" s="5"/>
      <c r="L920" s="5"/>
      <c r="M920" s="5"/>
      <c r="N920" s="47"/>
    </row>
    <row r="921" ht="14.25" customHeight="1">
      <c r="A921" s="35"/>
      <c r="E921" s="35"/>
      <c r="F921" s="36"/>
      <c r="G921" s="37"/>
      <c r="H921" s="5"/>
      <c r="I921" s="5"/>
      <c r="J921" s="5"/>
      <c r="K921" s="5"/>
      <c r="L921" s="5"/>
      <c r="M921" s="5"/>
      <c r="N921" s="47"/>
    </row>
    <row r="922" ht="14.25" customHeight="1">
      <c r="A922" s="35"/>
      <c r="E922" s="35"/>
      <c r="F922" s="36"/>
      <c r="G922" s="37"/>
      <c r="H922" s="5"/>
      <c r="I922" s="5"/>
      <c r="J922" s="5"/>
      <c r="K922" s="5"/>
      <c r="L922" s="5"/>
      <c r="M922" s="5"/>
      <c r="N922" s="47"/>
    </row>
    <row r="923" ht="14.25" customHeight="1">
      <c r="A923" s="35"/>
      <c r="E923" s="35"/>
      <c r="F923" s="36"/>
      <c r="G923" s="37"/>
      <c r="H923" s="5"/>
      <c r="I923" s="5"/>
      <c r="J923" s="5"/>
      <c r="K923" s="5"/>
      <c r="L923" s="5"/>
      <c r="M923" s="5"/>
      <c r="N923" s="47"/>
    </row>
    <row r="924" ht="14.25" customHeight="1">
      <c r="A924" s="35"/>
      <c r="E924" s="35"/>
      <c r="F924" s="36"/>
      <c r="G924" s="37"/>
      <c r="H924" s="5"/>
      <c r="I924" s="5"/>
      <c r="J924" s="5"/>
      <c r="K924" s="5"/>
      <c r="L924" s="5"/>
      <c r="M924" s="5"/>
      <c r="N924" s="47"/>
    </row>
    <row r="925" ht="14.25" customHeight="1">
      <c r="A925" s="35"/>
      <c r="E925" s="35"/>
      <c r="F925" s="36"/>
      <c r="G925" s="37"/>
      <c r="H925" s="5"/>
      <c r="I925" s="5"/>
      <c r="J925" s="5"/>
      <c r="K925" s="5"/>
      <c r="L925" s="5"/>
      <c r="M925" s="5"/>
      <c r="N925" s="47"/>
    </row>
    <row r="926" ht="14.25" customHeight="1">
      <c r="A926" s="35"/>
      <c r="E926" s="35"/>
      <c r="F926" s="36"/>
      <c r="G926" s="37"/>
      <c r="H926" s="5"/>
      <c r="I926" s="5"/>
      <c r="J926" s="5"/>
      <c r="K926" s="5"/>
      <c r="L926" s="5"/>
      <c r="M926" s="5"/>
      <c r="N926" s="47"/>
    </row>
    <row r="927" ht="14.25" customHeight="1">
      <c r="A927" s="35"/>
      <c r="E927" s="35"/>
      <c r="F927" s="36"/>
      <c r="G927" s="37"/>
      <c r="H927" s="5"/>
      <c r="I927" s="5"/>
      <c r="J927" s="5"/>
      <c r="K927" s="5"/>
      <c r="L927" s="5"/>
      <c r="M927" s="5"/>
      <c r="N927" s="47"/>
    </row>
    <row r="928" ht="14.25" customHeight="1">
      <c r="A928" s="35"/>
      <c r="E928" s="35"/>
      <c r="F928" s="36"/>
      <c r="G928" s="37"/>
      <c r="H928" s="5"/>
      <c r="I928" s="5"/>
      <c r="J928" s="5"/>
      <c r="K928" s="5"/>
      <c r="L928" s="5"/>
      <c r="M928" s="5"/>
      <c r="N928" s="47"/>
    </row>
    <row r="929" ht="14.25" customHeight="1">
      <c r="A929" s="35"/>
      <c r="E929" s="35"/>
      <c r="F929" s="36"/>
      <c r="G929" s="37"/>
      <c r="H929" s="5"/>
      <c r="I929" s="5"/>
      <c r="J929" s="5"/>
      <c r="K929" s="5"/>
      <c r="L929" s="5"/>
      <c r="M929" s="5"/>
      <c r="N929" s="47"/>
    </row>
    <row r="930" ht="14.25" customHeight="1">
      <c r="A930" s="35"/>
      <c r="E930" s="35"/>
      <c r="F930" s="36"/>
      <c r="G930" s="37"/>
      <c r="H930" s="5"/>
      <c r="I930" s="5"/>
      <c r="J930" s="5"/>
      <c r="K930" s="5"/>
      <c r="L930" s="5"/>
      <c r="M930" s="5"/>
      <c r="N930" s="47"/>
    </row>
    <row r="931" ht="14.25" customHeight="1">
      <c r="A931" s="35"/>
      <c r="E931" s="35"/>
      <c r="F931" s="36"/>
      <c r="G931" s="37"/>
      <c r="H931" s="5"/>
      <c r="I931" s="5"/>
      <c r="J931" s="5"/>
      <c r="K931" s="5"/>
      <c r="L931" s="5"/>
      <c r="M931" s="5"/>
      <c r="N931" s="47"/>
    </row>
    <row r="932" ht="14.25" customHeight="1">
      <c r="A932" s="35"/>
      <c r="E932" s="35"/>
      <c r="F932" s="36"/>
      <c r="G932" s="37"/>
      <c r="H932" s="5"/>
      <c r="I932" s="5"/>
      <c r="J932" s="5"/>
      <c r="K932" s="5"/>
      <c r="L932" s="5"/>
      <c r="M932" s="5"/>
      <c r="N932" s="47"/>
    </row>
    <row r="933" ht="14.25" customHeight="1">
      <c r="A933" s="35"/>
      <c r="E933" s="35"/>
      <c r="F933" s="36"/>
      <c r="G933" s="37"/>
      <c r="H933" s="5"/>
      <c r="I933" s="5"/>
      <c r="J933" s="5"/>
      <c r="K933" s="5"/>
      <c r="L933" s="5"/>
      <c r="M933" s="5"/>
      <c r="N933" s="47"/>
    </row>
    <row r="934" ht="14.25" customHeight="1">
      <c r="A934" s="35"/>
      <c r="E934" s="35"/>
      <c r="F934" s="36"/>
      <c r="G934" s="37"/>
      <c r="H934" s="5"/>
      <c r="I934" s="5"/>
      <c r="J934" s="5"/>
      <c r="K934" s="5"/>
      <c r="L934" s="5"/>
      <c r="M934" s="5"/>
      <c r="N934" s="47"/>
    </row>
    <row r="935" ht="14.25" customHeight="1">
      <c r="A935" s="35"/>
      <c r="E935" s="35"/>
      <c r="F935" s="36"/>
      <c r="G935" s="37"/>
      <c r="H935" s="5"/>
      <c r="I935" s="5"/>
      <c r="J935" s="5"/>
      <c r="K935" s="5"/>
      <c r="L935" s="5"/>
      <c r="M935" s="5"/>
      <c r="N935" s="47"/>
    </row>
    <row r="936" ht="14.25" customHeight="1">
      <c r="A936" s="35"/>
      <c r="E936" s="35"/>
      <c r="F936" s="36"/>
      <c r="G936" s="37"/>
      <c r="H936" s="5"/>
      <c r="I936" s="5"/>
      <c r="J936" s="5"/>
      <c r="K936" s="5"/>
      <c r="L936" s="5"/>
      <c r="M936" s="5"/>
      <c r="N936" s="47"/>
    </row>
    <row r="937" ht="14.25" customHeight="1">
      <c r="A937" s="35"/>
      <c r="E937" s="35"/>
      <c r="F937" s="36"/>
      <c r="G937" s="37"/>
      <c r="H937" s="5"/>
      <c r="I937" s="5"/>
      <c r="J937" s="5"/>
      <c r="K937" s="5"/>
      <c r="L937" s="5"/>
      <c r="M937" s="5"/>
      <c r="N937" s="47"/>
    </row>
    <row r="938" ht="14.25" customHeight="1">
      <c r="A938" s="35"/>
      <c r="E938" s="35"/>
      <c r="F938" s="36"/>
      <c r="G938" s="37"/>
      <c r="H938" s="5"/>
      <c r="I938" s="5"/>
      <c r="J938" s="5"/>
      <c r="K938" s="5"/>
      <c r="L938" s="5"/>
      <c r="M938" s="5"/>
      <c r="N938" s="47"/>
    </row>
    <row r="939" ht="14.25" customHeight="1">
      <c r="A939" s="35"/>
      <c r="E939" s="35"/>
      <c r="F939" s="36"/>
      <c r="G939" s="37"/>
      <c r="H939" s="5"/>
      <c r="I939" s="5"/>
      <c r="J939" s="5"/>
      <c r="K939" s="5"/>
      <c r="L939" s="5"/>
      <c r="M939" s="5"/>
      <c r="N939" s="47"/>
    </row>
    <row r="940" ht="14.25" customHeight="1">
      <c r="A940" s="35"/>
      <c r="E940" s="35"/>
      <c r="F940" s="36"/>
      <c r="G940" s="37"/>
      <c r="H940" s="5"/>
      <c r="I940" s="5"/>
      <c r="J940" s="5"/>
      <c r="K940" s="5"/>
      <c r="L940" s="5"/>
      <c r="M940" s="5"/>
      <c r="N940" s="47"/>
    </row>
    <row r="941" ht="14.25" customHeight="1">
      <c r="A941" s="35"/>
      <c r="E941" s="35"/>
      <c r="F941" s="36"/>
      <c r="G941" s="37"/>
      <c r="H941" s="5"/>
      <c r="I941" s="5"/>
      <c r="J941" s="5"/>
      <c r="K941" s="5"/>
      <c r="L941" s="5"/>
      <c r="M941" s="5"/>
      <c r="N941" s="47"/>
    </row>
    <row r="942" ht="14.25" customHeight="1">
      <c r="A942" s="35"/>
      <c r="E942" s="35"/>
      <c r="F942" s="36"/>
      <c r="G942" s="37"/>
      <c r="H942" s="5"/>
      <c r="I942" s="5"/>
      <c r="J942" s="5"/>
      <c r="K942" s="5"/>
      <c r="L942" s="5"/>
      <c r="M942" s="5"/>
      <c r="N942" s="47"/>
    </row>
    <row r="943" ht="14.25" customHeight="1">
      <c r="A943" s="35"/>
      <c r="E943" s="35"/>
      <c r="F943" s="36"/>
      <c r="G943" s="37"/>
      <c r="H943" s="5"/>
      <c r="I943" s="5"/>
      <c r="J943" s="5"/>
      <c r="K943" s="5"/>
      <c r="L943" s="5"/>
      <c r="M943" s="5"/>
      <c r="N943" s="47"/>
    </row>
    <row r="944" ht="14.25" customHeight="1">
      <c r="A944" s="35"/>
      <c r="E944" s="35"/>
      <c r="F944" s="36"/>
      <c r="G944" s="37"/>
      <c r="H944" s="5"/>
      <c r="I944" s="5"/>
      <c r="J944" s="5"/>
      <c r="K944" s="5"/>
      <c r="L944" s="5"/>
      <c r="M944" s="5"/>
      <c r="N944" s="47"/>
    </row>
    <row r="945" ht="14.25" customHeight="1">
      <c r="A945" s="35"/>
      <c r="E945" s="35"/>
      <c r="F945" s="36"/>
      <c r="G945" s="37"/>
      <c r="H945" s="5"/>
      <c r="I945" s="5"/>
      <c r="J945" s="5"/>
      <c r="K945" s="5"/>
      <c r="L945" s="5"/>
      <c r="M945" s="5"/>
      <c r="N945" s="47"/>
    </row>
    <row r="946" ht="14.25" customHeight="1">
      <c r="A946" s="35"/>
      <c r="E946" s="35"/>
      <c r="F946" s="36"/>
      <c r="G946" s="37"/>
      <c r="H946" s="5"/>
      <c r="I946" s="5"/>
      <c r="J946" s="5"/>
      <c r="K946" s="5"/>
      <c r="L946" s="5"/>
      <c r="M946" s="5"/>
      <c r="N946" s="47"/>
    </row>
    <row r="947" ht="14.25" customHeight="1">
      <c r="A947" s="35"/>
      <c r="E947" s="35"/>
      <c r="F947" s="36"/>
      <c r="G947" s="37"/>
      <c r="H947" s="5"/>
      <c r="I947" s="5"/>
      <c r="J947" s="5"/>
      <c r="K947" s="5"/>
      <c r="L947" s="5"/>
      <c r="M947" s="5"/>
      <c r="N947" s="47"/>
    </row>
    <row r="948" ht="14.25" customHeight="1">
      <c r="A948" s="35"/>
      <c r="E948" s="35"/>
      <c r="F948" s="36"/>
      <c r="G948" s="37"/>
      <c r="H948" s="5"/>
      <c r="I948" s="5"/>
      <c r="J948" s="5"/>
      <c r="K948" s="5"/>
      <c r="L948" s="5"/>
      <c r="M948" s="5"/>
      <c r="N948" s="47"/>
    </row>
    <row r="949" ht="14.25" customHeight="1">
      <c r="A949" s="35"/>
      <c r="E949" s="35"/>
      <c r="F949" s="36"/>
      <c r="G949" s="37"/>
      <c r="H949" s="5"/>
      <c r="I949" s="5"/>
      <c r="J949" s="5"/>
      <c r="K949" s="5"/>
      <c r="L949" s="5"/>
      <c r="M949" s="5"/>
      <c r="N949" s="47"/>
    </row>
    <row r="950" ht="14.25" customHeight="1">
      <c r="A950" s="35"/>
      <c r="E950" s="35"/>
      <c r="F950" s="36"/>
      <c r="G950" s="37"/>
      <c r="H950" s="5"/>
      <c r="I950" s="5"/>
      <c r="J950" s="5"/>
      <c r="K950" s="5"/>
      <c r="L950" s="5"/>
      <c r="M950" s="5"/>
      <c r="N950" s="47"/>
    </row>
    <row r="951" ht="14.25" customHeight="1">
      <c r="A951" s="35"/>
      <c r="E951" s="35"/>
      <c r="F951" s="36"/>
      <c r="G951" s="37"/>
      <c r="H951" s="5"/>
      <c r="I951" s="5"/>
      <c r="J951" s="5"/>
      <c r="K951" s="5"/>
      <c r="L951" s="5"/>
      <c r="M951" s="5"/>
      <c r="N951" s="47"/>
    </row>
    <row r="952" ht="14.25" customHeight="1">
      <c r="A952" s="35"/>
      <c r="E952" s="35"/>
      <c r="F952" s="36"/>
      <c r="G952" s="37"/>
      <c r="H952" s="5"/>
      <c r="I952" s="5"/>
      <c r="J952" s="5"/>
      <c r="K952" s="5"/>
      <c r="L952" s="5"/>
      <c r="M952" s="5"/>
      <c r="N952" s="47"/>
    </row>
    <row r="953" ht="14.25" customHeight="1">
      <c r="A953" s="35"/>
      <c r="E953" s="35"/>
      <c r="F953" s="36"/>
      <c r="G953" s="37"/>
      <c r="H953" s="5"/>
      <c r="I953" s="5"/>
      <c r="J953" s="5"/>
      <c r="K953" s="5"/>
      <c r="L953" s="5"/>
      <c r="M953" s="5"/>
      <c r="N953" s="47"/>
    </row>
    <row r="954" ht="14.25" customHeight="1">
      <c r="A954" s="35"/>
      <c r="E954" s="35"/>
      <c r="F954" s="36"/>
      <c r="G954" s="37"/>
      <c r="H954" s="5"/>
      <c r="I954" s="5"/>
      <c r="J954" s="5"/>
      <c r="K954" s="5"/>
      <c r="L954" s="5"/>
      <c r="M954" s="5"/>
      <c r="N954" s="47"/>
    </row>
    <row r="955" ht="14.25" customHeight="1">
      <c r="A955" s="35"/>
      <c r="E955" s="35"/>
      <c r="F955" s="36"/>
      <c r="G955" s="37"/>
      <c r="H955" s="5"/>
      <c r="I955" s="5"/>
      <c r="J955" s="5"/>
      <c r="K955" s="5"/>
      <c r="L955" s="5"/>
      <c r="M955" s="5"/>
      <c r="N955" s="47"/>
    </row>
    <row r="956" ht="14.25" customHeight="1">
      <c r="A956" s="35"/>
      <c r="E956" s="35"/>
      <c r="F956" s="36"/>
      <c r="G956" s="37"/>
      <c r="H956" s="5"/>
      <c r="I956" s="5"/>
      <c r="J956" s="5"/>
      <c r="K956" s="5"/>
      <c r="L956" s="5"/>
      <c r="M956" s="5"/>
      <c r="N956" s="47"/>
    </row>
    <row r="957" ht="14.25" customHeight="1">
      <c r="A957" s="35"/>
      <c r="E957" s="35"/>
      <c r="F957" s="36"/>
      <c r="G957" s="37"/>
      <c r="H957" s="5"/>
      <c r="I957" s="5"/>
      <c r="J957" s="5"/>
      <c r="K957" s="5"/>
      <c r="L957" s="5"/>
      <c r="M957" s="5"/>
      <c r="N957" s="47"/>
    </row>
    <row r="958" ht="14.25" customHeight="1">
      <c r="A958" s="35"/>
      <c r="E958" s="35"/>
      <c r="F958" s="36"/>
      <c r="G958" s="37"/>
      <c r="H958" s="5"/>
      <c r="I958" s="5"/>
      <c r="J958" s="5"/>
      <c r="K958" s="5"/>
      <c r="L958" s="5"/>
      <c r="M958" s="5"/>
      <c r="N958" s="47"/>
    </row>
    <row r="959" ht="14.25" customHeight="1">
      <c r="A959" s="35"/>
      <c r="E959" s="35"/>
      <c r="F959" s="36"/>
      <c r="G959" s="37"/>
      <c r="H959" s="5"/>
      <c r="I959" s="5"/>
      <c r="J959" s="5"/>
      <c r="K959" s="5"/>
      <c r="L959" s="5"/>
      <c r="M959" s="5"/>
      <c r="N959" s="47"/>
    </row>
    <row r="960" ht="14.25" customHeight="1">
      <c r="A960" s="35"/>
      <c r="E960" s="35"/>
      <c r="F960" s="36"/>
      <c r="G960" s="37"/>
      <c r="H960" s="5"/>
      <c r="I960" s="5"/>
      <c r="J960" s="5"/>
      <c r="K960" s="5"/>
      <c r="L960" s="5"/>
      <c r="M960" s="5"/>
      <c r="N960" s="47"/>
    </row>
    <row r="961" ht="14.25" customHeight="1">
      <c r="A961" s="35"/>
      <c r="E961" s="35"/>
      <c r="F961" s="36"/>
      <c r="G961" s="37"/>
      <c r="H961" s="5"/>
      <c r="I961" s="5"/>
      <c r="J961" s="5"/>
      <c r="K961" s="5"/>
      <c r="L961" s="5"/>
      <c r="M961" s="5"/>
      <c r="N961" s="47"/>
    </row>
    <row r="962" ht="14.25" customHeight="1">
      <c r="A962" s="35"/>
      <c r="E962" s="35"/>
      <c r="F962" s="36"/>
      <c r="G962" s="37"/>
      <c r="H962" s="5"/>
      <c r="I962" s="5"/>
      <c r="J962" s="5"/>
      <c r="K962" s="5"/>
      <c r="L962" s="5"/>
      <c r="M962" s="5"/>
      <c r="N962" s="47"/>
    </row>
    <row r="963" ht="14.25" customHeight="1">
      <c r="A963" s="35"/>
      <c r="E963" s="35"/>
      <c r="F963" s="36"/>
      <c r="G963" s="37"/>
      <c r="H963" s="5"/>
      <c r="I963" s="5"/>
      <c r="J963" s="5"/>
      <c r="K963" s="5"/>
      <c r="L963" s="5"/>
      <c r="M963" s="5"/>
      <c r="N963" s="47"/>
    </row>
    <row r="964" ht="14.25" customHeight="1">
      <c r="A964" s="35"/>
      <c r="E964" s="35"/>
      <c r="F964" s="36"/>
      <c r="G964" s="37"/>
      <c r="H964" s="5"/>
      <c r="I964" s="5"/>
      <c r="J964" s="5"/>
      <c r="K964" s="5"/>
      <c r="L964" s="5"/>
      <c r="M964" s="5"/>
      <c r="N964" s="47"/>
    </row>
    <row r="965" ht="14.25" customHeight="1">
      <c r="A965" s="35"/>
      <c r="E965" s="35"/>
      <c r="F965" s="36"/>
      <c r="G965" s="37"/>
      <c r="H965" s="5"/>
      <c r="I965" s="5"/>
      <c r="J965" s="5"/>
      <c r="K965" s="5"/>
      <c r="L965" s="5"/>
      <c r="M965" s="5"/>
      <c r="N965" s="47"/>
    </row>
    <row r="966" ht="14.25" customHeight="1">
      <c r="A966" s="35"/>
      <c r="E966" s="35"/>
      <c r="F966" s="36"/>
      <c r="G966" s="37"/>
      <c r="H966" s="5"/>
      <c r="I966" s="5"/>
      <c r="J966" s="5"/>
      <c r="K966" s="5"/>
      <c r="L966" s="5"/>
      <c r="M966" s="5"/>
      <c r="N966" s="47"/>
    </row>
    <row r="967" ht="14.25" customHeight="1">
      <c r="A967" s="35"/>
      <c r="E967" s="35"/>
      <c r="F967" s="36"/>
      <c r="G967" s="37"/>
      <c r="H967" s="5"/>
      <c r="I967" s="5"/>
      <c r="J967" s="5"/>
      <c r="K967" s="5"/>
      <c r="L967" s="5"/>
      <c r="M967" s="5"/>
      <c r="N967" s="47"/>
    </row>
    <row r="968" ht="14.25" customHeight="1">
      <c r="A968" s="35"/>
      <c r="E968" s="35"/>
      <c r="F968" s="36"/>
      <c r="G968" s="37"/>
      <c r="H968" s="5"/>
      <c r="I968" s="5"/>
      <c r="J968" s="5"/>
      <c r="K968" s="5"/>
      <c r="L968" s="5"/>
      <c r="M968" s="5"/>
      <c r="N968" s="47"/>
    </row>
    <row r="969" ht="14.25" customHeight="1">
      <c r="A969" s="35"/>
      <c r="E969" s="35"/>
      <c r="F969" s="36"/>
      <c r="G969" s="37"/>
      <c r="H969" s="5"/>
      <c r="I969" s="5"/>
      <c r="J969" s="5"/>
      <c r="K969" s="5"/>
      <c r="L969" s="5"/>
      <c r="M969" s="5"/>
      <c r="N969" s="47"/>
    </row>
    <row r="970" ht="14.25" customHeight="1">
      <c r="A970" s="35"/>
      <c r="E970" s="35"/>
      <c r="F970" s="36"/>
      <c r="G970" s="37"/>
      <c r="H970" s="5"/>
      <c r="I970" s="5"/>
      <c r="J970" s="5"/>
      <c r="K970" s="5"/>
      <c r="L970" s="5"/>
      <c r="M970" s="5"/>
      <c r="N970" s="47"/>
    </row>
    <row r="971" ht="14.25" customHeight="1">
      <c r="A971" s="35"/>
      <c r="E971" s="35"/>
      <c r="F971" s="36"/>
      <c r="G971" s="37"/>
      <c r="H971" s="5"/>
      <c r="I971" s="5"/>
      <c r="J971" s="5"/>
      <c r="K971" s="5"/>
      <c r="L971" s="5"/>
      <c r="M971" s="5"/>
      <c r="N971" s="47"/>
    </row>
    <row r="972" ht="14.25" customHeight="1">
      <c r="A972" s="35"/>
      <c r="E972" s="35"/>
      <c r="F972" s="36"/>
      <c r="G972" s="37"/>
      <c r="H972" s="5"/>
      <c r="I972" s="5"/>
      <c r="J972" s="5"/>
      <c r="K972" s="5"/>
      <c r="L972" s="5"/>
      <c r="M972" s="5"/>
      <c r="N972" s="47"/>
    </row>
    <row r="973" ht="14.25" customHeight="1">
      <c r="A973" s="35"/>
      <c r="E973" s="35"/>
      <c r="F973" s="36"/>
      <c r="G973" s="37"/>
      <c r="H973" s="5"/>
      <c r="I973" s="5"/>
      <c r="J973" s="5"/>
      <c r="K973" s="5"/>
      <c r="L973" s="5"/>
      <c r="M973" s="5"/>
      <c r="N973" s="47"/>
    </row>
    <row r="974" ht="14.25" customHeight="1">
      <c r="A974" s="35"/>
      <c r="E974" s="35"/>
      <c r="F974" s="36"/>
      <c r="G974" s="37"/>
      <c r="H974" s="5"/>
      <c r="I974" s="5"/>
      <c r="J974" s="5"/>
      <c r="K974" s="5"/>
      <c r="L974" s="5"/>
      <c r="M974" s="5"/>
      <c r="N974" s="47"/>
    </row>
    <row r="975" ht="14.25" customHeight="1">
      <c r="A975" s="35"/>
      <c r="E975" s="35"/>
      <c r="F975" s="36"/>
      <c r="G975" s="37"/>
      <c r="H975" s="5"/>
      <c r="I975" s="5"/>
      <c r="J975" s="5"/>
      <c r="K975" s="5"/>
      <c r="L975" s="5"/>
      <c r="M975" s="5"/>
      <c r="N975" s="47"/>
    </row>
    <row r="976" ht="14.25" customHeight="1">
      <c r="A976" s="35"/>
      <c r="E976" s="35"/>
      <c r="F976" s="36"/>
      <c r="G976" s="37"/>
      <c r="H976" s="5"/>
      <c r="I976" s="5"/>
      <c r="J976" s="5"/>
      <c r="K976" s="5"/>
      <c r="L976" s="5"/>
      <c r="M976" s="5"/>
      <c r="N976" s="47"/>
    </row>
    <row r="977" ht="14.25" customHeight="1">
      <c r="A977" s="35"/>
      <c r="E977" s="35"/>
      <c r="F977" s="36"/>
      <c r="G977" s="37"/>
      <c r="H977" s="5"/>
      <c r="I977" s="5"/>
      <c r="J977" s="5"/>
      <c r="K977" s="5"/>
      <c r="L977" s="5"/>
      <c r="M977" s="5"/>
      <c r="N977" s="47"/>
    </row>
    <row r="978" ht="14.25" customHeight="1">
      <c r="A978" s="35"/>
      <c r="E978" s="35"/>
      <c r="F978" s="36"/>
      <c r="G978" s="37"/>
      <c r="H978" s="5"/>
      <c r="I978" s="5"/>
      <c r="J978" s="5"/>
      <c r="K978" s="5"/>
      <c r="L978" s="5"/>
      <c r="M978" s="5"/>
      <c r="N978" s="47"/>
    </row>
    <row r="979" ht="14.25" customHeight="1">
      <c r="A979" s="35"/>
      <c r="E979" s="35"/>
      <c r="F979" s="36"/>
      <c r="G979" s="37"/>
      <c r="H979" s="5"/>
      <c r="I979" s="5"/>
      <c r="J979" s="5"/>
      <c r="K979" s="5"/>
      <c r="L979" s="5"/>
      <c r="M979" s="5"/>
      <c r="N979" s="47"/>
    </row>
    <row r="980" ht="14.25" customHeight="1">
      <c r="A980" s="35"/>
      <c r="E980" s="35"/>
      <c r="F980" s="36"/>
      <c r="G980" s="37"/>
      <c r="H980" s="5"/>
      <c r="I980" s="5"/>
      <c r="J980" s="5"/>
      <c r="K980" s="5"/>
      <c r="L980" s="5"/>
      <c r="M980" s="5"/>
      <c r="N980" s="47"/>
    </row>
    <row r="981" ht="14.25" customHeight="1">
      <c r="A981" s="35"/>
      <c r="E981" s="35"/>
      <c r="F981" s="36"/>
      <c r="G981" s="37"/>
      <c r="H981" s="5"/>
      <c r="I981" s="5"/>
      <c r="J981" s="5"/>
      <c r="K981" s="5"/>
      <c r="L981" s="5"/>
      <c r="M981" s="5"/>
      <c r="N981" s="47"/>
    </row>
    <row r="982" ht="14.25" customHeight="1">
      <c r="A982" s="35"/>
      <c r="E982" s="35"/>
      <c r="F982" s="36"/>
      <c r="G982" s="37"/>
      <c r="H982" s="5"/>
      <c r="I982" s="5"/>
      <c r="J982" s="5"/>
      <c r="K982" s="5"/>
      <c r="L982" s="5"/>
      <c r="M982" s="5"/>
      <c r="N982" s="47"/>
    </row>
    <row r="983" ht="14.25" customHeight="1">
      <c r="A983" s="35"/>
      <c r="E983" s="35"/>
      <c r="F983" s="36"/>
      <c r="G983" s="37"/>
      <c r="H983" s="5"/>
      <c r="I983" s="5"/>
      <c r="J983" s="5"/>
      <c r="K983" s="5"/>
      <c r="L983" s="5"/>
      <c r="M983" s="5"/>
      <c r="N983" s="47"/>
    </row>
    <row r="984" ht="14.25" customHeight="1">
      <c r="A984" s="35"/>
      <c r="E984" s="35"/>
      <c r="F984" s="36"/>
      <c r="G984" s="37"/>
      <c r="H984" s="5"/>
      <c r="I984" s="5"/>
      <c r="J984" s="5"/>
      <c r="K984" s="5"/>
      <c r="L984" s="5"/>
      <c r="M984" s="5"/>
      <c r="N984" s="47"/>
    </row>
    <row r="985" ht="14.25" customHeight="1">
      <c r="A985" s="35"/>
      <c r="E985" s="35"/>
      <c r="F985" s="36"/>
      <c r="G985" s="37"/>
      <c r="H985" s="5"/>
      <c r="I985" s="5"/>
      <c r="J985" s="5"/>
      <c r="K985" s="5"/>
      <c r="L985" s="5"/>
      <c r="M985" s="5"/>
      <c r="N985" s="47"/>
    </row>
    <row r="986" ht="14.25" customHeight="1">
      <c r="A986" s="35"/>
      <c r="E986" s="35"/>
      <c r="F986" s="36"/>
      <c r="G986" s="37"/>
      <c r="H986" s="5"/>
      <c r="I986" s="5"/>
      <c r="J986" s="5"/>
      <c r="K986" s="5"/>
      <c r="L986" s="5"/>
      <c r="M986" s="5"/>
      <c r="N986" s="47"/>
    </row>
    <row r="987" ht="14.25" customHeight="1">
      <c r="A987" s="35"/>
      <c r="E987" s="35"/>
      <c r="F987" s="36"/>
      <c r="G987" s="37"/>
      <c r="H987" s="5"/>
      <c r="I987" s="5"/>
      <c r="J987" s="5"/>
      <c r="K987" s="5"/>
      <c r="L987" s="5"/>
      <c r="M987" s="5"/>
      <c r="N987" s="47"/>
    </row>
    <row r="988" ht="14.25" customHeight="1">
      <c r="A988" s="35"/>
      <c r="E988" s="35"/>
      <c r="F988" s="36"/>
      <c r="G988" s="37"/>
      <c r="H988" s="5"/>
      <c r="I988" s="5"/>
      <c r="J988" s="5"/>
      <c r="K988" s="5"/>
      <c r="L988" s="5"/>
      <c r="M988" s="5"/>
      <c r="N988" s="47"/>
    </row>
    <row r="989" ht="14.25" customHeight="1">
      <c r="A989" s="35"/>
      <c r="E989" s="35"/>
      <c r="F989" s="36"/>
      <c r="G989" s="37"/>
      <c r="H989" s="5"/>
      <c r="I989" s="5"/>
      <c r="J989" s="5"/>
      <c r="K989" s="5"/>
      <c r="L989" s="5"/>
      <c r="M989" s="5"/>
      <c r="N989" s="47"/>
    </row>
    <row r="990" ht="14.25" customHeight="1">
      <c r="A990" s="35"/>
      <c r="E990" s="35"/>
      <c r="F990" s="36"/>
      <c r="G990" s="37"/>
      <c r="H990" s="5"/>
      <c r="I990" s="5"/>
      <c r="J990" s="5"/>
      <c r="K990" s="5"/>
      <c r="L990" s="5"/>
      <c r="M990" s="5"/>
      <c r="N990" s="47"/>
    </row>
    <row r="991" ht="14.25" customHeight="1">
      <c r="A991" s="35"/>
      <c r="E991" s="35"/>
      <c r="F991" s="36"/>
      <c r="G991" s="37"/>
      <c r="H991" s="5"/>
      <c r="I991" s="5"/>
      <c r="J991" s="5"/>
      <c r="K991" s="5"/>
      <c r="L991" s="5"/>
      <c r="M991" s="5"/>
      <c r="N991" s="47"/>
    </row>
    <row r="992" ht="14.25" customHeight="1">
      <c r="A992" s="35"/>
      <c r="E992" s="35"/>
      <c r="F992" s="36"/>
      <c r="G992" s="37"/>
      <c r="H992" s="5"/>
      <c r="I992" s="5"/>
      <c r="J992" s="5"/>
      <c r="K992" s="5"/>
      <c r="L992" s="5"/>
      <c r="M992" s="5"/>
      <c r="N992" s="47"/>
    </row>
    <row r="993" ht="14.25" customHeight="1">
      <c r="A993" s="35"/>
      <c r="E993" s="35"/>
      <c r="F993" s="36"/>
      <c r="G993" s="37"/>
      <c r="H993" s="5"/>
      <c r="I993" s="5"/>
      <c r="J993" s="5"/>
      <c r="K993" s="5"/>
      <c r="L993" s="5"/>
      <c r="M993" s="5"/>
      <c r="N993" s="47"/>
    </row>
    <row r="994" ht="14.25" customHeight="1">
      <c r="A994" s="35"/>
      <c r="E994" s="35"/>
      <c r="F994" s="36"/>
      <c r="G994" s="37"/>
      <c r="H994" s="5"/>
      <c r="I994" s="5"/>
      <c r="J994" s="5"/>
      <c r="K994" s="5"/>
      <c r="L994" s="5"/>
      <c r="M994" s="5"/>
      <c r="N994" s="47"/>
    </row>
    <row r="995" ht="14.25" customHeight="1">
      <c r="A995" s="35"/>
      <c r="E995" s="35"/>
      <c r="F995" s="36"/>
      <c r="G995" s="37"/>
      <c r="H995" s="5"/>
      <c r="I995" s="5"/>
      <c r="J995" s="5"/>
      <c r="K995" s="5"/>
      <c r="L995" s="5"/>
      <c r="M995" s="5"/>
      <c r="N995" s="47"/>
    </row>
    <row r="996" ht="14.25" customHeight="1">
      <c r="A996" s="35"/>
      <c r="E996" s="35"/>
      <c r="F996" s="36"/>
      <c r="G996" s="37"/>
      <c r="H996" s="5"/>
      <c r="I996" s="5"/>
      <c r="J996" s="5"/>
      <c r="K996" s="5"/>
      <c r="L996" s="5"/>
      <c r="M996" s="5"/>
      <c r="N996" s="47"/>
    </row>
    <row r="997" ht="14.25" customHeight="1">
      <c r="A997" s="35"/>
      <c r="E997" s="35"/>
      <c r="F997" s="36"/>
      <c r="G997" s="37"/>
      <c r="H997" s="5"/>
      <c r="I997" s="5"/>
      <c r="J997" s="5"/>
      <c r="K997" s="5"/>
      <c r="L997" s="5"/>
      <c r="M997" s="5"/>
      <c r="N997" s="47"/>
    </row>
    <row r="998" ht="14.25" customHeight="1">
      <c r="A998" s="35"/>
      <c r="E998" s="35"/>
      <c r="F998" s="36"/>
      <c r="G998" s="37"/>
      <c r="H998" s="5"/>
      <c r="I998" s="5"/>
      <c r="J998" s="5"/>
      <c r="K998" s="5"/>
      <c r="L998" s="5"/>
      <c r="M998" s="5"/>
      <c r="N998" s="47"/>
    </row>
    <row r="999" ht="14.25" customHeight="1">
      <c r="A999" s="35"/>
      <c r="E999" s="35"/>
      <c r="F999" s="36"/>
      <c r="G999" s="37"/>
      <c r="H999" s="5"/>
      <c r="I999" s="5"/>
      <c r="J999" s="5"/>
      <c r="K999" s="5"/>
      <c r="L999" s="5"/>
      <c r="M999" s="5"/>
      <c r="N999" s="47"/>
    </row>
    <row r="1000" ht="14.25" customHeight="1">
      <c r="A1000" s="35"/>
      <c r="E1000" s="35"/>
      <c r="F1000" s="36"/>
      <c r="G1000" s="37"/>
      <c r="H1000" s="5"/>
      <c r="I1000" s="5"/>
      <c r="J1000" s="5"/>
      <c r="K1000" s="5"/>
      <c r="L1000" s="5"/>
      <c r="M1000" s="5"/>
      <c r="N1000" s="47"/>
    </row>
  </sheetData>
  <mergeCells count="4">
    <mergeCell ref="G1:N1"/>
    <mergeCell ref="B277:C277"/>
    <mergeCell ref="B402:C402"/>
    <mergeCell ref="B409:C40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9.29"/>
    <col customWidth="1" min="2" max="2" width="32.29"/>
    <col customWidth="1" min="3" max="3" width="8.14"/>
    <col customWidth="1" min="4" max="4" width="10.71"/>
    <col customWidth="1" min="5" max="5" width="5.0"/>
    <col customWidth="1" min="6" max="6" width="6.0"/>
    <col customWidth="1" min="7" max="7" width="6.29"/>
    <col customWidth="1" min="8" max="8" width="5.57"/>
    <col customWidth="1" min="9" max="9" width="5.71"/>
    <col customWidth="1" min="10" max="10" width="8.29"/>
    <col customWidth="1" min="11" max="12" width="5.0"/>
    <col customWidth="1" min="13" max="13" width="5.71"/>
    <col customWidth="1" min="14" max="14" width="8.29"/>
    <col customWidth="1" min="15" max="16" width="9.71"/>
    <col customWidth="1" min="17" max="17" width="10.29"/>
    <col customWidth="1" min="18" max="18" width="10.71"/>
    <col customWidth="1" min="19" max="31" width="3.0"/>
    <col customWidth="1" min="32" max="32" width="17.43"/>
    <col customWidth="1" min="33" max="33" width="10.71"/>
    <col customWidth="1" min="34" max="34" width="13.29"/>
    <col customWidth="1" min="35" max="35" width="16.14"/>
    <col customWidth="1" min="36" max="36" width="15.0"/>
    <col customWidth="1" min="37" max="37" width="18.0"/>
    <col customWidth="1" min="38" max="38" width="16.71"/>
    <col customWidth="1" min="39" max="39" width="16.29"/>
    <col customWidth="1" min="40" max="41" width="13.29"/>
    <col customWidth="1" min="42" max="42" width="20.0"/>
    <col customWidth="1" min="43" max="44" width="19.57"/>
    <col customWidth="1" min="45" max="45" width="18.0"/>
    <col customWidth="1" min="46" max="46" width="26.0"/>
    <col customWidth="1" min="47" max="47" width="25.57"/>
    <col customWidth="1" min="48" max="48" width="23.86"/>
    <col customWidth="1" min="49" max="49" width="23.43"/>
    <col customWidth="1" min="50" max="50" width="24.71"/>
    <col customWidth="1" min="51" max="51" width="24.29"/>
    <col customWidth="1" min="52" max="52" width="22.71"/>
    <col customWidth="1" min="53" max="53" width="22.29"/>
    <col customWidth="1" min="54" max="88" width="4.0"/>
    <col customWidth="1" min="89" max="89" width="5.14"/>
    <col customWidth="1" min="90" max="97" width="5.0"/>
    <col customWidth="1" min="98" max="110" width="4.0"/>
    <col customWidth="1" min="111" max="116" width="5.14"/>
    <col customWidth="1" min="117" max="117" width="4.0"/>
    <col customWidth="1" min="118" max="118" width="5.14"/>
    <col customWidth="1" min="119" max="138" width="5.0"/>
    <col customWidth="1" min="139" max="139" width="6.14"/>
    <col customWidth="1" min="140" max="142" width="6.0"/>
    <col customWidth="1" min="143" max="143" width="13.71"/>
    <col customWidth="1" min="144" max="144" width="11.29"/>
    <col customWidth="1" min="145" max="145" width="65.0"/>
    <col customWidth="1" min="146" max="165" width="8.71"/>
  </cols>
  <sheetData>
    <row r="1" ht="14.25" customHeight="1">
      <c r="A1" s="5" t="s">
        <v>752</v>
      </c>
      <c r="B1" s="38"/>
      <c r="C1" s="37" t="s">
        <v>14</v>
      </c>
      <c r="E1" s="37" t="s">
        <v>753</v>
      </c>
      <c r="F1" s="38"/>
      <c r="G1" s="37" t="s">
        <v>754</v>
      </c>
      <c r="J1" s="38"/>
      <c r="K1" s="37" t="s">
        <v>755</v>
      </c>
      <c r="N1" s="38"/>
      <c r="O1" s="37" t="s">
        <v>756</v>
      </c>
      <c r="P1" s="38"/>
      <c r="Q1" s="37" t="s">
        <v>100</v>
      </c>
      <c r="R1" s="38"/>
      <c r="S1" s="37" t="s">
        <v>757</v>
      </c>
      <c r="AF1" s="37" t="s">
        <v>758</v>
      </c>
      <c r="AG1" s="38"/>
      <c r="AH1" s="37" t="s">
        <v>759</v>
      </c>
      <c r="AM1" s="38"/>
      <c r="AN1" s="37" t="s">
        <v>760</v>
      </c>
      <c r="AS1" s="38"/>
      <c r="AT1" s="5" t="s">
        <v>761</v>
      </c>
      <c r="AZ1" s="37" t="s">
        <v>252</v>
      </c>
      <c r="BA1" s="38"/>
      <c r="BB1" s="37" t="s">
        <v>762</v>
      </c>
      <c r="BJ1" s="38"/>
      <c r="BK1" s="37" t="s">
        <v>763</v>
      </c>
      <c r="BL1" s="38"/>
      <c r="BM1" s="37" t="s">
        <v>764</v>
      </c>
      <c r="BT1" s="38"/>
      <c r="BU1" s="37" t="s">
        <v>765</v>
      </c>
      <c r="CA1" s="38"/>
      <c r="CB1" s="37" t="s">
        <v>766</v>
      </c>
      <c r="CS1" s="38"/>
      <c r="CT1" s="37" t="s">
        <v>767</v>
      </c>
      <c r="CU1" s="38"/>
      <c r="CV1" s="37" t="s">
        <v>768</v>
      </c>
      <c r="CX1" s="38"/>
      <c r="CY1" s="37" t="s">
        <v>769</v>
      </c>
      <c r="DN1" s="38"/>
      <c r="DO1" s="37" t="s">
        <v>770</v>
      </c>
      <c r="DS1" s="38"/>
      <c r="DT1" s="37" t="s">
        <v>771</v>
      </c>
      <c r="DY1" s="38"/>
      <c r="DZ1" s="37" t="s">
        <v>772</v>
      </c>
      <c r="EL1" s="38"/>
      <c r="EM1" s="5"/>
      <c r="EN1" s="75"/>
    </row>
    <row r="2" ht="14.25" customHeight="1">
      <c r="A2" s="76" t="s">
        <v>191</v>
      </c>
      <c r="B2" s="77" t="s">
        <v>773</v>
      </c>
      <c r="C2" s="78" t="s">
        <v>2</v>
      </c>
      <c r="D2" s="78" t="s">
        <v>104</v>
      </c>
      <c r="E2" s="78" t="s">
        <v>774</v>
      </c>
      <c r="F2" s="78" t="s">
        <v>775</v>
      </c>
      <c r="G2" s="78" t="s">
        <v>774</v>
      </c>
      <c r="H2" s="78" t="s">
        <v>775</v>
      </c>
      <c r="I2" s="78" t="s">
        <v>776</v>
      </c>
      <c r="J2" s="78" t="s">
        <v>777</v>
      </c>
      <c r="K2" s="78" t="s">
        <v>774</v>
      </c>
      <c r="L2" s="78" t="s">
        <v>775</v>
      </c>
      <c r="M2" s="78" t="s">
        <v>776</v>
      </c>
      <c r="N2" s="78" t="s">
        <v>777</v>
      </c>
      <c r="O2" s="78" t="s">
        <v>778</v>
      </c>
      <c r="P2" s="78" t="s">
        <v>779</v>
      </c>
      <c r="Q2" s="78" t="s">
        <v>780</v>
      </c>
      <c r="R2" s="78" t="s">
        <v>781</v>
      </c>
      <c r="S2" s="78">
        <v>1.0</v>
      </c>
      <c r="T2" s="78">
        <v>2.0</v>
      </c>
      <c r="U2" s="78">
        <v>3.0</v>
      </c>
      <c r="V2" s="78">
        <v>4.0</v>
      </c>
      <c r="W2" s="78">
        <v>5.0</v>
      </c>
      <c r="X2" s="78">
        <v>6.0</v>
      </c>
      <c r="Y2" s="78">
        <v>7.0</v>
      </c>
      <c r="Z2" s="78">
        <v>8.0</v>
      </c>
      <c r="AA2" s="78">
        <v>9.0</v>
      </c>
      <c r="AB2" s="78">
        <v>13.0</v>
      </c>
      <c r="AC2" s="78">
        <v>14.0</v>
      </c>
      <c r="AD2" s="78">
        <v>15.0</v>
      </c>
      <c r="AE2" s="78">
        <v>16.0</v>
      </c>
      <c r="AF2" s="76" t="s">
        <v>59</v>
      </c>
      <c r="AG2" s="78" t="s">
        <v>4</v>
      </c>
      <c r="AH2" s="78" t="s">
        <v>782</v>
      </c>
      <c r="AI2" s="79" t="s">
        <v>783</v>
      </c>
      <c r="AJ2" s="78" t="s">
        <v>784</v>
      </c>
      <c r="AK2" s="79" t="s">
        <v>785</v>
      </c>
      <c r="AL2" s="78" t="s">
        <v>786</v>
      </c>
      <c r="AM2" s="79" t="s">
        <v>787</v>
      </c>
      <c r="AN2" s="78" t="s">
        <v>788</v>
      </c>
      <c r="AO2" s="78" t="s">
        <v>789</v>
      </c>
      <c r="AP2" s="78" t="s">
        <v>790</v>
      </c>
      <c r="AQ2" s="79" t="s">
        <v>791</v>
      </c>
      <c r="AR2" s="79" t="s">
        <v>792</v>
      </c>
      <c r="AS2" s="79" t="s">
        <v>793</v>
      </c>
      <c r="AT2" s="78" t="s">
        <v>794</v>
      </c>
      <c r="AU2" s="79" t="s">
        <v>795</v>
      </c>
      <c r="AV2" s="79" t="s">
        <v>796</v>
      </c>
      <c r="AW2" s="79" t="s">
        <v>797</v>
      </c>
      <c r="AX2" s="79" t="s">
        <v>798</v>
      </c>
      <c r="AY2" s="79" t="s">
        <v>799</v>
      </c>
      <c r="AZ2" s="80" t="s">
        <v>800</v>
      </c>
      <c r="BA2" s="79" t="s">
        <v>801</v>
      </c>
      <c r="BB2" s="81">
        <v>1.1</v>
      </c>
      <c r="BC2" s="81">
        <v>1.2</v>
      </c>
      <c r="BD2" s="81">
        <v>1.3</v>
      </c>
      <c r="BE2" s="81">
        <v>1.4</v>
      </c>
      <c r="BF2" s="81">
        <v>1.5</v>
      </c>
      <c r="BG2" s="81">
        <v>1.6</v>
      </c>
      <c r="BH2" s="81">
        <v>1.7</v>
      </c>
      <c r="BI2" s="81">
        <v>1.8</v>
      </c>
      <c r="BJ2" s="82">
        <v>1.9</v>
      </c>
      <c r="BK2" s="81">
        <v>2.1</v>
      </c>
      <c r="BL2" s="82">
        <v>2.2</v>
      </c>
      <c r="BM2" s="81">
        <v>3.1</v>
      </c>
      <c r="BN2" s="81">
        <v>3.2</v>
      </c>
      <c r="BO2" s="81">
        <v>3.3</v>
      </c>
      <c r="BP2" s="81">
        <v>3.4</v>
      </c>
      <c r="BQ2" s="81">
        <v>3.5</v>
      </c>
      <c r="BR2" s="81">
        <v>3.6</v>
      </c>
      <c r="BS2" s="81">
        <v>3.7</v>
      </c>
      <c r="BT2" s="82">
        <v>3.8</v>
      </c>
      <c r="BU2" s="81">
        <v>4.1</v>
      </c>
      <c r="BV2" s="81">
        <v>4.2</v>
      </c>
      <c r="BW2" s="81">
        <v>4.3</v>
      </c>
      <c r="BX2" s="81">
        <v>4.4</v>
      </c>
      <c r="BY2" s="81">
        <v>4.5</v>
      </c>
      <c r="BZ2" s="81">
        <v>4.6</v>
      </c>
      <c r="CA2" s="82">
        <v>4.7</v>
      </c>
      <c r="CB2" s="81">
        <v>5.1</v>
      </c>
      <c r="CC2" s="81">
        <v>5.2</v>
      </c>
      <c r="CD2" s="81">
        <v>5.3</v>
      </c>
      <c r="CE2" s="81">
        <v>5.4</v>
      </c>
      <c r="CF2" s="81">
        <v>5.5</v>
      </c>
      <c r="CG2" s="81">
        <v>5.6</v>
      </c>
      <c r="CH2" s="81">
        <v>5.7</v>
      </c>
      <c r="CI2" s="81">
        <v>5.8</v>
      </c>
      <c r="CJ2" s="81">
        <v>5.9</v>
      </c>
      <c r="CK2" s="83" t="s">
        <v>802</v>
      </c>
      <c r="CL2" s="81">
        <v>5.11</v>
      </c>
      <c r="CM2" s="81">
        <v>5.12</v>
      </c>
      <c r="CN2" s="81">
        <v>5.13</v>
      </c>
      <c r="CO2" s="81">
        <v>5.14</v>
      </c>
      <c r="CP2" s="81">
        <v>5.15</v>
      </c>
      <c r="CQ2" s="81">
        <v>5.16</v>
      </c>
      <c r="CR2" s="81">
        <v>5.17</v>
      </c>
      <c r="CS2" s="82">
        <v>5.18</v>
      </c>
      <c r="CT2" s="81">
        <v>7.1</v>
      </c>
      <c r="CU2" s="82">
        <v>7.2</v>
      </c>
      <c r="CV2" s="81">
        <v>8.1</v>
      </c>
      <c r="CW2" s="81">
        <v>8.2</v>
      </c>
      <c r="CX2" s="82">
        <v>8.3</v>
      </c>
      <c r="CY2" s="81">
        <v>9.1</v>
      </c>
      <c r="CZ2" s="81">
        <v>9.2</v>
      </c>
      <c r="DA2" s="81">
        <v>9.3</v>
      </c>
      <c r="DB2" s="81">
        <v>9.4</v>
      </c>
      <c r="DC2" s="81">
        <v>9.5</v>
      </c>
      <c r="DD2" s="81">
        <v>9.6</v>
      </c>
      <c r="DE2" s="81">
        <v>9.7</v>
      </c>
      <c r="DF2" s="81">
        <v>9.8</v>
      </c>
      <c r="DG2" s="83" t="s">
        <v>803</v>
      </c>
      <c r="DH2" s="83" t="s">
        <v>804</v>
      </c>
      <c r="DI2" s="83" t="s">
        <v>805</v>
      </c>
      <c r="DJ2" s="83" t="s">
        <v>806</v>
      </c>
      <c r="DK2" s="83" t="s">
        <v>807</v>
      </c>
      <c r="DL2" s="83" t="s">
        <v>808</v>
      </c>
      <c r="DM2" s="81">
        <v>9.9</v>
      </c>
      <c r="DN2" s="84" t="s">
        <v>809</v>
      </c>
      <c r="DO2" s="81">
        <v>13.1</v>
      </c>
      <c r="DP2" s="81">
        <v>13.2</v>
      </c>
      <c r="DQ2" s="81">
        <v>13.3</v>
      </c>
      <c r="DR2" s="81">
        <v>13.4</v>
      </c>
      <c r="DS2" s="82">
        <v>13.5</v>
      </c>
      <c r="DT2" s="81">
        <v>14.1</v>
      </c>
      <c r="DU2" s="81">
        <v>14.2</v>
      </c>
      <c r="DV2" s="81">
        <v>14.3</v>
      </c>
      <c r="DW2" s="81">
        <v>14.4</v>
      </c>
      <c r="DX2" s="81">
        <v>14.5</v>
      </c>
      <c r="DY2" s="82">
        <v>14.6</v>
      </c>
      <c r="DZ2" s="81">
        <v>15.1</v>
      </c>
      <c r="EA2" s="81">
        <v>15.2</v>
      </c>
      <c r="EB2" s="81">
        <v>15.3</v>
      </c>
      <c r="EC2" s="81">
        <v>15.4</v>
      </c>
      <c r="ED2" s="81">
        <v>15.5</v>
      </c>
      <c r="EE2" s="81">
        <v>15.6</v>
      </c>
      <c r="EF2" s="81">
        <v>15.7</v>
      </c>
      <c r="EG2" s="81">
        <v>15.8</v>
      </c>
      <c r="EH2" s="81">
        <v>15.9</v>
      </c>
      <c r="EI2" s="83" t="s">
        <v>810</v>
      </c>
      <c r="EJ2" s="81">
        <v>15.11</v>
      </c>
      <c r="EK2" s="81">
        <v>15.12</v>
      </c>
      <c r="EL2" s="82">
        <v>15.13</v>
      </c>
      <c r="EM2" s="76" t="s">
        <v>811</v>
      </c>
      <c r="EN2" s="76" t="s">
        <v>51</v>
      </c>
      <c r="EO2" s="76" t="s">
        <v>812</v>
      </c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</row>
    <row r="3" ht="14.25" customHeight="1">
      <c r="A3" s="35" t="s">
        <v>205</v>
      </c>
      <c r="B3" s="85" t="s">
        <v>813</v>
      </c>
      <c r="C3" s="86"/>
      <c r="D3" s="85"/>
      <c r="E3" s="87">
        <v>90.0</v>
      </c>
      <c r="F3" s="85"/>
      <c r="G3" s="88"/>
      <c r="H3" s="88"/>
      <c r="I3" s="88"/>
      <c r="J3" s="89"/>
      <c r="K3" s="88"/>
      <c r="L3" s="88"/>
      <c r="M3" s="88"/>
      <c r="N3" s="89"/>
      <c r="O3" s="86"/>
      <c r="P3" s="85"/>
      <c r="Q3" s="86"/>
      <c r="R3" s="8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47"/>
      <c r="AF3" s="52"/>
      <c r="AG3" s="85">
        <v>1.0</v>
      </c>
      <c r="AH3" s="86">
        <v>20.9</v>
      </c>
      <c r="AI3" s="86">
        <v>1.0</v>
      </c>
      <c r="AJ3" s="86"/>
      <c r="AK3" s="86"/>
      <c r="AL3" s="86"/>
      <c r="AM3" s="85"/>
      <c r="AN3" s="86"/>
      <c r="AO3" s="86"/>
      <c r="AS3" s="85"/>
      <c r="AT3" s="86"/>
      <c r="AU3" s="86"/>
      <c r="AV3" s="86"/>
      <c r="AW3" s="86"/>
      <c r="AX3" s="86"/>
      <c r="AY3" s="85"/>
      <c r="AZ3" s="86"/>
      <c r="BA3" s="85"/>
      <c r="BB3" s="86"/>
      <c r="BC3" s="86"/>
      <c r="BD3" s="86"/>
      <c r="BE3" s="86"/>
      <c r="BF3" s="86"/>
      <c r="BG3" s="86"/>
      <c r="BH3" s="86"/>
      <c r="BI3" s="86"/>
      <c r="BJ3" s="85"/>
      <c r="BK3" s="86"/>
      <c r="BL3" s="85"/>
      <c r="BM3" s="86"/>
      <c r="BN3" s="86"/>
      <c r="BO3" s="86"/>
      <c r="BP3" s="86"/>
      <c r="BQ3" s="86"/>
      <c r="BR3" s="86"/>
      <c r="BS3" s="86"/>
      <c r="BT3" s="85"/>
      <c r="BU3" s="86"/>
      <c r="BV3" s="86"/>
      <c r="BW3" s="86"/>
      <c r="BX3" s="86"/>
      <c r="BY3" s="86"/>
      <c r="BZ3" s="86"/>
      <c r="CA3" s="85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5"/>
      <c r="CT3" s="86"/>
      <c r="CU3" s="85"/>
      <c r="CV3" s="86"/>
      <c r="CW3" s="86"/>
      <c r="CX3" s="85"/>
      <c r="CY3" s="86"/>
      <c r="CZ3" s="86"/>
      <c r="DA3" s="86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5"/>
      <c r="DO3" s="86"/>
      <c r="DP3" s="86"/>
      <c r="DQ3" s="86"/>
      <c r="DR3" s="86"/>
      <c r="DS3" s="85"/>
      <c r="DT3" s="86"/>
      <c r="DU3" s="86"/>
      <c r="DV3" s="86"/>
      <c r="DW3" s="86"/>
      <c r="DX3" s="86"/>
      <c r="DY3" s="85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5"/>
      <c r="EM3" s="86" t="s">
        <v>814</v>
      </c>
      <c r="EN3" s="90">
        <v>1.0</v>
      </c>
      <c r="EO3" s="86"/>
      <c r="EP3" s="86"/>
      <c r="EQ3" s="86"/>
      <c r="ER3" s="86"/>
      <c r="ES3" s="86"/>
      <c r="ET3" s="86"/>
      <c r="EU3" s="86"/>
      <c r="EV3" s="86"/>
      <c r="EW3" s="86"/>
      <c r="EX3" s="86"/>
      <c r="EY3" s="86"/>
      <c r="EZ3" s="86"/>
      <c r="FA3" s="86"/>
      <c r="FB3" s="86"/>
      <c r="FC3" s="86"/>
      <c r="FD3" s="86"/>
      <c r="FE3" s="86"/>
      <c r="FF3" s="86"/>
      <c r="FG3" s="86"/>
      <c r="FH3" s="86"/>
      <c r="FI3" s="86"/>
    </row>
    <row r="4" ht="14.25" customHeight="1">
      <c r="A4" s="35" t="s">
        <v>205</v>
      </c>
      <c r="B4" s="85" t="s">
        <v>815</v>
      </c>
      <c r="C4" s="86"/>
      <c r="D4" s="85"/>
      <c r="E4" s="86"/>
      <c r="F4" s="85"/>
      <c r="G4" s="86"/>
      <c r="H4" s="86"/>
      <c r="I4" s="86"/>
      <c r="J4" s="85"/>
      <c r="K4" s="86"/>
      <c r="L4" s="86"/>
      <c r="M4" s="86"/>
      <c r="N4" s="85"/>
      <c r="O4" s="86"/>
      <c r="P4" s="85"/>
      <c r="Q4" s="86"/>
      <c r="R4" s="8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47"/>
      <c r="AF4" s="52"/>
      <c r="AG4" s="85"/>
      <c r="AH4" s="86"/>
      <c r="AI4" s="86"/>
      <c r="AJ4" s="86">
        <v>28.4</v>
      </c>
      <c r="AK4" s="86"/>
      <c r="AL4" s="86"/>
      <c r="AM4" s="85"/>
      <c r="AN4" s="86"/>
      <c r="AO4" s="86"/>
      <c r="AS4" s="85"/>
      <c r="AT4" s="86"/>
      <c r="AU4" s="86"/>
      <c r="AV4" s="86"/>
      <c r="AW4" s="86"/>
      <c r="AX4" s="86"/>
      <c r="AY4" s="85"/>
      <c r="AZ4" s="86"/>
      <c r="BA4" s="85"/>
      <c r="BB4" s="86"/>
      <c r="BC4" s="86"/>
      <c r="BD4" s="86"/>
      <c r="BE4" s="86"/>
      <c r="BF4" s="86"/>
      <c r="BG4" s="86"/>
      <c r="BH4" s="86"/>
      <c r="BI4" s="86"/>
      <c r="BJ4" s="85"/>
      <c r="BK4" s="86"/>
      <c r="BL4" s="85"/>
      <c r="BM4" s="86"/>
      <c r="BN4" s="86"/>
      <c r="BO4" s="86"/>
      <c r="BP4" s="86"/>
      <c r="BQ4" s="86"/>
      <c r="BR4" s="86"/>
      <c r="BS4" s="86"/>
      <c r="BT4" s="85"/>
      <c r="BU4" s="86"/>
      <c r="BV4" s="86"/>
      <c r="BW4" s="86"/>
      <c r="BX4" s="86"/>
      <c r="BY4" s="86"/>
      <c r="BZ4" s="86"/>
      <c r="CA4" s="85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5"/>
      <c r="CT4" s="86"/>
      <c r="CU4" s="85"/>
      <c r="CV4" s="86"/>
      <c r="CW4" s="86"/>
      <c r="CX4" s="85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5"/>
      <c r="DO4" s="86"/>
      <c r="DP4" s="86"/>
      <c r="DQ4" s="86"/>
      <c r="DR4" s="86"/>
      <c r="DS4" s="85"/>
      <c r="DT4" s="86"/>
      <c r="DU4" s="86"/>
      <c r="DV4" s="86"/>
      <c r="DW4" s="86"/>
      <c r="DX4" s="86"/>
      <c r="DY4" s="85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5"/>
      <c r="EM4" s="86" t="s">
        <v>814</v>
      </c>
      <c r="EN4" s="90">
        <v>1.0</v>
      </c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</row>
    <row r="5" ht="14.25" customHeight="1">
      <c r="A5" s="91" t="s">
        <v>205</v>
      </c>
      <c r="B5" s="92" t="s">
        <v>816</v>
      </c>
      <c r="C5" s="93">
        <v>1.0</v>
      </c>
      <c r="D5" s="92"/>
      <c r="E5" s="93"/>
      <c r="F5" s="92"/>
      <c r="G5" s="93"/>
      <c r="H5" s="93"/>
      <c r="I5" s="93"/>
      <c r="J5" s="92"/>
      <c r="K5" s="93"/>
      <c r="L5" s="93"/>
      <c r="M5" s="93"/>
      <c r="N5" s="92"/>
      <c r="O5" s="93"/>
      <c r="P5" s="92"/>
      <c r="Q5" s="93"/>
      <c r="R5" s="92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5"/>
      <c r="AF5" s="96"/>
      <c r="AG5" s="92"/>
      <c r="AH5" s="93"/>
      <c r="AI5" s="93"/>
      <c r="AJ5" s="93"/>
      <c r="AK5" s="93"/>
      <c r="AL5" s="93"/>
      <c r="AM5" s="92"/>
      <c r="AN5" s="93"/>
      <c r="AO5" s="93"/>
      <c r="AP5" s="34"/>
      <c r="AQ5" s="34"/>
      <c r="AR5" s="34"/>
      <c r="AS5" s="92"/>
      <c r="AT5" s="93"/>
      <c r="AU5" s="93"/>
      <c r="AV5" s="93"/>
      <c r="AW5" s="93"/>
      <c r="AX5" s="93"/>
      <c r="AY5" s="92"/>
      <c r="AZ5" s="93"/>
      <c r="BA5" s="92"/>
      <c r="BB5" s="93"/>
      <c r="BC5" s="93"/>
      <c r="BD5" s="93"/>
      <c r="BE5" s="93"/>
      <c r="BF5" s="93"/>
      <c r="BG5" s="93"/>
      <c r="BH5" s="93"/>
      <c r="BI5" s="93"/>
      <c r="BJ5" s="92"/>
      <c r="BK5" s="93"/>
      <c r="BL5" s="92"/>
      <c r="BM5" s="93"/>
      <c r="BN5" s="93"/>
      <c r="BO5" s="93"/>
      <c r="BP5" s="93"/>
      <c r="BQ5" s="93"/>
      <c r="BR5" s="93"/>
      <c r="BS5" s="93"/>
      <c r="BT5" s="92"/>
      <c r="BU5" s="93"/>
      <c r="BV5" s="93"/>
      <c r="BW5" s="93"/>
      <c r="BX5" s="93"/>
      <c r="BY5" s="93"/>
      <c r="BZ5" s="93"/>
      <c r="CA5" s="92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2"/>
      <c r="CT5" s="93"/>
      <c r="CU5" s="92"/>
      <c r="CV5" s="93"/>
      <c r="CW5" s="93"/>
      <c r="CX5" s="92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2"/>
      <c r="DO5" s="93"/>
      <c r="DP5" s="93"/>
      <c r="DQ5" s="93"/>
      <c r="DR5" s="93"/>
      <c r="DS5" s="92"/>
      <c r="DT5" s="93"/>
      <c r="DU5" s="93"/>
      <c r="DV5" s="93"/>
      <c r="DW5" s="93"/>
      <c r="DX5" s="93"/>
      <c r="DY5" s="92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2"/>
      <c r="EM5" s="93" t="s">
        <v>814</v>
      </c>
      <c r="EN5" s="97">
        <v>1.0</v>
      </c>
      <c r="EO5" s="93"/>
      <c r="EP5" s="93"/>
      <c r="EQ5" s="93"/>
      <c r="ER5" s="93"/>
      <c r="ES5" s="93"/>
      <c r="ET5" s="93"/>
      <c r="EU5" s="93"/>
      <c r="EV5" s="93"/>
      <c r="EW5" s="93"/>
      <c r="EX5" s="93"/>
      <c r="EY5" s="93"/>
      <c r="EZ5" s="93"/>
      <c r="FA5" s="93"/>
      <c r="FB5" s="93"/>
      <c r="FC5" s="93"/>
      <c r="FD5" s="93"/>
      <c r="FE5" s="93"/>
      <c r="FF5" s="93"/>
      <c r="FG5" s="93"/>
      <c r="FH5" s="93"/>
      <c r="FI5" s="93"/>
    </row>
    <row r="6" ht="14.25" customHeight="1">
      <c r="A6" s="35" t="s">
        <v>207</v>
      </c>
      <c r="B6" s="22" t="s">
        <v>817</v>
      </c>
      <c r="D6" s="22">
        <v>1.0</v>
      </c>
      <c r="E6" s="6">
        <v>729.0</v>
      </c>
      <c r="F6" s="22">
        <v>850.0</v>
      </c>
      <c r="J6" s="22"/>
      <c r="N6" s="22"/>
      <c r="P6" s="22"/>
      <c r="R6" s="22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47"/>
      <c r="AF6" s="52"/>
      <c r="AG6" s="22"/>
      <c r="AH6" s="6">
        <v>45.9</v>
      </c>
      <c r="AJ6" s="6">
        <v>44.2</v>
      </c>
      <c r="AM6" s="22"/>
      <c r="AN6" s="98">
        <v>60.0</v>
      </c>
      <c r="AO6" s="99">
        <v>60.0</v>
      </c>
      <c r="AS6" s="22"/>
      <c r="AY6" s="22"/>
      <c r="BA6" s="22"/>
      <c r="BJ6" s="22"/>
      <c r="BL6" s="22"/>
      <c r="BT6" s="22"/>
      <c r="CA6" s="22"/>
      <c r="CS6" s="22"/>
      <c r="CU6" s="22"/>
      <c r="CX6" s="22"/>
      <c r="DN6" s="22"/>
      <c r="DS6" s="22"/>
      <c r="DY6" s="22"/>
      <c r="EL6" s="22"/>
      <c r="EM6" s="86" t="s">
        <v>814</v>
      </c>
      <c r="EN6" s="75">
        <v>1.0</v>
      </c>
      <c r="EO6" s="6" t="s">
        <v>818</v>
      </c>
    </row>
    <row r="7" ht="14.25" customHeight="1">
      <c r="A7" s="35" t="s">
        <v>207</v>
      </c>
      <c r="B7" s="22" t="s">
        <v>819</v>
      </c>
      <c r="D7" s="22"/>
      <c r="F7" s="22"/>
      <c r="J7" s="22"/>
      <c r="N7" s="22"/>
      <c r="P7" s="22"/>
      <c r="R7" s="22"/>
      <c r="S7" s="35"/>
      <c r="AE7" s="22"/>
      <c r="AF7" s="52"/>
      <c r="AG7" s="22"/>
      <c r="AM7" s="22"/>
      <c r="AS7" s="22"/>
      <c r="AY7" s="22"/>
      <c r="BA7" s="22"/>
      <c r="BJ7" s="22"/>
      <c r="BL7" s="22"/>
      <c r="BT7" s="22"/>
      <c r="CA7" s="22"/>
      <c r="CS7" s="22"/>
      <c r="CU7" s="22"/>
      <c r="CX7" s="22"/>
      <c r="DN7" s="22"/>
      <c r="DS7" s="22"/>
      <c r="DY7" s="22"/>
      <c r="EL7" s="22"/>
      <c r="EM7" s="86" t="s">
        <v>814</v>
      </c>
      <c r="EN7" s="75">
        <v>1.0</v>
      </c>
    </row>
    <row r="8" ht="14.25" customHeight="1">
      <c r="A8" s="35" t="s">
        <v>207</v>
      </c>
      <c r="B8" s="22" t="s">
        <v>820</v>
      </c>
      <c r="D8" s="22"/>
      <c r="E8" s="35">
        <v>720.0</v>
      </c>
      <c r="F8" s="22"/>
      <c r="G8" s="5"/>
      <c r="H8" s="5"/>
      <c r="I8" s="5"/>
      <c r="J8" s="47"/>
      <c r="K8" s="5"/>
      <c r="L8" s="5"/>
      <c r="M8" s="5"/>
      <c r="N8" s="47"/>
      <c r="P8" s="22"/>
      <c r="R8" s="22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62"/>
      <c r="AG8" s="22"/>
      <c r="AL8" s="6" t="s">
        <v>821</v>
      </c>
      <c r="AM8" s="22"/>
      <c r="AS8" s="22"/>
      <c r="AZ8" s="35"/>
      <c r="BA8" s="22"/>
      <c r="BJ8" s="22"/>
      <c r="BL8" s="22"/>
      <c r="BT8" s="22"/>
      <c r="CA8" s="22"/>
      <c r="CS8" s="22"/>
      <c r="CU8" s="22"/>
      <c r="CX8" s="22"/>
      <c r="DN8" s="22"/>
      <c r="DS8" s="22"/>
      <c r="DY8" s="22"/>
      <c r="EL8" s="22"/>
      <c r="EM8" s="86" t="s">
        <v>814</v>
      </c>
      <c r="EN8" s="75">
        <v>1.0</v>
      </c>
      <c r="EO8" s="6" t="s">
        <v>822</v>
      </c>
    </row>
    <row r="9" ht="14.25" customHeight="1">
      <c r="A9" s="100" t="s">
        <v>207</v>
      </c>
      <c r="B9" s="101" t="s">
        <v>823</v>
      </c>
      <c r="C9" s="102">
        <v>1.0</v>
      </c>
      <c r="D9" s="101">
        <v>1.0</v>
      </c>
      <c r="E9" s="100">
        <v>533.0</v>
      </c>
      <c r="F9" s="101">
        <v>1100.0</v>
      </c>
      <c r="G9" s="103">
        <v>8.86</v>
      </c>
      <c r="H9" s="103">
        <v>8.86</v>
      </c>
      <c r="I9" s="103">
        <v>8.86</v>
      </c>
      <c r="J9" s="104">
        <v>0.0</v>
      </c>
      <c r="K9" s="105">
        <v>1713.0</v>
      </c>
      <c r="L9" s="106">
        <v>1713.0</v>
      </c>
      <c r="M9" s="106">
        <v>1713.0</v>
      </c>
      <c r="N9" s="107">
        <v>0.0</v>
      </c>
      <c r="O9" s="100">
        <v>-40.18628</v>
      </c>
      <c r="P9" s="101">
        <v>-39.80038</v>
      </c>
      <c r="Q9" s="108">
        <v>-40.16135</v>
      </c>
      <c r="R9" s="109">
        <v>-39.80462</v>
      </c>
      <c r="S9" s="110">
        <v>1.0</v>
      </c>
      <c r="T9" s="110">
        <v>0.0</v>
      </c>
      <c r="U9" s="110">
        <v>0.0</v>
      </c>
      <c r="V9" s="110">
        <v>0.0</v>
      </c>
      <c r="W9" s="110">
        <v>1.0</v>
      </c>
      <c r="X9" s="110">
        <v>0.0</v>
      </c>
      <c r="Y9" s="110">
        <v>0.0</v>
      </c>
      <c r="Z9" s="110">
        <v>0.0</v>
      </c>
      <c r="AA9" s="110">
        <v>0.0</v>
      </c>
      <c r="AB9" s="110">
        <v>0.0</v>
      </c>
      <c r="AC9" s="110">
        <v>0.0</v>
      </c>
      <c r="AD9" s="110">
        <v>0.0</v>
      </c>
      <c r="AE9" s="111">
        <v>0.0</v>
      </c>
      <c r="AF9" s="112">
        <v>4.0</v>
      </c>
      <c r="AG9" s="101"/>
      <c r="AH9" s="102">
        <v>49.65</v>
      </c>
      <c r="AI9" s="102">
        <v>10.15</v>
      </c>
      <c r="AJ9" s="102">
        <v>51.55</v>
      </c>
      <c r="AK9" s="102">
        <v>11.85</v>
      </c>
      <c r="AL9" s="102"/>
      <c r="AM9" s="101"/>
      <c r="AN9" s="102"/>
      <c r="AO9" s="102"/>
      <c r="AP9" s="102"/>
      <c r="AQ9" s="102"/>
      <c r="AR9" s="102"/>
      <c r="AS9" s="102"/>
      <c r="AT9" s="100"/>
      <c r="AU9" s="102"/>
      <c r="AV9" s="102"/>
      <c r="AW9" s="102"/>
      <c r="AX9" s="102"/>
      <c r="AY9" s="101"/>
      <c r="AZ9" s="100"/>
      <c r="BA9" s="101"/>
      <c r="BB9" s="102"/>
      <c r="BC9" s="102"/>
      <c r="BD9" s="102"/>
      <c r="BE9" s="102">
        <v>1.0</v>
      </c>
      <c r="BF9" s="102"/>
      <c r="BG9" s="102"/>
      <c r="BH9" s="102"/>
      <c r="BI9" s="102"/>
      <c r="BJ9" s="101"/>
      <c r="BK9" s="102"/>
      <c r="BL9" s="101"/>
      <c r="BM9" s="102"/>
      <c r="BN9" s="102"/>
      <c r="BO9" s="102"/>
      <c r="BP9" s="102"/>
      <c r="BQ9" s="102"/>
      <c r="BR9" s="102"/>
      <c r="BS9" s="102"/>
      <c r="BT9" s="101"/>
      <c r="BU9" s="102"/>
      <c r="BV9" s="102"/>
      <c r="BW9" s="102"/>
      <c r="BX9" s="102"/>
      <c r="BY9" s="102"/>
      <c r="BZ9" s="102"/>
      <c r="CA9" s="101"/>
      <c r="CB9" s="102">
        <v>1.0</v>
      </c>
      <c r="CC9" s="102"/>
      <c r="CD9" s="102"/>
      <c r="CE9" s="102">
        <v>1.0</v>
      </c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  <c r="CR9" s="102"/>
      <c r="CS9" s="101"/>
      <c r="CT9" s="102"/>
      <c r="CU9" s="101"/>
      <c r="CV9" s="102"/>
      <c r="CW9" s="102"/>
      <c r="CX9" s="101"/>
      <c r="CY9" s="102"/>
      <c r="CZ9" s="102"/>
      <c r="DA9" s="102"/>
      <c r="DB9" s="102"/>
      <c r="DC9" s="102"/>
      <c r="DD9" s="102"/>
      <c r="DE9" s="102"/>
      <c r="DF9" s="102"/>
      <c r="DG9" s="102"/>
      <c r="DH9" s="102"/>
      <c r="DI9" s="102"/>
      <c r="DJ9" s="102"/>
      <c r="DK9" s="102"/>
      <c r="DL9" s="102"/>
      <c r="DM9" s="102"/>
      <c r="DN9" s="101"/>
      <c r="DO9" s="102"/>
      <c r="DP9" s="102"/>
      <c r="DQ9" s="102"/>
      <c r="DR9" s="102"/>
      <c r="DS9" s="101"/>
      <c r="DT9" s="102"/>
      <c r="DU9" s="102"/>
      <c r="DV9" s="102"/>
      <c r="DW9" s="102"/>
      <c r="DX9" s="102"/>
      <c r="DY9" s="101"/>
      <c r="DZ9" s="102"/>
      <c r="EA9" s="102"/>
      <c r="EB9" s="102"/>
      <c r="EC9" s="102"/>
      <c r="ED9" s="102"/>
      <c r="EE9" s="102"/>
      <c r="EF9" s="102"/>
      <c r="EG9" s="102"/>
      <c r="EH9" s="102"/>
      <c r="EI9" s="102"/>
      <c r="EJ9" s="102"/>
      <c r="EK9" s="102"/>
      <c r="EL9" s="101"/>
      <c r="EM9" s="102" t="s">
        <v>814</v>
      </c>
      <c r="EN9" s="113" t="s">
        <v>824</v>
      </c>
      <c r="EO9" s="102"/>
      <c r="EP9" s="102"/>
      <c r="EQ9" s="102"/>
      <c r="ER9" s="102"/>
      <c r="ES9" s="102"/>
      <c r="ET9" s="102"/>
      <c r="EU9" s="102"/>
      <c r="EV9" s="102"/>
      <c r="EW9" s="102"/>
      <c r="EX9" s="102"/>
      <c r="EY9" s="102"/>
      <c r="EZ9" s="102"/>
      <c r="FA9" s="102"/>
      <c r="FB9" s="102"/>
      <c r="FC9" s="102"/>
      <c r="FD9" s="102"/>
      <c r="FE9" s="102"/>
      <c r="FF9" s="102"/>
      <c r="FG9" s="102"/>
      <c r="FH9" s="102"/>
      <c r="FI9" s="102"/>
    </row>
    <row r="10" ht="14.25" customHeight="1">
      <c r="A10" s="35" t="s">
        <v>207</v>
      </c>
      <c r="B10" s="22" t="s">
        <v>825</v>
      </c>
      <c r="D10" s="22">
        <v>1.0</v>
      </c>
      <c r="E10" s="6">
        <v>25.0</v>
      </c>
      <c r="F10" s="22">
        <v>700.0</v>
      </c>
      <c r="J10" s="22"/>
      <c r="N10" s="22"/>
      <c r="P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47"/>
      <c r="AF10" s="52"/>
      <c r="AG10" s="22"/>
      <c r="AH10" s="6">
        <v>44.3</v>
      </c>
      <c r="AI10" s="6">
        <v>7.9</v>
      </c>
      <c r="AJ10" s="6">
        <v>48.55</v>
      </c>
      <c r="AK10" s="6">
        <v>5.85</v>
      </c>
      <c r="AM10" s="22"/>
      <c r="AP10" s="6">
        <v>2.33</v>
      </c>
      <c r="AQ10" s="6">
        <v>0.0</v>
      </c>
      <c r="AS10" s="22"/>
      <c r="AY10" s="22"/>
      <c r="BA10" s="22"/>
      <c r="BJ10" s="22"/>
      <c r="BL10" s="22"/>
      <c r="BT10" s="22"/>
      <c r="CA10" s="22"/>
      <c r="CS10" s="22"/>
      <c r="CU10" s="22"/>
      <c r="CX10" s="22"/>
      <c r="DN10" s="22"/>
      <c r="DS10" s="22"/>
      <c r="DY10" s="22"/>
      <c r="EL10" s="22"/>
      <c r="EM10" s="86" t="s">
        <v>814</v>
      </c>
      <c r="EN10" s="75">
        <v>1.0</v>
      </c>
    </row>
    <row r="11" ht="14.25" customHeight="1">
      <c r="A11" s="100" t="s">
        <v>207</v>
      </c>
      <c r="B11" s="101" t="s">
        <v>826</v>
      </c>
      <c r="C11" s="102">
        <v>2.0</v>
      </c>
      <c r="D11" s="101">
        <v>2.0</v>
      </c>
      <c r="E11" s="102">
        <v>50.0</v>
      </c>
      <c r="F11" s="101">
        <v>80.0</v>
      </c>
      <c r="G11" s="103">
        <v>9.79</v>
      </c>
      <c r="H11" s="103">
        <v>9.79</v>
      </c>
      <c r="I11" s="103">
        <v>9.79</v>
      </c>
      <c r="J11" s="104">
        <v>0.0</v>
      </c>
      <c r="K11" s="105">
        <v>1872.0</v>
      </c>
      <c r="L11" s="106">
        <v>1872.0</v>
      </c>
      <c r="M11" s="106">
        <v>1872.0</v>
      </c>
      <c r="N11" s="107">
        <v>0.0</v>
      </c>
      <c r="O11" s="100">
        <v>-39.75754</v>
      </c>
      <c r="P11" s="101">
        <v>-39.32448</v>
      </c>
      <c r="Q11" s="108">
        <v>-73.39211</v>
      </c>
      <c r="R11" s="109">
        <v>-73.04353</v>
      </c>
      <c r="S11" s="110">
        <v>1.0</v>
      </c>
      <c r="T11" s="110">
        <v>0.0</v>
      </c>
      <c r="U11" s="110">
        <v>0.0</v>
      </c>
      <c r="V11" s="110">
        <v>0.0</v>
      </c>
      <c r="W11" s="110">
        <v>1.0</v>
      </c>
      <c r="X11" s="110">
        <v>0.0</v>
      </c>
      <c r="Y11" s="110">
        <v>0.0</v>
      </c>
      <c r="Z11" s="110">
        <v>0.0</v>
      </c>
      <c r="AA11" s="110">
        <v>0.0</v>
      </c>
      <c r="AB11" s="110">
        <v>0.0</v>
      </c>
      <c r="AC11" s="110">
        <v>0.0</v>
      </c>
      <c r="AD11" s="110">
        <v>0.0</v>
      </c>
      <c r="AE11" s="111">
        <v>0.0</v>
      </c>
      <c r="AF11" s="112">
        <v>4.0</v>
      </c>
      <c r="AG11" s="101">
        <v>1.0</v>
      </c>
      <c r="AH11" s="102"/>
      <c r="AI11" s="102"/>
      <c r="AJ11" s="102"/>
      <c r="AK11" s="102"/>
      <c r="AL11" s="102">
        <v>37.75</v>
      </c>
      <c r="AM11" s="101">
        <v>4.25</v>
      </c>
      <c r="AN11" s="102">
        <v>17.0</v>
      </c>
      <c r="AO11" s="102">
        <v>30.0</v>
      </c>
      <c r="AP11" s="102">
        <v>5.6</v>
      </c>
      <c r="AQ11" s="102">
        <v>0.1</v>
      </c>
      <c r="AR11" s="102"/>
      <c r="AS11" s="102"/>
      <c r="AT11" s="100"/>
      <c r="AU11" s="102"/>
      <c r="AV11" s="102"/>
      <c r="AW11" s="102"/>
      <c r="AX11" s="102"/>
      <c r="AY11" s="101"/>
      <c r="AZ11" s="100"/>
      <c r="BA11" s="101"/>
      <c r="BB11" s="102"/>
      <c r="BC11" s="102"/>
      <c r="BD11" s="102"/>
      <c r="BE11" s="102">
        <v>1.0</v>
      </c>
      <c r="BF11" s="102"/>
      <c r="BG11" s="102"/>
      <c r="BH11" s="102"/>
      <c r="BI11" s="102"/>
      <c r="BJ11" s="101"/>
      <c r="BK11" s="102"/>
      <c r="BL11" s="101"/>
      <c r="BM11" s="102"/>
      <c r="BN11" s="102"/>
      <c r="BO11" s="102"/>
      <c r="BP11" s="102"/>
      <c r="BQ11" s="102"/>
      <c r="BR11" s="102"/>
      <c r="BS11" s="102"/>
      <c r="BT11" s="101"/>
      <c r="BU11" s="102"/>
      <c r="BV11" s="102"/>
      <c r="BW11" s="102"/>
      <c r="BX11" s="102"/>
      <c r="BY11" s="102"/>
      <c r="BZ11" s="102"/>
      <c r="CA11" s="101"/>
      <c r="CB11" s="102"/>
      <c r="CC11" s="102"/>
      <c r="CD11" s="102"/>
      <c r="CE11" s="102"/>
      <c r="CF11" s="102"/>
      <c r="CG11" s="102"/>
      <c r="CH11" s="102"/>
      <c r="CI11" s="102">
        <v>1.0</v>
      </c>
      <c r="CJ11" s="102"/>
      <c r="CK11" s="102"/>
      <c r="CL11" s="102"/>
      <c r="CM11" s="102"/>
      <c r="CN11" s="102"/>
      <c r="CO11" s="102"/>
      <c r="CP11" s="102"/>
      <c r="CQ11" s="102"/>
      <c r="CR11" s="102"/>
      <c r="CS11" s="101"/>
      <c r="CT11" s="102"/>
      <c r="CU11" s="101"/>
      <c r="CV11" s="102"/>
      <c r="CW11" s="102"/>
      <c r="CX11" s="101"/>
      <c r="CY11" s="102"/>
      <c r="CZ11" s="102"/>
      <c r="DA11" s="102"/>
      <c r="DB11" s="102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1"/>
      <c r="DO11" s="102"/>
      <c r="DP11" s="102"/>
      <c r="DQ11" s="102"/>
      <c r="DR11" s="102"/>
      <c r="DS11" s="101"/>
      <c r="DT11" s="102"/>
      <c r="DU11" s="102"/>
      <c r="DV11" s="102">
        <v>1.0</v>
      </c>
      <c r="DW11" s="102"/>
      <c r="DX11" s="102"/>
      <c r="DY11" s="101"/>
      <c r="DZ11" s="102"/>
      <c r="EA11" s="102"/>
      <c r="EB11" s="102"/>
      <c r="EC11" s="102"/>
      <c r="ED11" s="102"/>
      <c r="EE11" s="102"/>
      <c r="EF11" s="102"/>
      <c r="EG11" s="102"/>
      <c r="EH11" s="102"/>
      <c r="EI11" s="102"/>
      <c r="EJ11" s="102"/>
      <c r="EK11" s="102"/>
      <c r="EL11" s="101"/>
      <c r="EM11" s="102" t="s">
        <v>814</v>
      </c>
      <c r="EN11" s="113" t="s">
        <v>824</v>
      </c>
      <c r="EO11" s="102"/>
      <c r="EP11" s="102"/>
      <c r="EQ11" s="102"/>
      <c r="ER11" s="102"/>
      <c r="ES11" s="102"/>
      <c r="ET11" s="102"/>
      <c r="EU11" s="102"/>
      <c r="EV11" s="102"/>
      <c r="EW11" s="102"/>
      <c r="EX11" s="102"/>
      <c r="EY11" s="102"/>
      <c r="EZ11" s="102"/>
      <c r="FA11" s="102"/>
      <c r="FB11" s="102"/>
      <c r="FC11" s="102"/>
      <c r="FD11" s="102"/>
      <c r="FE11" s="102"/>
      <c r="FF11" s="102"/>
      <c r="FG11" s="102"/>
      <c r="FH11" s="102"/>
      <c r="FI11" s="102"/>
    </row>
    <row r="12" ht="14.25" customHeight="1">
      <c r="A12" s="100" t="s">
        <v>207</v>
      </c>
      <c r="B12" s="101" t="s">
        <v>827</v>
      </c>
      <c r="C12" s="102">
        <v>1.0</v>
      </c>
      <c r="D12" s="101">
        <v>1.0</v>
      </c>
      <c r="E12" s="102">
        <v>0.0</v>
      </c>
      <c r="F12" s="101">
        <v>1200.0</v>
      </c>
      <c r="G12" s="103">
        <v>16.8</v>
      </c>
      <c r="H12" s="103">
        <v>21.0</v>
      </c>
      <c r="I12" s="103">
        <v>18.700000000000003</v>
      </c>
      <c r="J12" s="104">
        <v>1.864135188230725</v>
      </c>
      <c r="K12" s="105">
        <v>1090.0</v>
      </c>
      <c r="L12" s="106">
        <v>1832.0</v>
      </c>
      <c r="M12" s="106">
        <v>1468.75</v>
      </c>
      <c r="N12" s="107">
        <v>359.3451219463911</v>
      </c>
      <c r="O12" s="100">
        <v>-34.67204</v>
      </c>
      <c r="P12" s="101">
        <v>-25.81428</v>
      </c>
      <c r="Q12" s="108">
        <v>-57.57031</v>
      </c>
      <c r="R12" s="109">
        <v>-51.1841</v>
      </c>
      <c r="S12" s="110">
        <v>1.0</v>
      </c>
      <c r="T12" s="110">
        <v>0.0</v>
      </c>
      <c r="U12" s="110">
        <v>0.0</v>
      </c>
      <c r="V12" s="110">
        <v>1.0</v>
      </c>
      <c r="W12" s="110">
        <v>1.0</v>
      </c>
      <c r="X12" s="110">
        <v>0.0</v>
      </c>
      <c r="Y12" s="110">
        <v>0.0</v>
      </c>
      <c r="Z12" s="110">
        <v>0.0</v>
      </c>
      <c r="AA12" s="110">
        <v>0.0</v>
      </c>
      <c r="AB12" s="110">
        <v>0.0</v>
      </c>
      <c r="AC12" s="110">
        <v>1.0</v>
      </c>
      <c r="AD12" s="110">
        <v>0.0</v>
      </c>
      <c r="AE12" s="111">
        <v>0.0</v>
      </c>
      <c r="AF12" s="112">
        <v>1.0</v>
      </c>
      <c r="AG12" s="101"/>
      <c r="AH12" s="102"/>
      <c r="AI12" s="102"/>
      <c r="AJ12" s="102"/>
      <c r="AK12" s="102"/>
      <c r="AL12" s="102">
        <v>46.3</v>
      </c>
      <c r="AM12" s="101">
        <v>8.7</v>
      </c>
      <c r="AN12" s="102"/>
      <c r="AO12" s="102"/>
      <c r="AP12" s="102"/>
      <c r="AQ12" s="102"/>
      <c r="AR12" s="102"/>
      <c r="AS12" s="102"/>
      <c r="AT12" s="100"/>
      <c r="AU12" s="102"/>
      <c r="AV12" s="102"/>
      <c r="AW12" s="102"/>
      <c r="AX12" s="102"/>
      <c r="AY12" s="101"/>
      <c r="AZ12" s="100"/>
      <c r="BA12" s="101"/>
      <c r="BB12" s="102"/>
      <c r="BC12" s="102"/>
      <c r="BD12" s="102"/>
      <c r="BE12" s="102"/>
      <c r="BF12" s="102"/>
      <c r="BG12" s="102">
        <v>1.0</v>
      </c>
      <c r="BH12" s="102"/>
      <c r="BI12" s="102"/>
      <c r="BJ12" s="101"/>
      <c r="BK12" s="102"/>
      <c r="BL12" s="101"/>
      <c r="BM12" s="102"/>
      <c r="BN12" s="102"/>
      <c r="BO12" s="102"/>
      <c r="BP12" s="102"/>
      <c r="BQ12" s="102"/>
      <c r="BR12" s="102"/>
      <c r="BS12" s="102"/>
      <c r="BT12" s="101"/>
      <c r="BU12" s="102"/>
      <c r="BV12" s="102"/>
      <c r="BW12" s="102"/>
      <c r="BX12" s="102"/>
      <c r="BY12" s="102"/>
      <c r="BZ12" s="102">
        <v>1.0</v>
      </c>
      <c r="CA12" s="101"/>
      <c r="CB12" s="102">
        <v>1.0</v>
      </c>
      <c r="CC12" s="102"/>
      <c r="CD12" s="102"/>
      <c r="CE12" s="102"/>
      <c r="CF12" s="102"/>
      <c r="CG12" s="102"/>
      <c r="CH12" s="102"/>
      <c r="CI12" s="102">
        <v>1.0</v>
      </c>
      <c r="CJ12" s="102"/>
      <c r="CK12" s="102"/>
      <c r="CL12" s="102"/>
      <c r="CM12" s="102"/>
      <c r="CN12" s="102"/>
      <c r="CO12" s="102"/>
      <c r="CP12" s="102"/>
      <c r="CQ12" s="102"/>
      <c r="CR12" s="102"/>
      <c r="CS12" s="101"/>
      <c r="CT12" s="102"/>
      <c r="CU12" s="101"/>
      <c r="CV12" s="102"/>
      <c r="CW12" s="102"/>
      <c r="CX12" s="101"/>
      <c r="CY12" s="102"/>
      <c r="CZ12" s="102"/>
      <c r="DA12" s="102"/>
      <c r="DB12" s="102"/>
      <c r="DC12" s="102"/>
      <c r="DD12" s="102"/>
      <c r="DE12" s="102"/>
      <c r="DF12" s="102"/>
      <c r="DG12" s="102"/>
      <c r="DH12" s="102"/>
      <c r="DI12" s="102"/>
      <c r="DJ12" s="102"/>
      <c r="DK12" s="102"/>
      <c r="DL12" s="102"/>
      <c r="DM12" s="102"/>
      <c r="DN12" s="101"/>
      <c r="DO12" s="102"/>
      <c r="DP12" s="102"/>
      <c r="DQ12" s="102"/>
      <c r="DR12" s="102"/>
      <c r="DS12" s="101"/>
      <c r="DT12" s="102"/>
      <c r="DU12" s="102">
        <v>1.0</v>
      </c>
      <c r="DV12" s="102"/>
      <c r="DW12" s="102"/>
      <c r="DX12" s="102"/>
      <c r="DY12" s="101">
        <v>1.0</v>
      </c>
      <c r="DZ12" s="102"/>
      <c r="EA12" s="102"/>
      <c r="EB12" s="102"/>
      <c r="EC12" s="102"/>
      <c r="ED12" s="102"/>
      <c r="EE12" s="102"/>
      <c r="EF12" s="102"/>
      <c r="EG12" s="102"/>
      <c r="EH12" s="102"/>
      <c r="EI12" s="102"/>
      <c r="EJ12" s="102"/>
      <c r="EK12" s="102"/>
      <c r="EL12" s="101"/>
      <c r="EM12" s="102" t="s">
        <v>814</v>
      </c>
      <c r="EN12" s="113" t="s">
        <v>824</v>
      </c>
      <c r="EO12" s="102"/>
      <c r="EP12" s="102"/>
      <c r="EQ12" s="102"/>
      <c r="ER12" s="102"/>
      <c r="ES12" s="102"/>
      <c r="ET12" s="102"/>
      <c r="EU12" s="102"/>
      <c r="EV12" s="102"/>
      <c r="EW12" s="102"/>
      <c r="EX12" s="102"/>
      <c r="EY12" s="102"/>
      <c r="EZ12" s="102"/>
      <c r="FA12" s="102"/>
      <c r="FB12" s="102"/>
      <c r="FC12" s="102"/>
      <c r="FD12" s="102"/>
      <c r="FE12" s="102"/>
      <c r="FF12" s="102"/>
      <c r="FG12" s="102"/>
      <c r="FH12" s="102"/>
      <c r="FI12" s="102"/>
    </row>
    <row r="13" ht="14.25" customHeight="1">
      <c r="B13" s="22"/>
      <c r="D13" s="22"/>
      <c r="F13" s="22"/>
      <c r="J13" s="22"/>
      <c r="N13" s="22"/>
      <c r="P13" s="22"/>
      <c r="R13" s="22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47"/>
      <c r="AF13" s="52"/>
      <c r="AG13" s="22"/>
      <c r="AM13" s="22"/>
      <c r="AS13" s="22"/>
      <c r="AY13" s="22"/>
      <c r="AZ13" s="35"/>
      <c r="BA13" s="22"/>
      <c r="BJ13" s="22"/>
      <c r="BL13" s="22"/>
      <c r="BT13" s="22"/>
      <c r="CA13" s="22"/>
      <c r="CS13" s="22"/>
      <c r="CU13" s="22"/>
      <c r="CX13" s="22"/>
      <c r="DN13" s="22"/>
      <c r="DS13" s="22"/>
      <c r="DY13" s="22"/>
      <c r="EL13" s="22"/>
      <c r="EN13" s="75"/>
    </row>
  </sheetData>
  <mergeCells count="24">
    <mergeCell ref="S1:AE1"/>
    <mergeCell ref="AF1:AG1"/>
    <mergeCell ref="AH1:AM1"/>
    <mergeCell ref="AN1:AS1"/>
    <mergeCell ref="AT1:AY1"/>
    <mergeCell ref="AZ1:BA1"/>
    <mergeCell ref="BB1:BJ1"/>
    <mergeCell ref="DO1:DS1"/>
    <mergeCell ref="DT1:DY1"/>
    <mergeCell ref="DZ1:EL1"/>
    <mergeCell ref="BK1:BL1"/>
    <mergeCell ref="BM1:BT1"/>
    <mergeCell ref="BU1:CA1"/>
    <mergeCell ref="CB1:CS1"/>
    <mergeCell ref="CT1:CU1"/>
    <mergeCell ref="CV1:CX1"/>
    <mergeCell ref="CY1:DN1"/>
    <mergeCell ref="A1:B1"/>
    <mergeCell ref="C1:D1"/>
    <mergeCell ref="E1:F1"/>
    <mergeCell ref="G1:J1"/>
    <mergeCell ref="K1:N1"/>
    <mergeCell ref="O1:P1"/>
    <mergeCell ref="Q1:R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17.29"/>
    <col customWidth="1" min="3" max="3" width="8.14"/>
    <col customWidth="1" min="4" max="4" width="13.43"/>
    <col customWidth="1" min="5" max="5" width="8.71"/>
    <col customWidth="1" min="6" max="6" width="11.71"/>
    <col customWidth="1" min="7" max="26" width="8.71"/>
  </cols>
  <sheetData>
    <row r="1" ht="14.25" customHeight="1">
      <c r="A1" s="5" t="s">
        <v>828</v>
      </c>
      <c r="B1" s="38"/>
      <c r="C1" s="94" t="s">
        <v>829</v>
      </c>
      <c r="D1" s="94" t="s">
        <v>830</v>
      </c>
      <c r="E1" s="94" t="s">
        <v>831</v>
      </c>
      <c r="F1" s="94" t="s">
        <v>832</v>
      </c>
    </row>
    <row r="2" ht="14.25" customHeight="1">
      <c r="A2" s="35" t="s">
        <v>598</v>
      </c>
      <c r="B2" s="22" t="s">
        <v>143</v>
      </c>
      <c r="C2" s="75" t="s">
        <v>833</v>
      </c>
      <c r="D2" s="75" t="s">
        <v>834</v>
      </c>
      <c r="E2" s="75">
        <v>22.4</v>
      </c>
      <c r="F2" s="75">
        <v>1160.8</v>
      </c>
      <c r="K2" s="6" t="s">
        <v>835</v>
      </c>
      <c r="N2" s="6" t="s">
        <v>836</v>
      </c>
    </row>
    <row r="3" ht="14.25" customHeight="1">
      <c r="B3" s="22"/>
      <c r="K3" s="114">
        <f>CONVERT(L3,"F","C")</f>
        <v>18</v>
      </c>
      <c r="L3" s="6">
        <f>AVERAGE(L4:L15)</f>
        <v>64.4</v>
      </c>
      <c r="M3" s="6">
        <f>SUM(M4:M15)</f>
        <v>56.19</v>
      </c>
      <c r="N3" s="115">
        <f>CONVERT(M3,"in","mm")</f>
        <v>1427.226</v>
      </c>
    </row>
    <row r="4" ht="14.25" customHeight="1">
      <c r="B4" s="22"/>
      <c r="I4" s="116" t="s">
        <v>837</v>
      </c>
      <c r="J4" s="117">
        <v>55.7</v>
      </c>
      <c r="K4" s="117">
        <v>35.6</v>
      </c>
      <c r="L4" s="117">
        <v>45.7</v>
      </c>
      <c r="M4" s="117">
        <v>5.35</v>
      </c>
    </row>
    <row r="5" ht="14.25" customHeight="1">
      <c r="B5" s="22"/>
      <c r="I5" s="118" t="s">
        <v>838</v>
      </c>
      <c r="J5" s="119">
        <v>60.5</v>
      </c>
      <c r="K5" s="119">
        <v>39.3</v>
      </c>
      <c r="L5" s="119">
        <v>49.9</v>
      </c>
      <c r="M5" s="119">
        <v>5.76</v>
      </c>
    </row>
    <row r="6" ht="14.25" customHeight="1">
      <c r="B6" s="22"/>
      <c r="I6" s="116" t="s">
        <v>839</v>
      </c>
      <c r="J6" s="117">
        <v>67.9</v>
      </c>
      <c r="K6" s="117">
        <v>46.0</v>
      </c>
      <c r="L6" s="117">
        <v>57.0</v>
      </c>
      <c r="M6" s="117">
        <v>5.4</v>
      </c>
    </row>
    <row r="7" ht="14.25" customHeight="1">
      <c r="B7" s="22"/>
      <c r="I7" s="118" t="s">
        <v>840</v>
      </c>
      <c r="J7" s="119">
        <v>75.4</v>
      </c>
      <c r="K7" s="119">
        <v>52.6</v>
      </c>
      <c r="L7" s="119">
        <v>64.0</v>
      </c>
      <c r="M7" s="119">
        <v>5.07</v>
      </c>
    </row>
    <row r="8" ht="14.25" customHeight="1">
      <c r="B8" s="22"/>
      <c r="I8" s="116" t="s">
        <v>841</v>
      </c>
      <c r="J8" s="117">
        <v>82.5</v>
      </c>
      <c r="K8" s="117">
        <v>61.0</v>
      </c>
      <c r="L8" s="117">
        <v>71.8</v>
      </c>
      <c r="M8" s="117">
        <v>4.15</v>
      </c>
    </row>
    <row r="9" ht="14.25" customHeight="1">
      <c r="B9" s="22"/>
      <c r="I9" s="118" t="s">
        <v>842</v>
      </c>
      <c r="J9" s="119">
        <v>88.3</v>
      </c>
      <c r="K9" s="119">
        <v>68.7</v>
      </c>
      <c r="L9" s="119">
        <v>78.5</v>
      </c>
      <c r="M9" s="119">
        <v>4.58</v>
      </c>
    </row>
    <row r="10" ht="14.25" customHeight="1">
      <c r="B10" s="22"/>
      <c r="I10" s="116" t="s">
        <v>843</v>
      </c>
      <c r="J10" s="117">
        <v>91.1</v>
      </c>
      <c r="K10" s="117">
        <v>71.6</v>
      </c>
      <c r="L10" s="117">
        <v>81.3</v>
      </c>
      <c r="M10" s="117">
        <v>4.93</v>
      </c>
    </row>
    <row r="11" ht="14.25" customHeight="1">
      <c r="B11" s="22"/>
      <c r="I11" s="118" t="s">
        <v>844</v>
      </c>
      <c r="J11" s="119">
        <v>90.8</v>
      </c>
      <c r="K11" s="119">
        <v>71.0</v>
      </c>
      <c r="L11" s="119">
        <v>80.9</v>
      </c>
      <c r="M11" s="119">
        <v>4.72</v>
      </c>
    </row>
    <row r="12" ht="14.25" customHeight="1">
      <c r="B12" s="22"/>
      <c r="I12" s="116" t="s">
        <v>845</v>
      </c>
      <c r="J12" s="117">
        <v>86.1</v>
      </c>
      <c r="K12" s="117">
        <v>65.5</v>
      </c>
      <c r="L12" s="117">
        <v>75.8</v>
      </c>
      <c r="M12" s="117">
        <v>3.57</v>
      </c>
    </row>
    <row r="13" ht="14.25" customHeight="1">
      <c r="B13" s="22"/>
      <c r="I13" s="118" t="s">
        <v>846</v>
      </c>
      <c r="J13" s="119">
        <v>76.3</v>
      </c>
      <c r="K13" s="119">
        <v>53.9</v>
      </c>
      <c r="L13" s="119">
        <v>65.1</v>
      </c>
      <c r="M13" s="119">
        <v>3.03</v>
      </c>
    </row>
    <row r="14" ht="14.25" customHeight="1">
      <c r="B14" s="22"/>
      <c r="I14" s="116" t="s">
        <v>847</v>
      </c>
      <c r="J14" s="117">
        <v>66.0</v>
      </c>
      <c r="K14" s="117">
        <v>43.1</v>
      </c>
      <c r="L14" s="117">
        <v>54.6</v>
      </c>
      <c r="M14" s="117">
        <v>4.56</v>
      </c>
    </row>
    <row r="15" ht="14.25" customHeight="1">
      <c r="B15" s="22"/>
      <c r="I15" s="118" t="s">
        <v>848</v>
      </c>
      <c r="J15" s="119">
        <v>58.0</v>
      </c>
      <c r="K15" s="119">
        <v>38.3</v>
      </c>
      <c r="L15" s="119">
        <v>48.2</v>
      </c>
      <c r="M15" s="119">
        <v>5.07</v>
      </c>
    </row>
    <row r="16" ht="14.25" customHeight="1">
      <c r="B16" s="22"/>
    </row>
    <row r="17" ht="14.25" customHeight="1">
      <c r="B17" s="22"/>
    </row>
    <row r="18" ht="14.25" customHeight="1">
      <c r="B18" s="22"/>
      <c r="I18" s="6">
        <v>43.73</v>
      </c>
      <c r="J18" s="54">
        <f>SUM(I18:I29)</f>
        <v>610.18</v>
      </c>
      <c r="K18" s="6" t="s">
        <v>849</v>
      </c>
    </row>
    <row r="19" ht="14.25" customHeight="1">
      <c r="B19" s="22"/>
      <c r="I19" s="6">
        <v>50.05</v>
      </c>
    </row>
    <row r="20" ht="14.25" customHeight="1">
      <c r="B20" s="22"/>
      <c r="I20" s="6">
        <v>39.36</v>
      </c>
    </row>
    <row r="21" ht="14.25" customHeight="1">
      <c r="B21" s="22"/>
      <c r="I21" s="6">
        <v>38.88</v>
      </c>
    </row>
    <row r="22" ht="14.25" customHeight="1">
      <c r="B22" s="22"/>
      <c r="I22" s="6">
        <v>53.8</v>
      </c>
    </row>
    <row r="23" ht="14.25" customHeight="1">
      <c r="B23" s="22"/>
      <c r="I23" s="6">
        <v>67.82</v>
      </c>
    </row>
    <row r="24" ht="14.25" customHeight="1">
      <c r="B24" s="22"/>
      <c r="I24" s="6">
        <v>59.0</v>
      </c>
    </row>
    <row r="25" ht="14.25" customHeight="1">
      <c r="B25" s="22"/>
      <c r="I25" s="6">
        <v>64.08</v>
      </c>
    </row>
    <row r="26" ht="14.25" customHeight="1">
      <c r="B26" s="22"/>
      <c r="I26" s="6">
        <v>40.03</v>
      </c>
    </row>
    <row r="27" ht="14.25" customHeight="1">
      <c r="B27" s="22"/>
      <c r="I27" s="6">
        <v>59.99</v>
      </c>
    </row>
    <row r="28" ht="14.25" customHeight="1">
      <c r="B28" s="22"/>
      <c r="I28" s="6">
        <v>43.61</v>
      </c>
    </row>
    <row r="29" ht="14.25" customHeight="1">
      <c r="B29" s="22"/>
      <c r="I29" s="6">
        <v>49.83</v>
      </c>
    </row>
    <row r="30" ht="14.25" customHeight="1">
      <c r="B30" s="22"/>
    </row>
    <row r="31" ht="14.25" customHeight="1">
      <c r="B31" s="22"/>
    </row>
    <row r="32" ht="14.25" customHeight="1">
      <c r="B32" s="22"/>
    </row>
    <row r="33" ht="14.25" customHeight="1">
      <c r="B33" s="22"/>
    </row>
    <row r="34" ht="14.25" customHeight="1">
      <c r="B34" s="22"/>
    </row>
    <row r="35" ht="14.25" customHeight="1">
      <c r="B35" s="22"/>
    </row>
    <row r="36" ht="14.25" customHeight="1">
      <c r="B36" s="22"/>
    </row>
    <row r="37" ht="14.25" customHeight="1">
      <c r="B37" s="22"/>
    </row>
    <row r="38" ht="14.25" customHeight="1">
      <c r="B38" s="22"/>
    </row>
    <row r="39" ht="14.25" customHeight="1">
      <c r="B39" s="22"/>
    </row>
    <row r="40" ht="14.25" customHeight="1">
      <c r="B40" s="22"/>
    </row>
    <row r="41" ht="14.25" customHeight="1">
      <c r="B41" s="22"/>
    </row>
    <row r="42" ht="14.25" customHeight="1">
      <c r="B42" s="22"/>
    </row>
    <row r="43" ht="14.25" customHeight="1">
      <c r="B43" s="22"/>
    </row>
    <row r="44" ht="14.25" customHeight="1">
      <c r="B44" s="22"/>
    </row>
    <row r="45" ht="14.25" customHeight="1">
      <c r="B45" s="22"/>
    </row>
    <row r="46" ht="14.25" customHeight="1">
      <c r="B46" s="22"/>
    </row>
    <row r="47" ht="14.25" customHeight="1">
      <c r="B47" s="22"/>
    </row>
    <row r="48" ht="14.25" customHeight="1">
      <c r="B48" s="22"/>
    </row>
    <row r="49" ht="14.25" customHeight="1">
      <c r="B49" s="22"/>
    </row>
    <row r="50" ht="14.25" customHeight="1">
      <c r="B50" s="22"/>
    </row>
    <row r="51" ht="14.25" customHeight="1">
      <c r="B51" s="22"/>
    </row>
    <row r="52" ht="14.25" customHeight="1">
      <c r="B52" s="22"/>
    </row>
    <row r="53" ht="14.25" customHeight="1">
      <c r="B53" s="22"/>
    </row>
    <row r="54" ht="14.25" customHeight="1">
      <c r="B54" s="22"/>
    </row>
    <row r="55" ht="14.25" customHeight="1">
      <c r="B55" s="22"/>
    </row>
    <row r="56" ht="14.25" customHeight="1">
      <c r="B56" s="22"/>
    </row>
    <row r="57" ht="14.25" customHeight="1">
      <c r="B57" s="22"/>
    </row>
    <row r="58" ht="14.25" customHeight="1">
      <c r="B58" s="22"/>
    </row>
    <row r="59" ht="14.25" customHeight="1">
      <c r="B59" s="22"/>
    </row>
    <row r="60" ht="14.25" customHeight="1">
      <c r="B60" s="22"/>
    </row>
    <row r="61" ht="14.25" customHeight="1">
      <c r="B61" s="22"/>
    </row>
    <row r="62" ht="14.25" customHeight="1">
      <c r="B62" s="22"/>
    </row>
    <row r="63" ht="14.25" customHeight="1">
      <c r="B63" s="22"/>
    </row>
    <row r="64" ht="14.25" customHeight="1">
      <c r="B64" s="22"/>
    </row>
    <row r="65" ht="14.25" customHeight="1">
      <c r="B65" s="22"/>
    </row>
    <row r="66" ht="14.25" customHeight="1">
      <c r="B66" s="22"/>
    </row>
    <row r="67" ht="14.25" customHeight="1">
      <c r="B67" s="22"/>
    </row>
    <row r="68" ht="14.25" customHeight="1">
      <c r="B68" s="22"/>
    </row>
    <row r="69" ht="14.25" customHeight="1">
      <c r="B69" s="22"/>
    </row>
    <row r="70" ht="14.25" customHeight="1">
      <c r="B70" s="22"/>
    </row>
    <row r="71" ht="14.25" customHeight="1">
      <c r="B71" s="22"/>
    </row>
    <row r="72" ht="14.25" customHeight="1">
      <c r="B72" s="22"/>
    </row>
    <row r="73" ht="14.25" customHeight="1">
      <c r="B73" s="22"/>
    </row>
    <row r="74" ht="14.25" customHeight="1">
      <c r="B74" s="22"/>
    </row>
    <row r="75" ht="14.25" customHeight="1">
      <c r="B75" s="22"/>
    </row>
    <row r="76" ht="14.25" customHeight="1">
      <c r="B76" s="22"/>
    </row>
    <row r="77" ht="14.25" customHeight="1">
      <c r="B77" s="22"/>
    </row>
    <row r="78" ht="14.25" customHeight="1">
      <c r="B78" s="22"/>
    </row>
    <row r="79" ht="14.25" customHeight="1">
      <c r="B79" s="22"/>
    </row>
    <row r="80" ht="14.25" customHeight="1">
      <c r="B80" s="22"/>
    </row>
    <row r="81" ht="14.25" customHeight="1">
      <c r="B81" s="22"/>
    </row>
    <row r="82" ht="14.25" customHeight="1">
      <c r="B82" s="22"/>
    </row>
    <row r="83" ht="14.25" customHeight="1">
      <c r="B83" s="22"/>
    </row>
    <row r="84" ht="14.25" customHeight="1">
      <c r="B84" s="22"/>
    </row>
    <row r="85" ht="14.25" customHeight="1">
      <c r="B85" s="22"/>
    </row>
    <row r="86" ht="14.25" customHeight="1">
      <c r="B86" s="22"/>
    </row>
    <row r="87" ht="14.25" customHeight="1">
      <c r="B87" s="22"/>
    </row>
    <row r="88" ht="14.25" customHeight="1">
      <c r="B88" s="22"/>
    </row>
    <row r="89" ht="14.25" customHeight="1">
      <c r="B89" s="22"/>
    </row>
    <row r="90" ht="14.25" customHeight="1">
      <c r="B90" s="22"/>
    </row>
    <row r="91" ht="14.25" customHeight="1">
      <c r="B91" s="22"/>
    </row>
    <row r="92" ht="14.25" customHeight="1">
      <c r="B92" s="22"/>
    </row>
    <row r="93" ht="14.25" customHeight="1">
      <c r="B93" s="22"/>
    </row>
    <row r="94" ht="14.25" customHeight="1">
      <c r="B94" s="22"/>
    </row>
    <row r="95" ht="14.25" customHeight="1">
      <c r="B95" s="22"/>
    </row>
    <row r="96" ht="14.25" customHeight="1">
      <c r="B96" s="22"/>
    </row>
    <row r="97" ht="14.25" customHeight="1">
      <c r="B97" s="22"/>
    </row>
    <row r="98" ht="14.25" customHeight="1">
      <c r="B98" s="22"/>
    </row>
    <row r="99" ht="14.25" customHeight="1">
      <c r="B99" s="22"/>
    </row>
    <row r="100" ht="14.25" customHeight="1">
      <c r="B100" s="22"/>
    </row>
    <row r="101" ht="14.25" customHeight="1">
      <c r="B101" s="22"/>
    </row>
    <row r="102" ht="14.25" customHeight="1">
      <c r="B102" s="22"/>
    </row>
    <row r="103" ht="14.25" customHeight="1">
      <c r="B103" s="22"/>
    </row>
    <row r="104" ht="14.25" customHeight="1">
      <c r="B104" s="22"/>
    </row>
    <row r="105" ht="14.25" customHeight="1">
      <c r="B105" s="22"/>
    </row>
    <row r="106" ht="14.25" customHeight="1">
      <c r="B106" s="22"/>
    </row>
    <row r="107" ht="14.25" customHeight="1">
      <c r="B107" s="22"/>
    </row>
    <row r="108" ht="14.25" customHeight="1">
      <c r="B108" s="22"/>
    </row>
    <row r="109" ht="14.25" customHeight="1">
      <c r="B109" s="22"/>
    </row>
    <row r="110" ht="14.25" customHeight="1">
      <c r="B110" s="22"/>
    </row>
    <row r="111" ht="14.25" customHeight="1">
      <c r="B111" s="22"/>
    </row>
    <row r="112" ht="14.25" customHeight="1">
      <c r="B112" s="22"/>
    </row>
    <row r="113" ht="14.25" customHeight="1">
      <c r="B113" s="22"/>
    </row>
    <row r="114" ht="14.25" customHeight="1">
      <c r="B114" s="22"/>
    </row>
    <row r="115" ht="14.25" customHeight="1">
      <c r="B115" s="22"/>
    </row>
    <row r="116" ht="14.25" customHeight="1">
      <c r="B116" s="22"/>
    </row>
    <row r="117" ht="14.25" customHeight="1">
      <c r="B117" s="22"/>
    </row>
    <row r="118" ht="14.25" customHeight="1">
      <c r="B118" s="22"/>
    </row>
    <row r="119" ht="14.25" customHeight="1">
      <c r="B119" s="22"/>
    </row>
    <row r="120" ht="14.25" customHeight="1">
      <c r="B120" s="22"/>
    </row>
    <row r="121" ht="14.25" customHeight="1">
      <c r="B121" s="22"/>
    </row>
    <row r="122" ht="14.25" customHeight="1">
      <c r="B122" s="22"/>
    </row>
    <row r="123" ht="14.25" customHeight="1">
      <c r="B123" s="22"/>
    </row>
    <row r="124" ht="14.25" customHeight="1">
      <c r="B124" s="22"/>
    </row>
    <row r="125" ht="14.25" customHeight="1">
      <c r="B125" s="22"/>
    </row>
    <row r="126" ht="14.25" customHeight="1">
      <c r="B126" s="22"/>
    </row>
    <row r="127" ht="14.25" customHeight="1">
      <c r="B127" s="22"/>
    </row>
    <row r="128" ht="14.25" customHeight="1">
      <c r="B128" s="22"/>
    </row>
    <row r="129" ht="14.25" customHeight="1">
      <c r="B129" s="22"/>
    </row>
    <row r="130" ht="14.25" customHeight="1">
      <c r="B130" s="22"/>
    </row>
    <row r="131" ht="14.25" customHeight="1">
      <c r="B131" s="22"/>
    </row>
    <row r="132" ht="14.25" customHeight="1">
      <c r="B132" s="22"/>
    </row>
    <row r="133" ht="14.25" customHeight="1">
      <c r="B133" s="22"/>
    </row>
    <row r="134" ht="14.25" customHeight="1">
      <c r="B134" s="22"/>
    </row>
    <row r="135" ht="14.25" customHeight="1">
      <c r="B135" s="22"/>
    </row>
    <row r="136" ht="14.25" customHeight="1">
      <c r="B136" s="22"/>
    </row>
    <row r="137" ht="14.25" customHeight="1">
      <c r="B137" s="22"/>
    </row>
    <row r="138" ht="14.25" customHeight="1">
      <c r="B138" s="22"/>
    </row>
    <row r="139" ht="14.25" customHeight="1">
      <c r="B139" s="22"/>
    </row>
    <row r="140" ht="14.25" customHeight="1">
      <c r="B140" s="22"/>
    </row>
    <row r="141" ht="14.25" customHeight="1">
      <c r="B141" s="22"/>
    </row>
    <row r="142" ht="14.25" customHeight="1">
      <c r="B142" s="22"/>
    </row>
    <row r="143" ht="14.25" customHeight="1">
      <c r="B143" s="22"/>
    </row>
    <row r="144" ht="14.25" customHeight="1">
      <c r="B144" s="22"/>
    </row>
    <row r="145" ht="14.25" customHeight="1">
      <c r="B145" s="22"/>
    </row>
    <row r="146" ht="14.25" customHeight="1">
      <c r="B146" s="22"/>
    </row>
    <row r="147" ht="14.25" customHeight="1">
      <c r="B147" s="22"/>
    </row>
    <row r="148" ht="14.25" customHeight="1">
      <c r="B148" s="22"/>
    </row>
    <row r="149" ht="14.25" customHeight="1">
      <c r="B149" s="22"/>
    </row>
    <row r="150" ht="14.25" customHeight="1">
      <c r="B150" s="22"/>
    </row>
    <row r="151" ht="14.25" customHeight="1">
      <c r="B151" s="22"/>
    </row>
    <row r="152" ht="14.25" customHeight="1">
      <c r="B152" s="22"/>
    </row>
    <row r="153" ht="14.25" customHeight="1">
      <c r="B153" s="22"/>
    </row>
    <row r="154" ht="14.25" customHeight="1">
      <c r="B154" s="22"/>
    </row>
    <row r="155" ht="14.25" customHeight="1">
      <c r="B155" s="22"/>
    </row>
    <row r="156" ht="14.25" customHeight="1">
      <c r="B156" s="22"/>
    </row>
    <row r="157" ht="14.25" customHeight="1">
      <c r="B157" s="22"/>
    </row>
    <row r="158" ht="14.25" customHeight="1">
      <c r="B158" s="22"/>
    </row>
    <row r="159" ht="14.25" customHeight="1">
      <c r="B159" s="22"/>
    </row>
    <row r="160" ht="14.25" customHeight="1">
      <c r="B160" s="22"/>
    </row>
    <row r="161" ht="14.25" customHeight="1">
      <c r="B161" s="22"/>
    </row>
    <row r="162" ht="14.25" customHeight="1">
      <c r="B162" s="22"/>
    </row>
    <row r="163" ht="14.25" customHeight="1">
      <c r="B163" s="22"/>
    </row>
    <row r="164" ht="14.25" customHeight="1">
      <c r="B164" s="22"/>
    </row>
    <row r="165" ht="14.25" customHeight="1">
      <c r="B165" s="22"/>
    </row>
    <row r="166" ht="14.25" customHeight="1">
      <c r="B166" s="22"/>
    </row>
    <row r="167" ht="14.25" customHeight="1">
      <c r="B167" s="22"/>
    </row>
    <row r="168" ht="14.25" customHeight="1">
      <c r="B168" s="22"/>
    </row>
    <row r="169" ht="14.25" customHeight="1">
      <c r="B169" s="22"/>
    </row>
    <row r="170" ht="14.25" customHeight="1">
      <c r="B170" s="22"/>
    </row>
    <row r="171" ht="14.25" customHeight="1">
      <c r="B171" s="22"/>
    </row>
    <row r="172" ht="14.25" customHeight="1">
      <c r="B172" s="22"/>
    </row>
    <row r="173" ht="14.25" customHeight="1">
      <c r="B173" s="22"/>
    </row>
    <row r="174" ht="14.25" customHeight="1">
      <c r="B174" s="22"/>
    </row>
    <row r="175" ht="14.25" customHeight="1">
      <c r="B175" s="22"/>
    </row>
    <row r="176" ht="14.25" customHeight="1">
      <c r="B176" s="22"/>
    </row>
    <row r="177" ht="14.25" customHeight="1">
      <c r="B177" s="22"/>
    </row>
    <row r="178" ht="14.25" customHeight="1">
      <c r="B178" s="22"/>
    </row>
    <row r="179" ht="14.25" customHeight="1">
      <c r="B179" s="22"/>
    </row>
    <row r="180" ht="14.25" customHeight="1">
      <c r="B180" s="22"/>
    </row>
    <row r="181" ht="14.25" customHeight="1">
      <c r="B181" s="22"/>
    </row>
    <row r="182" ht="14.25" customHeight="1">
      <c r="B182" s="22"/>
    </row>
    <row r="183" ht="14.25" customHeight="1">
      <c r="B183" s="22"/>
    </row>
    <row r="184" ht="14.25" customHeight="1">
      <c r="B184" s="22"/>
    </row>
    <row r="185" ht="14.25" customHeight="1">
      <c r="B185" s="22"/>
    </row>
    <row r="186" ht="14.25" customHeight="1">
      <c r="B186" s="22"/>
    </row>
    <row r="187" ht="14.25" customHeight="1">
      <c r="B187" s="22"/>
    </row>
    <row r="188" ht="14.25" customHeight="1">
      <c r="B188" s="22"/>
    </row>
    <row r="189" ht="14.25" customHeight="1">
      <c r="B189" s="22"/>
    </row>
    <row r="190" ht="14.25" customHeight="1">
      <c r="B190" s="22"/>
    </row>
    <row r="191" ht="14.25" customHeight="1">
      <c r="B191" s="22"/>
    </row>
    <row r="192" ht="14.25" customHeight="1">
      <c r="B192" s="22"/>
    </row>
    <row r="193" ht="14.25" customHeight="1">
      <c r="B193" s="22"/>
    </row>
    <row r="194" ht="14.25" customHeight="1">
      <c r="B194" s="22"/>
    </row>
    <row r="195" ht="14.25" customHeight="1">
      <c r="B195" s="22"/>
    </row>
    <row r="196" ht="14.25" customHeight="1">
      <c r="B196" s="22"/>
    </row>
    <row r="197" ht="14.25" customHeight="1">
      <c r="B197" s="22"/>
    </row>
    <row r="198" ht="14.25" customHeight="1">
      <c r="B198" s="22"/>
    </row>
    <row r="199" ht="14.25" customHeight="1">
      <c r="B199" s="22"/>
    </row>
    <row r="200" ht="14.25" customHeight="1">
      <c r="B200" s="22"/>
    </row>
    <row r="201" ht="14.25" customHeight="1">
      <c r="B201" s="22"/>
    </row>
    <row r="202" ht="14.25" customHeight="1">
      <c r="B202" s="22"/>
    </row>
    <row r="203" ht="14.25" customHeight="1">
      <c r="B203" s="22"/>
    </row>
    <row r="204" ht="14.25" customHeight="1">
      <c r="B204" s="22"/>
    </row>
    <row r="205" ht="14.25" customHeight="1">
      <c r="B205" s="22"/>
    </row>
    <row r="206" ht="14.25" customHeight="1">
      <c r="B206" s="22"/>
    </row>
    <row r="207" ht="14.25" customHeight="1">
      <c r="B207" s="22"/>
    </row>
    <row r="208" ht="14.25" customHeight="1">
      <c r="B208" s="22"/>
    </row>
    <row r="209" ht="14.25" customHeight="1">
      <c r="B209" s="22"/>
    </row>
    <row r="210" ht="14.25" customHeight="1">
      <c r="B210" s="22"/>
    </row>
    <row r="211" ht="14.25" customHeight="1">
      <c r="B211" s="22"/>
    </row>
    <row r="212" ht="14.25" customHeight="1">
      <c r="B212" s="22"/>
    </row>
    <row r="213" ht="14.25" customHeight="1">
      <c r="B213" s="22"/>
    </row>
    <row r="214" ht="14.25" customHeight="1">
      <c r="B214" s="22"/>
    </row>
    <row r="215" ht="14.25" customHeight="1">
      <c r="B215" s="22"/>
    </row>
    <row r="216" ht="14.25" customHeight="1">
      <c r="B216" s="22"/>
    </row>
    <row r="217" ht="14.25" customHeight="1">
      <c r="B217" s="22"/>
    </row>
    <row r="218" ht="14.25" customHeight="1">
      <c r="B218" s="22"/>
    </row>
    <row r="219" ht="14.25" customHeight="1">
      <c r="B219" s="22"/>
    </row>
    <row r="220" ht="14.25" customHeight="1">
      <c r="B220" s="22"/>
    </row>
    <row r="221" ht="14.25" customHeight="1">
      <c r="B221" s="22"/>
    </row>
    <row r="222" ht="14.25" customHeight="1">
      <c r="B222" s="22"/>
    </row>
    <row r="223" ht="14.25" customHeight="1">
      <c r="B223" s="22"/>
    </row>
    <row r="224" ht="14.25" customHeight="1">
      <c r="B224" s="22"/>
    </row>
    <row r="225" ht="14.25" customHeight="1">
      <c r="B225" s="22"/>
    </row>
    <row r="226" ht="14.25" customHeight="1">
      <c r="B226" s="22"/>
    </row>
    <row r="227" ht="14.25" customHeight="1">
      <c r="B227" s="22"/>
    </row>
    <row r="228" ht="14.25" customHeight="1">
      <c r="B228" s="22"/>
    </row>
    <row r="229" ht="14.25" customHeight="1">
      <c r="B229" s="22"/>
    </row>
    <row r="230" ht="14.25" customHeight="1">
      <c r="B230" s="22"/>
    </row>
    <row r="231" ht="14.25" customHeight="1">
      <c r="B231" s="22"/>
    </row>
    <row r="232" ht="14.25" customHeight="1">
      <c r="B232" s="22"/>
    </row>
    <row r="233" ht="14.25" customHeight="1">
      <c r="B233" s="22"/>
    </row>
    <row r="234" ht="14.25" customHeight="1">
      <c r="B234" s="22"/>
    </row>
    <row r="235" ht="14.25" customHeight="1">
      <c r="B235" s="22"/>
    </row>
    <row r="236" ht="14.25" customHeight="1">
      <c r="B236" s="22"/>
    </row>
    <row r="237" ht="14.25" customHeight="1">
      <c r="B237" s="22"/>
    </row>
    <row r="238" ht="14.25" customHeight="1">
      <c r="B238" s="22"/>
    </row>
    <row r="239" ht="14.25" customHeight="1">
      <c r="B239" s="22"/>
    </row>
    <row r="240" ht="14.25" customHeight="1">
      <c r="B240" s="22"/>
    </row>
    <row r="241" ht="14.25" customHeight="1">
      <c r="B241" s="22"/>
    </row>
    <row r="242" ht="14.25" customHeight="1">
      <c r="B242" s="22"/>
    </row>
    <row r="243" ht="14.25" customHeight="1">
      <c r="B243" s="22"/>
    </row>
    <row r="244" ht="14.25" customHeight="1">
      <c r="B244" s="22"/>
    </row>
    <row r="245" ht="14.25" customHeight="1">
      <c r="B245" s="22"/>
    </row>
    <row r="246" ht="14.25" customHeight="1">
      <c r="B246" s="22"/>
    </row>
    <row r="247" ht="14.25" customHeight="1">
      <c r="B247" s="22"/>
    </row>
    <row r="248" ht="14.25" customHeight="1">
      <c r="B248" s="22"/>
    </row>
    <row r="249" ht="14.25" customHeight="1">
      <c r="B249" s="22"/>
    </row>
    <row r="250" ht="14.25" customHeight="1">
      <c r="B250" s="22"/>
    </row>
    <row r="251" ht="14.25" customHeight="1">
      <c r="B251" s="22"/>
    </row>
    <row r="252" ht="14.25" customHeight="1">
      <c r="B252" s="22"/>
    </row>
    <row r="253" ht="14.25" customHeight="1">
      <c r="B253" s="22"/>
    </row>
    <row r="254" ht="14.25" customHeight="1">
      <c r="B254" s="22"/>
    </row>
    <row r="255" ht="14.25" customHeight="1">
      <c r="B255" s="22"/>
    </row>
    <row r="256" ht="14.25" customHeight="1">
      <c r="B256" s="22"/>
    </row>
    <row r="257" ht="14.25" customHeight="1">
      <c r="B257" s="22"/>
    </row>
    <row r="258" ht="14.25" customHeight="1">
      <c r="B258" s="22"/>
    </row>
    <row r="259" ht="14.25" customHeight="1">
      <c r="B259" s="22"/>
    </row>
    <row r="260" ht="14.25" customHeight="1">
      <c r="B260" s="22"/>
    </row>
    <row r="261" ht="14.25" customHeight="1">
      <c r="B261" s="22"/>
    </row>
    <row r="262" ht="14.25" customHeight="1">
      <c r="B262" s="22"/>
    </row>
    <row r="263" ht="14.25" customHeight="1">
      <c r="B263" s="22"/>
    </row>
    <row r="264" ht="14.25" customHeight="1">
      <c r="B264" s="22"/>
    </row>
    <row r="265" ht="14.25" customHeight="1">
      <c r="B265" s="22"/>
    </row>
    <row r="266" ht="14.25" customHeight="1">
      <c r="B266" s="22"/>
    </row>
    <row r="267" ht="14.25" customHeight="1">
      <c r="B267" s="22"/>
    </row>
    <row r="268" ht="14.25" customHeight="1">
      <c r="B268" s="22"/>
    </row>
    <row r="269" ht="14.25" customHeight="1">
      <c r="B269" s="22"/>
    </row>
    <row r="270" ht="14.25" customHeight="1">
      <c r="B270" s="22"/>
    </row>
    <row r="271" ht="14.25" customHeight="1">
      <c r="B271" s="22"/>
    </row>
    <row r="272" ht="14.25" customHeight="1">
      <c r="B272" s="22"/>
    </row>
    <row r="273" ht="14.25" customHeight="1">
      <c r="B273" s="22"/>
    </row>
    <row r="274" ht="14.25" customHeight="1">
      <c r="B274" s="22"/>
    </row>
    <row r="275" ht="14.25" customHeight="1">
      <c r="B275" s="22"/>
    </row>
    <row r="276" ht="14.25" customHeight="1">
      <c r="B276" s="22"/>
    </row>
    <row r="277" ht="14.25" customHeight="1">
      <c r="B277" s="22"/>
    </row>
    <row r="278" ht="14.25" customHeight="1">
      <c r="B278" s="22"/>
    </row>
    <row r="279" ht="14.25" customHeight="1">
      <c r="B279" s="22"/>
    </row>
    <row r="280" ht="14.25" customHeight="1">
      <c r="B280" s="22"/>
    </row>
    <row r="281" ht="14.25" customHeight="1">
      <c r="B281" s="22"/>
    </row>
    <row r="282" ht="14.25" customHeight="1">
      <c r="B282" s="22"/>
    </row>
    <row r="283" ht="14.25" customHeight="1">
      <c r="B283" s="22"/>
    </row>
    <row r="284" ht="14.25" customHeight="1">
      <c r="B284" s="22"/>
    </row>
    <row r="285" ht="14.25" customHeight="1">
      <c r="B285" s="22"/>
    </row>
    <row r="286" ht="14.25" customHeight="1">
      <c r="B286" s="22"/>
    </row>
    <row r="287" ht="14.25" customHeight="1">
      <c r="B287" s="22"/>
    </row>
    <row r="288" ht="14.25" customHeight="1">
      <c r="B288" s="22"/>
    </row>
    <row r="289" ht="14.25" customHeight="1">
      <c r="B289" s="22"/>
    </row>
    <row r="290" ht="14.25" customHeight="1">
      <c r="B290" s="22"/>
    </row>
    <row r="291" ht="14.25" customHeight="1">
      <c r="B291" s="22"/>
    </row>
    <row r="292" ht="14.25" customHeight="1">
      <c r="B292" s="22"/>
    </row>
    <row r="293" ht="14.25" customHeight="1">
      <c r="B293" s="22"/>
    </row>
    <row r="294" ht="14.25" customHeight="1">
      <c r="B294" s="22"/>
    </row>
    <row r="295" ht="14.25" customHeight="1">
      <c r="B295" s="22"/>
    </row>
    <row r="296" ht="14.25" customHeight="1">
      <c r="B296" s="22"/>
    </row>
    <row r="297" ht="14.25" customHeight="1">
      <c r="B297" s="22"/>
    </row>
    <row r="298" ht="14.25" customHeight="1">
      <c r="B298" s="22"/>
    </row>
    <row r="299" ht="14.25" customHeight="1">
      <c r="B299" s="22"/>
    </row>
    <row r="300" ht="14.25" customHeight="1">
      <c r="B300" s="22"/>
    </row>
    <row r="301" ht="14.25" customHeight="1">
      <c r="B301" s="22"/>
    </row>
    <row r="302" ht="14.25" customHeight="1">
      <c r="B302" s="22"/>
    </row>
    <row r="303" ht="14.25" customHeight="1">
      <c r="B303" s="22"/>
    </row>
    <row r="304" ht="14.25" customHeight="1">
      <c r="B304" s="22"/>
    </row>
    <row r="305" ht="14.25" customHeight="1">
      <c r="B305" s="22"/>
    </row>
    <row r="306" ht="14.25" customHeight="1">
      <c r="B306" s="22"/>
    </row>
    <row r="307" ht="14.25" customHeight="1">
      <c r="B307" s="22"/>
    </row>
    <row r="308" ht="14.25" customHeight="1">
      <c r="B308" s="22"/>
    </row>
    <row r="309" ht="14.25" customHeight="1">
      <c r="B309" s="22"/>
    </row>
    <row r="310" ht="14.25" customHeight="1">
      <c r="B310" s="22"/>
    </row>
    <row r="311" ht="14.25" customHeight="1">
      <c r="B311" s="22"/>
    </row>
    <row r="312" ht="14.25" customHeight="1">
      <c r="B312" s="22"/>
    </row>
    <row r="313" ht="14.25" customHeight="1">
      <c r="B313" s="22"/>
    </row>
    <row r="314" ht="14.25" customHeight="1">
      <c r="B314" s="22"/>
    </row>
    <row r="315" ht="14.25" customHeight="1">
      <c r="B315" s="22"/>
    </row>
    <row r="316" ht="14.25" customHeight="1">
      <c r="B316" s="22"/>
    </row>
    <row r="317" ht="14.25" customHeight="1">
      <c r="B317" s="22"/>
    </row>
    <row r="318" ht="14.25" customHeight="1">
      <c r="B318" s="22"/>
    </row>
    <row r="319" ht="14.25" customHeight="1">
      <c r="B319" s="22"/>
    </row>
    <row r="320" ht="14.25" customHeight="1">
      <c r="B320" s="22"/>
    </row>
    <row r="321" ht="14.25" customHeight="1">
      <c r="B321" s="22"/>
    </row>
    <row r="322" ht="14.25" customHeight="1">
      <c r="B322" s="22"/>
    </row>
    <row r="323" ht="14.25" customHeight="1">
      <c r="B323" s="22"/>
    </row>
    <row r="324" ht="14.25" customHeight="1">
      <c r="B324" s="22"/>
    </row>
    <row r="325" ht="14.25" customHeight="1">
      <c r="B325" s="22"/>
    </row>
    <row r="326" ht="14.25" customHeight="1">
      <c r="B326" s="22"/>
    </row>
    <row r="327" ht="14.25" customHeight="1">
      <c r="B327" s="22"/>
    </row>
    <row r="328" ht="14.25" customHeight="1">
      <c r="B328" s="22"/>
    </row>
    <row r="329" ht="14.25" customHeight="1">
      <c r="B329" s="22"/>
    </row>
    <row r="330" ht="14.25" customHeight="1">
      <c r="B330" s="22"/>
    </row>
    <row r="331" ht="14.25" customHeight="1">
      <c r="B331" s="22"/>
    </row>
    <row r="332" ht="14.25" customHeight="1">
      <c r="B332" s="22"/>
    </row>
    <row r="333" ht="14.25" customHeight="1">
      <c r="B333" s="22"/>
    </row>
    <row r="334" ht="14.25" customHeight="1">
      <c r="B334" s="22"/>
    </row>
    <row r="335" ht="14.25" customHeight="1">
      <c r="B335" s="22"/>
    </row>
    <row r="336" ht="14.25" customHeight="1">
      <c r="B336" s="22"/>
    </row>
    <row r="337" ht="14.25" customHeight="1">
      <c r="B337" s="22"/>
    </row>
    <row r="338" ht="14.25" customHeight="1">
      <c r="B338" s="22"/>
    </row>
    <row r="339" ht="14.25" customHeight="1">
      <c r="B339" s="22"/>
    </row>
    <row r="340" ht="14.25" customHeight="1">
      <c r="B340" s="22"/>
    </row>
    <row r="341" ht="14.25" customHeight="1">
      <c r="B341" s="22"/>
    </row>
    <row r="342" ht="14.25" customHeight="1">
      <c r="B342" s="22"/>
    </row>
    <row r="343" ht="14.25" customHeight="1">
      <c r="B343" s="22"/>
    </row>
    <row r="344" ht="14.25" customHeight="1">
      <c r="B344" s="22"/>
    </row>
    <row r="345" ht="14.25" customHeight="1">
      <c r="B345" s="22"/>
    </row>
    <row r="346" ht="14.25" customHeight="1">
      <c r="B346" s="22"/>
    </row>
    <row r="347" ht="14.25" customHeight="1">
      <c r="B347" s="22"/>
    </row>
    <row r="348" ht="14.25" customHeight="1">
      <c r="B348" s="22"/>
    </row>
    <row r="349" ht="14.25" customHeight="1">
      <c r="B349" s="22"/>
    </row>
    <row r="350" ht="14.25" customHeight="1">
      <c r="B350" s="22"/>
    </row>
    <row r="351" ht="14.25" customHeight="1">
      <c r="B351" s="22"/>
    </row>
    <row r="352" ht="14.25" customHeight="1">
      <c r="B352" s="22"/>
    </row>
    <row r="353" ht="14.25" customHeight="1">
      <c r="B353" s="22"/>
    </row>
    <row r="354" ht="14.25" customHeight="1">
      <c r="B354" s="22"/>
    </row>
    <row r="355" ht="14.25" customHeight="1">
      <c r="B355" s="22"/>
    </row>
    <row r="356" ht="14.25" customHeight="1">
      <c r="B356" s="22"/>
    </row>
    <row r="357" ht="14.25" customHeight="1">
      <c r="B357" s="22"/>
    </row>
    <row r="358" ht="14.25" customHeight="1">
      <c r="B358" s="22"/>
    </row>
    <row r="359" ht="14.25" customHeight="1">
      <c r="B359" s="22"/>
    </row>
    <row r="360" ht="14.25" customHeight="1">
      <c r="B360" s="22"/>
    </row>
    <row r="361" ht="14.25" customHeight="1">
      <c r="B361" s="22"/>
    </row>
    <row r="362" ht="14.25" customHeight="1">
      <c r="B362" s="22"/>
    </row>
    <row r="363" ht="14.25" customHeight="1">
      <c r="B363" s="22"/>
    </row>
    <row r="364" ht="14.25" customHeight="1">
      <c r="B364" s="22"/>
    </row>
    <row r="365" ht="14.25" customHeight="1">
      <c r="B365" s="22"/>
    </row>
    <row r="366" ht="14.25" customHeight="1">
      <c r="B366" s="22"/>
    </row>
    <row r="367" ht="14.25" customHeight="1">
      <c r="B367" s="22"/>
    </row>
    <row r="368" ht="14.25" customHeight="1">
      <c r="B368" s="22"/>
    </row>
    <row r="369" ht="14.25" customHeight="1">
      <c r="B369" s="22"/>
    </row>
    <row r="370" ht="14.25" customHeight="1">
      <c r="B370" s="22"/>
    </row>
    <row r="371" ht="14.25" customHeight="1">
      <c r="B371" s="22"/>
    </row>
    <row r="372" ht="14.25" customHeight="1">
      <c r="B372" s="22"/>
    </row>
    <row r="373" ht="14.25" customHeight="1">
      <c r="B373" s="22"/>
    </row>
    <row r="374" ht="14.25" customHeight="1">
      <c r="B374" s="22"/>
    </row>
    <row r="375" ht="14.25" customHeight="1">
      <c r="B375" s="22"/>
    </row>
    <row r="376" ht="14.25" customHeight="1">
      <c r="B376" s="22"/>
    </row>
    <row r="377" ht="14.25" customHeight="1">
      <c r="B377" s="22"/>
    </row>
    <row r="378" ht="14.25" customHeight="1">
      <c r="B378" s="22"/>
    </row>
    <row r="379" ht="14.25" customHeight="1">
      <c r="B379" s="22"/>
    </row>
    <row r="380" ht="14.25" customHeight="1">
      <c r="B380" s="22"/>
    </row>
    <row r="381" ht="14.25" customHeight="1">
      <c r="B381" s="22"/>
    </row>
    <row r="382" ht="14.25" customHeight="1">
      <c r="B382" s="22"/>
    </row>
    <row r="383" ht="14.25" customHeight="1">
      <c r="B383" s="22"/>
    </row>
    <row r="384" ht="14.25" customHeight="1">
      <c r="B384" s="22"/>
    </row>
    <row r="385" ht="14.25" customHeight="1">
      <c r="B385" s="22"/>
    </row>
    <row r="386" ht="14.25" customHeight="1">
      <c r="B386" s="22"/>
    </row>
    <row r="387" ht="14.25" customHeight="1">
      <c r="B387" s="22"/>
    </row>
    <row r="388" ht="14.25" customHeight="1">
      <c r="B388" s="22"/>
    </row>
    <row r="389" ht="14.25" customHeight="1">
      <c r="B389" s="22"/>
    </row>
    <row r="390" ht="14.25" customHeight="1">
      <c r="B390" s="22"/>
    </row>
    <row r="391" ht="14.25" customHeight="1">
      <c r="B391" s="22"/>
    </row>
    <row r="392" ht="14.25" customHeight="1">
      <c r="B392" s="22"/>
    </row>
    <row r="393" ht="14.25" customHeight="1">
      <c r="B393" s="22"/>
    </row>
    <row r="394" ht="14.25" customHeight="1">
      <c r="B394" s="22"/>
    </row>
    <row r="395" ht="14.25" customHeight="1">
      <c r="B395" s="22"/>
    </row>
    <row r="396" ht="14.25" customHeight="1">
      <c r="B396" s="22"/>
    </row>
    <row r="397" ht="14.25" customHeight="1">
      <c r="B397" s="22"/>
    </row>
    <row r="398" ht="14.25" customHeight="1">
      <c r="B398" s="22"/>
    </row>
    <row r="399" ht="14.25" customHeight="1">
      <c r="B399" s="22"/>
    </row>
    <row r="400" ht="14.25" customHeight="1">
      <c r="B400" s="22"/>
    </row>
    <row r="401" ht="14.25" customHeight="1">
      <c r="B401" s="22"/>
    </row>
    <row r="402" ht="14.25" customHeight="1">
      <c r="B402" s="22"/>
    </row>
    <row r="403" ht="14.25" customHeight="1">
      <c r="B403" s="22"/>
    </row>
    <row r="404" ht="14.25" customHeight="1">
      <c r="B404" s="22"/>
    </row>
    <row r="405" ht="14.25" customHeight="1">
      <c r="B405" s="22"/>
    </row>
    <row r="406" ht="14.25" customHeight="1">
      <c r="B406" s="22"/>
    </row>
    <row r="407" ht="14.25" customHeight="1">
      <c r="B407" s="22"/>
    </row>
    <row r="408" ht="14.25" customHeight="1">
      <c r="B408" s="22"/>
    </row>
    <row r="409" ht="14.25" customHeight="1">
      <c r="B409" s="22"/>
    </row>
    <row r="410" ht="14.25" customHeight="1">
      <c r="B410" s="22"/>
    </row>
    <row r="411" ht="14.25" customHeight="1">
      <c r="B411" s="22"/>
    </row>
    <row r="412" ht="14.25" customHeight="1">
      <c r="B412" s="22"/>
    </row>
    <row r="413" ht="14.25" customHeight="1">
      <c r="B413" s="22"/>
    </row>
    <row r="414" ht="14.25" customHeight="1">
      <c r="B414" s="22"/>
    </row>
    <row r="415" ht="14.25" customHeight="1">
      <c r="B415" s="22"/>
    </row>
    <row r="416" ht="14.25" customHeight="1">
      <c r="B416" s="22"/>
    </row>
    <row r="417" ht="14.25" customHeight="1">
      <c r="B417" s="22"/>
    </row>
    <row r="418" ht="14.25" customHeight="1">
      <c r="B418" s="22"/>
    </row>
    <row r="419" ht="14.25" customHeight="1">
      <c r="B419" s="22"/>
    </row>
    <row r="420" ht="14.25" customHeight="1">
      <c r="B420" s="22"/>
    </row>
    <row r="421" ht="14.25" customHeight="1">
      <c r="B421" s="22"/>
    </row>
    <row r="422" ht="14.25" customHeight="1">
      <c r="B422" s="22"/>
    </row>
    <row r="423" ht="14.25" customHeight="1">
      <c r="B423" s="22"/>
    </row>
    <row r="424" ht="14.25" customHeight="1">
      <c r="B424" s="22"/>
    </row>
    <row r="425" ht="14.25" customHeight="1">
      <c r="B425" s="22"/>
    </row>
    <row r="426" ht="14.25" customHeight="1">
      <c r="B426" s="22"/>
    </row>
    <row r="427" ht="14.25" customHeight="1">
      <c r="B427" s="22"/>
    </row>
    <row r="428" ht="14.25" customHeight="1">
      <c r="B428" s="22"/>
    </row>
    <row r="429" ht="14.25" customHeight="1">
      <c r="B429" s="22"/>
    </row>
    <row r="430" ht="14.25" customHeight="1">
      <c r="B430" s="22"/>
    </row>
    <row r="431" ht="14.25" customHeight="1">
      <c r="B431" s="22"/>
    </row>
    <row r="432" ht="14.25" customHeight="1">
      <c r="B432" s="22"/>
    </row>
    <row r="433" ht="14.25" customHeight="1">
      <c r="B433" s="22"/>
    </row>
    <row r="434" ht="14.25" customHeight="1">
      <c r="B434" s="22"/>
    </row>
    <row r="435" ht="14.25" customHeight="1">
      <c r="B435" s="22"/>
    </row>
    <row r="436" ht="14.25" customHeight="1">
      <c r="B436" s="22"/>
    </row>
    <row r="437" ht="14.25" customHeight="1">
      <c r="B437" s="22"/>
    </row>
    <row r="438" ht="14.25" customHeight="1">
      <c r="B438" s="22"/>
    </row>
    <row r="439" ht="14.25" customHeight="1">
      <c r="B439" s="22"/>
    </row>
    <row r="440" ht="14.25" customHeight="1">
      <c r="B440" s="22"/>
    </row>
    <row r="441" ht="14.25" customHeight="1">
      <c r="B441" s="22"/>
    </row>
    <row r="442" ht="14.25" customHeight="1">
      <c r="B442" s="22"/>
    </row>
    <row r="443" ht="14.25" customHeight="1">
      <c r="B443" s="22"/>
    </row>
    <row r="444" ht="14.25" customHeight="1">
      <c r="B444" s="22"/>
    </row>
    <row r="445" ht="14.25" customHeight="1">
      <c r="B445" s="22"/>
    </row>
    <row r="446" ht="14.25" customHeight="1">
      <c r="B446" s="22"/>
    </row>
    <row r="447" ht="14.25" customHeight="1">
      <c r="B447" s="22"/>
    </row>
    <row r="448" ht="14.25" customHeight="1">
      <c r="B448" s="22"/>
    </row>
    <row r="449" ht="14.25" customHeight="1">
      <c r="B449" s="22"/>
    </row>
    <row r="450" ht="14.25" customHeight="1">
      <c r="B450" s="22"/>
    </row>
    <row r="451" ht="14.25" customHeight="1">
      <c r="B451" s="22"/>
    </row>
    <row r="452" ht="14.25" customHeight="1">
      <c r="B452" s="22"/>
    </row>
    <row r="453" ht="14.25" customHeight="1">
      <c r="B453" s="22"/>
    </row>
    <row r="454" ht="14.25" customHeight="1">
      <c r="B454" s="22"/>
    </row>
    <row r="455" ht="14.25" customHeight="1">
      <c r="B455" s="22"/>
    </row>
    <row r="456" ht="14.25" customHeight="1">
      <c r="B456" s="22"/>
    </row>
    <row r="457" ht="14.25" customHeight="1">
      <c r="B457" s="22"/>
    </row>
    <row r="458" ht="14.25" customHeight="1">
      <c r="B458" s="22"/>
    </row>
    <row r="459" ht="14.25" customHeight="1">
      <c r="B459" s="22"/>
    </row>
    <row r="460" ht="14.25" customHeight="1">
      <c r="B460" s="22"/>
    </row>
    <row r="461" ht="14.25" customHeight="1">
      <c r="B461" s="22"/>
    </row>
    <row r="462" ht="14.25" customHeight="1">
      <c r="B462" s="22"/>
    </row>
    <row r="463" ht="14.25" customHeight="1">
      <c r="B463" s="22"/>
    </row>
    <row r="464" ht="14.25" customHeight="1">
      <c r="B464" s="22"/>
    </row>
    <row r="465" ht="14.25" customHeight="1">
      <c r="B465" s="22"/>
    </row>
    <row r="466" ht="14.25" customHeight="1">
      <c r="B466" s="22"/>
    </row>
    <row r="467" ht="14.25" customHeight="1">
      <c r="B467" s="22"/>
    </row>
    <row r="468" ht="14.25" customHeight="1">
      <c r="B468" s="22"/>
    </row>
    <row r="469" ht="14.25" customHeight="1">
      <c r="B469" s="22"/>
    </row>
    <row r="470" ht="14.25" customHeight="1">
      <c r="B470" s="22"/>
    </row>
    <row r="471" ht="14.25" customHeight="1">
      <c r="B471" s="22"/>
    </row>
    <row r="472" ht="14.25" customHeight="1">
      <c r="B472" s="22"/>
    </row>
    <row r="473" ht="14.25" customHeight="1">
      <c r="B473" s="22"/>
    </row>
    <row r="474" ht="14.25" customHeight="1">
      <c r="B474" s="22"/>
    </row>
    <row r="475" ht="14.25" customHeight="1">
      <c r="B475" s="22"/>
    </row>
    <row r="476" ht="14.25" customHeight="1">
      <c r="B476" s="22"/>
    </row>
    <row r="477" ht="14.25" customHeight="1">
      <c r="B477" s="22"/>
    </row>
    <row r="478" ht="14.25" customHeight="1">
      <c r="B478" s="22"/>
    </row>
    <row r="479" ht="14.25" customHeight="1">
      <c r="B479" s="22"/>
    </row>
    <row r="480" ht="14.25" customHeight="1">
      <c r="B480" s="22"/>
    </row>
    <row r="481" ht="14.25" customHeight="1">
      <c r="B481" s="22"/>
    </row>
    <row r="482" ht="14.25" customHeight="1">
      <c r="B482" s="22"/>
    </row>
    <row r="483" ht="14.25" customHeight="1">
      <c r="B483" s="22"/>
    </row>
    <row r="484" ht="14.25" customHeight="1">
      <c r="B484" s="22"/>
    </row>
    <row r="485" ht="14.25" customHeight="1">
      <c r="B485" s="22"/>
    </row>
    <row r="486" ht="14.25" customHeight="1">
      <c r="B486" s="22"/>
    </row>
    <row r="487" ht="14.25" customHeight="1">
      <c r="B487" s="22"/>
    </row>
    <row r="488" ht="14.25" customHeight="1">
      <c r="B488" s="22"/>
    </row>
    <row r="489" ht="14.25" customHeight="1">
      <c r="B489" s="22"/>
    </row>
    <row r="490" ht="14.25" customHeight="1">
      <c r="B490" s="22"/>
    </row>
    <row r="491" ht="14.25" customHeight="1">
      <c r="B491" s="22"/>
    </row>
    <row r="492" ht="14.25" customHeight="1">
      <c r="B492" s="22"/>
    </row>
    <row r="493" ht="14.25" customHeight="1">
      <c r="B493" s="22"/>
    </row>
    <row r="494" ht="14.25" customHeight="1">
      <c r="B494" s="22"/>
    </row>
    <row r="495" ht="14.25" customHeight="1">
      <c r="B495" s="22"/>
    </row>
    <row r="496" ht="14.25" customHeight="1">
      <c r="B496" s="22"/>
    </row>
    <row r="497" ht="14.25" customHeight="1">
      <c r="B497" s="22"/>
    </row>
    <row r="498" ht="14.25" customHeight="1">
      <c r="B498" s="22"/>
    </row>
    <row r="499" ht="14.25" customHeight="1">
      <c r="B499" s="22"/>
    </row>
    <row r="500" ht="14.25" customHeight="1">
      <c r="B500" s="22"/>
    </row>
    <row r="501" ht="14.25" customHeight="1">
      <c r="B501" s="22"/>
    </row>
    <row r="502" ht="14.25" customHeight="1">
      <c r="B502" s="22"/>
    </row>
    <row r="503" ht="14.25" customHeight="1">
      <c r="B503" s="22"/>
    </row>
    <row r="504" ht="14.25" customHeight="1">
      <c r="B504" s="22"/>
    </row>
    <row r="505" ht="14.25" customHeight="1">
      <c r="B505" s="22"/>
    </row>
    <row r="506" ht="14.25" customHeight="1">
      <c r="B506" s="22"/>
    </row>
    <row r="507" ht="14.25" customHeight="1">
      <c r="B507" s="22"/>
    </row>
    <row r="508" ht="14.25" customHeight="1">
      <c r="B508" s="22"/>
    </row>
    <row r="509" ht="14.25" customHeight="1">
      <c r="B509" s="22"/>
    </row>
    <row r="510" ht="14.25" customHeight="1">
      <c r="B510" s="22"/>
    </row>
    <row r="511" ht="14.25" customHeight="1">
      <c r="B511" s="22"/>
    </row>
    <row r="512" ht="14.25" customHeight="1">
      <c r="B512" s="22"/>
    </row>
    <row r="513" ht="14.25" customHeight="1">
      <c r="B513" s="22"/>
    </row>
    <row r="514" ht="14.25" customHeight="1">
      <c r="B514" s="22"/>
    </row>
    <row r="515" ht="14.25" customHeight="1">
      <c r="B515" s="22"/>
    </row>
    <row r="516" ht="14.25" customHeight="1">
      <c r="B516" s="22"/>
    </row>
    <row r="517" ht="14.25" customHeight="1">
      <c r="B517" s="22"/>
    </row>
    <row r="518" ht="14.25" customHeight="1">
      <c r="B518" s="22"/>
    </row>
    <row r="519" ht="14.25" customHeight="1">
      <c r="B519" s="22"/>
    </row>
    <row r="520" ht="14.25" customHeight="1">
      <c r="B520" s="22"/>
    </row>
    <row r="521" ht="14.25" customHeight="1">
      <c r="B521" s="22"/>
    </row>
    <row r="522" ht="14.25" customHeight="1">
      <c r="B522" s="22"/>
    </row>
    <row r="523" ht="14.25" customHeight="1">
      <c r="B523" s="22"/>
    </row>
    <row r="524" ht="14.25" customHeight="1">
      <c r="B524" s="22"/>
    </row>
    <row r="525" ht="14.25" customHeight="1">
      <c r="B525" s="22"/>
    </row>
    <row r="526" ht="14.25" customHeight="1">
      <c r="B526" s="22"/>
    </row>
    <row r="527" ht="14.25" customHeight="1">
      <c r="B527" s="22"/>
    </row>
    <row r="528" ht="14.25" customHeight="1">
      <c r="B528" s="22"/>
    </row>
    <row r="529" ht="14.25" customHeight="1">
      <c r="B529" s="22"/>
    </row>
    <row r="530" ht="14.25" customHeight="1">
      <c r="B530" s="22"/>
    </row>
    <row r="531" ht="14.25" customHeight="1">
      <c r="B531" s="22"/>
    </row>
    <row r="532" ht="14.25" customHeight="1">
      <c r="B532" s="22"/>
    </row>
    <row r="533" ht="14.25" customHeight="1">
      <c r="B533" s="22"/>
    </row>
    <row r="534" ht="14.25" customHeight="1">
      <c r="B534" s="22"/>
    </row>
    <row r="535" ht="14.25" customHeight="1">
      <c r="B535" s="22"/>
    </row>
    <row r="536" ht="14.25" customHeight="1">
      <c r="B536" s="22"/>
    </row>
    <row r="537" ht="14.25" customHeight="1">
      <c r="B537" s="22"/>
    </row>
    <row r="538" ht="14.25" customHeight="1">
      <c r="B538" s="22"/>
    </row>
    <row r="539" ht="14.25" customHeight="1">
      <c r="B539" s="22"/>
    </row>
    <row r="540" ht="14.25" customHeight="1">
      <c r="B540" s="22"/>
    </row>
    <row r="541" ht="14.25" customHeight="1">
      <c r="B541" s="22"/>
    </row>
    <row r="542" ht="14.25" customHeight="1">
      <c r="B542" s="22"/>
    </row>
    <row r="543" ht="14.25" customHeight="1">
      <c r="B543" s="22"/>
    </row>
    <row r="544" ht="14.25" customHeight="1">
      <c r="B544" s="22"/>
    </row>
    <row r="545" ht="14.25" customHeight="1">
      <c r="B545" s="22"/>
    </row>
    <row r="546" ht="14.25" customHeight="1">
      <c r="B546" s="22"/>
    </row>
    <row r="547" ht="14.25" customHeight="1">
      <c r="B547" s="22"/>
    </row>
    <row r="548" ht="14.25" customHeight="1">
      <c r="B548" s="22"/>
    </row>
    <row r="549" ht="14.25" customHeight="1">
      <c r="B549" s="22"/>
    </row>
    <row r="550" ht="14.25" customHeight="1">
      <c r="B550" s="22"/>
    </row>
    <row r="551" ht="14.25" customHeight="1">
      <c r="B551" s="22"/>
    </row>
    <row r="552" ht="14.25" customHeight="1">
      <c r="B552" s="22"/>
    </row>
    <row r="553" ht="14.25" customHeight="1">
      <c r="B553" s="22"/>
    </row>
    <row r="554" ht="14.25" customHeight="1">
      <c r="B554" s="22"/>
    </row>
    <row r="555" ht="14.25" customHeight="1">
      <c r="B555" s="22"/>
    </row>
    <row r="556" ht="14.25" customHeight="1">
      <c r="B556" s="22"/>
    </row>
    <row r="557" ht="14.25" customHeight="1">
      <c r="B557" s="22"/>
    </row>
    <row r="558" ht="14.25" customHeight="1">
      <c r="B558" s="22"/>
    </row>
    <row r="559" ht="14.25" customHeight="1">
      <c r="B559" s="22"/>
    </row>
    <row r="560" ht="14.25" customHeight="1">
      <c r="B560" s="22"/>
    </row>
    <row r="561" ht="14.25" customHeight="1">
      <c r="B561" s="22"/>
    </row>
    <row r="562" ht="14.25" customHeight="1">
      <c r="B562" s="22"/>
    </row>
    <row r="563" ht="14.25" customHeight="1">
      <c r="B563" s="22"/>
    </row>
    <row r="564" ht="14.25" customHeight="1">
      <c r="B564" s="22"/>
    </row>
    <row r="565" ht="14.25" customHeight="1">
      <c r="B565" s="22"/>
    </row>
    <row r="566" ht="14.25" customHeight="1">
      <c r="B566" s="22"/>
    </row>
    <row r="567" ht="14.25" customHeight="1">
      <c r="B567" s="22"/>
    </row>
    <row r="568" ht="14.25" customHeight="1">
      <c r="B568" s="22"/>
    </row>
    <row r="569" ht="14.25" customHeight="1">
      <c r="B569" s="22"/>
    </row>
    <row r="570" ht="14.25" customHeight="1">
      <c r="B570" s="22"/>
    </row>
    <row r="571" ht="14.25" customHeight="1">
      <c r="B571" s="22"/>
    </row>
    <row r="572" ht="14.25" customHeight="1">
      <c r="B572" s="22"/>
    </row>
    <row r="573" ht="14.25" customHeight="1">
      <c r="B573" s="22"/>
    </row>
    <row r="574" ht="14.25" customHeight="1">
      <c r="B574" s="22"/>
    </row>
    <row r="575" ht="14.25" customHeight="1">
      <c r="B575" s="22"/>
    </row>
    <row r="576" ht="14.25" customHeight="1">
      <c r="B576" s="22"/>
    </row>
    <row r="577" ht="14.25" customHeight="1">
      <c r="B577" s="22"/>
    </row>
    <row r="578" ht="14.25" customHeight="1">
      <c r="B578" s="22"/>
    </row>
    <row r="579" ht="14.25" customHeight="1">
      <c r="B579" s="22"/>
    </row>
    <row r="580" ht="14.25" customHeight="1">
      <c r="B580" s="22"/>
    </row>
    <row r="581" ht="14.25" customHeight="1">
      <c r="B581" s="22"/>
    </row>
    <row r="582" ht="14.25" customHeight="1">
      <c r="B582" s="22"/>
    </row>
    <row r="583" ht="14.25" customHeight="1">
      <c r="B583" s="22"/>
    </row>
    <row r="584" ht="14.25" customHeight="1">
      <c r="B584" s="22"/>
    </row>
    <row r="585" ht="14.25" customHeight="1">
      <c r="B585" s="22"/>
    </row>
    <row r="586" ht="14.25" customHeight="1">
      <c r="B586" s="22"/>
    </row>
    <row r="587" ht="14.25" customHeight="1">
      <c r="B587" s="22"/>
    </row>
    <row r="588" ht="14.25" customHeight="1">
      <c r="B588" s="22"/>
    </row>
    <row r="589" ht="14.25" customHeight="1">
      <c r="B589" s="22"/>
    </row>
    <row r="590" ht="14.25" customHeight="1">
      <c r="B590" s="22"/>
    </row>
    <row r="591" ht="14.25" customHeight="1">
      <c r="B591" s="22"/>
    </row>
    <row r="592" ht="14.25" customHeight="1">
      <c r="B592" s="22"/>
    </row>
    <row r="593" ht="14.25" customHeight="1">
      <c r="B593" s="22"/>
    </row>
    <row r="594" ht="14.25" customHeight="1">
      <c r="B594" s="22"/>
    </row>
    <row r="595" ht="14.25" customHeight="1">
      <c r="B595" s="22"/>
    </row>
    <row r="596" ht="14.25" customHeight="1">
      <c r="B596" s="22"/>
    </row>
    <row r="597" ht="14.25" customHeight="1">
      <c r="B597" s="22"/>
    </row>
    <row r="598" ht="14.25" customHeight="1">
      <c r="B598" s="22"/>
    </row>
    <row r="599" ht="14.25" customHeight="1">
      <c r="B599" s="22"/>
    </row>
    <row r="600" ht="14.25" customHeight="1">
      <c r="B600" s="22"/>
    </row>
    <row r="601" ht="14.25" customHeight="1">
      <c r="B601" s="22"/>
    </row>
    <row r="602" ht="14.25" customHeight="1">
      <c r="B602" s="22"/>
    </row>
    <row r="603" ht="14.25" customHeight="1">
      <c r="B603" s="22"/>
    </row>
    <row r="604" ht="14.25" customHeight="1">
      <c r="B604" s="22"/>
    </row>
    <row r="605" ht="14.25" customHeight="1">
      <c r="B605" s="22"/>
    </row>
    <row r="606" ht="14.25" customHeight="1">
      <c r="B606" s="22"/>
    </row>
    <row r="607" ht="14.25" customHeight="1">
      <c r="B607" s="22"/>
    </row>
    <row r="608" ht="14.25" customHeight="1">
      <c r="B608" s="22"/>
    </row>
    <row r="609" ht="14.25" customHeight="1">
      <c r="B609" s="22"/>
    </row>
    <row r="610" ht="14.25" customHeight="1">
      <c r="B610" s="22"/>
    </row>
    <row r="611" ht="14.25" customHeight="1">
      <c r="B611" s="22"/>
    </row>
    <row r="612" ht="14.25" customHeight="1">
      <c r="B612" s="22"/>
    </row>
    <row r="613" ht="14.25" customHeight="1">
      <c r="B613" s="22"/>
    </row>
    <row r="614" ht="14.25" customHeight="1">
      <c r="B614" s="22"/>
    </row>
    <row r="615" ht="14.25" customHeight="1">
      <c r="B615" s="22"/>
    </row>
    <row r="616" ht="14.25" customHeight="1">
      <c r="B616" s="22"/>
    </row>
    <row r="617" ht="14.25" customHeight="1">
      <c r="B617" s="22"/>
    </row>
    <row r="618" ht="14.25" customHeight="1">
      <c r="B618" s="22"/>
    </row>
    <row r="619" ht="14.25" customHeight="1">
      <c r="B619" s="22"/>
    </row>
    <row r="620" ht="14.25" customHeight="1">
      <c r="B620" s="22"/>
    </row>
    <row r="621" ht="14.25" customHeight="1">
      <c r="B621" s="22"/>
    </row>
    <row r="622" ht="14.25" customHeight="1">
      <c r="B622" s="22"/>
    </row>
    <row r="623" ht="14.25" customHeight="1">
      <c r="B623" s="22"/>
    </row>
    <row r="624" ht="14.25" customHeight="1">
      <c r="B624" s="22"/>
    </row>
    <row r="625" ht="14.25" customHeight="1">
      <c r="B625" s="22"/>
    </row>
    <row r="626" ht="14.25" customHeight="1">
      <c r="B626" s="22"/>
    </row>
    <row r="627" ht="14.25" customHeight="1">
      <c r="B627" s="22"/>
    </row>
    <row r="628" ht="14.25" customHeight="1">
      <c r="B628" s="22"/>
    </row>
    <row r="629" ht="14.25" customHeight="1">
      <c r="B629" s="22"/>
    </row>
    <row r="630" ht="14.25" customHeight="1">
      <c r="B630" s="22"/>
    </row>
    <row r="631" ht="14.25" customHeight="1">
      <c r="B631" s="22"/>
    </row>
    <row r="632" ht="14.25" customHeight="1">
      <c r="B632" s="22"/>
    </row>
    <row r="633" ht="14.25" customHeight="1">
      <c r="B633" s="22"/>
    </row>
    <row r="634" ht="14.25" customHeight="1">
      <c r="B634" s="22"/>
    </row>
    <row r="635" ht="14.25" customHeight="1">
      <c r="B635" s="22"/>
    </row>
    <row r="636" ht="14.25" customHeight="1">
      <c r="B636" s="22"/>
    </row>
    <row r="637" ht="14.25" customHeight="1">
      <c r="B637" s="22"/>
    </row>
    <row r="638" ht="14.25" customHeight="1">
      <c r="B638" s="22"/>
    </row>
    <row r="639" ht="14.25" customHeight="1">
      <c r="B639" s="22"/>
    </row>
    <row r="640" ht="14.25" customHeight="1">
      <c r="B640" s="22"/>
    </row>
    <row r="641" ht="14.25" customHeight="1">
      <c r="B641" s="22"/>
    </row>
    <row r="642" ht="14.25" customHeight="1">
      <c r="B642" s="22"/>
    </row>
    <row r="643" ht="14.25" customHeight="1">
      <c r="B643" s="22"/>
    </row>
    <row r="644" ht="14.25" customHeight="1">
      <c r="B644" s="22"/>
    </row>
    <row r="645" ht="14.25" customHeight="1">
      <c r="B645" s="22"/>
    </row>
    <row r="646" ht="14.25" customHeight="1">
      <c r="B646" s="22"/>
    </row>
    <row r="647" ht="14.25" customHeight="1">
      <c r="B647" s="22"/>
    </row>
    <row r="648" ht="14.25" customHeight="1">
      <c r="B648" s="22"/>
    </row>
    <row r="649" ht="14.25" customHeight="1">
      <c r="B649" s="22"/>
    </row>
    <row r="650" ht="14.25" customHeight="1">
      <c r="B650" s="22"/>
    </row>
    <row r="651" ht="14.25" customHeight="1">
      <c r="B651" s="22"/>
    </row>
    <row r="652" ht="14.25" customHeight="1">
      <c r="B652" s="22"/>
    </row>
    <row r="653" ht="14.25" customHeight="1">
      <c r="B653" s="22"/>
    </row>
    <row r="654" ht="14.25" customHeight="1">
      <c r="B654" s="22"/>
    </row>
    <row r="655" ht="14.25" customHeight="1">
      <c r="B655" s="22"/>
    </row>
    <row r="656" ht="14.25" customHeight="1">
      <c r="B656" s="22"/>
    </row>
    <row r="657" ht="14.25" customHeight="1">
      <c r="B657" s="22"/>
    </row>
    <row r="658" ht="14.25" customHeight="1">
      <c r="B658" s="22"/>
    </row>
    <row r="659" ht="14.25" customHeight="1">
      <c r="B659" s="22"/>
    </row>
    <row r="660" ht="14.25" customHeight="1">
      <c r="B660" s="22"/>
    </row>
    <row r="661" ht="14.25" customHeight="1">
      <c r="B661" s="22"/>
    </row>
    <row r="662" ht="14.25" customHeight="1">
      <c r="B662" s="22"/>
    </row>
    <row r="663" ht="14.25" customHeight="1">
      <c r="B663" s="22"/>
    </row>
    <row r="664" ht="14.25" customHeight="1">
      <c r="B664" s="22"/>
    </row>
    <row r="665" ht="14.25" customHeight="1">
      <c r="B665" s="22"/>
    </row>
    <row r="666" ht="14.25" customHeight="1">
      <c r="B666" s="22"/>
    </row>
    <row r="667" ht="14.25" customHeight="1">
      <c r="B667" s="22"/>
    </row>
    <row r="668" ht="14.25" customHeight="1">
      <c r="B668" s="22"/>
    </row>
    <row r="669" ht="14.25" customHeight="1">
      <c r="B669" s="22"/>
    </row>
    <row r="670" ht="14.25" customHeight="1">
      <c r="B670" s="22"/>
    </row>
    <row r="671" ht="14.25" customHeight="1">
      <c r="B671" s="22"/>
    </row>
    <row r="672" ht="14.25" customHeight="1">
      <c r="B672" s="22"/>
    </row>
    <row r="673" ht="14.25" customHeight="1">
      <c r="B673" s="22"/>
    </row>
    <row r="674" ht="14.25" customHeight="1">
      <c r="B674" s="22"/>
    </row>
    <row r="675" ht="14.25" customHeight="1">
      <c r="B675" s="22"/>
    </row>
    <row r="676" ht="14.25" customHeight="1">
      <c r="B676" s="22"/>
    </row>
    <row r="677" ht="14.25" customHeight="1">
      <c r="B677" s="22"/>
    </row>
    <row r="678" ht="14.25" customHeight="1">
      <c r="B678" s="22"/>
    </row>
    <row r="679" ht="14.25" customHeight="1">
      <c r="B679" s="22"/>
    </row>
    <row r="680" ht="14.25" customHeight="1">
      <c r="B680" s="22"/>
    </row>
    <row r="681" ht="14.25" customHeight="1">
      <c r="B681" s="22"/>
    </row>
    <row r="682" ht="14.25" customHeight="1">
      <c r="B682" s="22"/>
    </row>
    <row r="683" ht="14.25" customHeight="1">
      <c r="B683" s="22"/>
    </row>
    <row r="684" ht="14.25" customHeight="1">
      <c r="B684" s="22"/>
    </row>
    <row r="685" ht="14.25" customHeight="1">
      <c r="B685" s="22"/>
    </row>
    <row r="686" ht="14.25" customHeight="1">
      <c r="B686" s="22"/>
    </row>
    <row r="687" ht="14.25" customHeight="1">
      <c r="B687" s="22"/>
    </row>
    <row r="688" ht="14.25" customHeight="1">
      <c r="B688" s="22"/>
    </row>
    <row r="689" ht="14.25" customHeight="1">
      <c r="B689" s="22"/>
    </row>
    <row r="690" ht="14.25" customHeight="1">
      <c r="B690" s="22"/>
    </row>
    <row r="691" ht="14.25" customHeight="1">
      <c r="B691" s="22"/>
    </row>
    <row r="692" ht="14.25" customHeight="1">
      <c r="B692" s="22"/>
    </row>
    <row r="693" ht="14.25" customHeight="1">
      <c r="B693" s="22"/>
    </row>
    <row r="694" ht="14.25" customHeight="1">
      <c r="B694" s="22"/>
    </row>
    <row r="695" ht="14.25" customHeight="1">
      <c r="B695" s="22"/>
    </row>
    <row r="696" ht="14.25" customHeight="1">
      <c r="B696" s="22"/>
    </row>
    <row r="697" ht="14.25" customHeight="1">
      <c r="B697" s="22"/>
    </row>
    <row r="698" ht="14.25" customHeight="1">
      <c r="B698" s="22"/>
    </row>
    <row r="699" ht="14.25" customHeight="1">
      <c r="B699" s="22"/>
    </row>
    <row r="700" ht="14.25" customHeight="1">
      <c r="B700" s="22"/>
    </row>
    <row r="701" ht="14.25" customHeight="1">
      <c r="B701" s="22"/>
    </row>
    <row r="702" ht="14.25" customHeight="1">
      <c r="B702" s="22"/>
    </row>
    <row r="703" ht="14.25" customHeight="1">
      <c r="B703" s="22"/>
    </row>
    <row r="704" ht="14.25" customHeight="1">
      <c r="B704" s="22"/>
    </row>
    <row r="705" ht="14.25" customHeight="1">
      <c r="B705" s="22"/>
    </row>
    <row r="706" ht="14.25" customHeight="1">
      <c r="B706" s="22"/>
    </row>
    <row r="707" ht="14.25" customHeight="1">
      <c r="B707" s="22"/>
    </row>
    <row r="708" ht="14.25" customHeight="1">
      <c r="B708" s="22"/>
    </row>
    <row r="709" ht="14.25" customHeight="1">
      <c r="B709" s="22"/>
    </row>
    <row r="710" ht="14.25" customHeight="1">
      <c r="B710" s="22"/>
    </row>
    <row r="711" ht="14.25" customHeight="1">
      <c r="B711" s="22"/>
    </row>
    <row r="712" ht="14.25" customHeight="1">
      <c r="B712" s="22"/>
    </row>
    <row r="713" ht="14.25" customHeight="1">
      <c r="B713" s="22"/>
    </row>
    <row r="714" ht="14.25" customHeight="1">
      <c r="B714" s="22"/>
    </row>
    <row r="715" ht="14.25" customHeight="1">
      <c r="B715" s="22"/>
    </row>
    <row r="716" ht="14.25" customHeight="1">
      <c r="B716" s="22"/>
    </row>
    <row r="717" ht="14.25" customHeight="1">
      <c r="B717" s="22"/>
    </row>
    <row r="718" ht="14.25" customHeight="1">
      <c r="B718" s="22"/>
    </row>
    <row r="719" ht="14.25" customHeight="1">
      <c r="B719" s="22"/>
    </row>
    <row r="720" ht="14.25" customHeight="1">
      <c r="B720" s="22"/>
    </row>
    <row r="721" ht="14.25" customHeight="1">
      <c r="B721" s="22"/>
    </row>
    <row r="722" ht="14.25" customHeight="1">
      <c r="B722" s="22"/>
    </row>
    <row r="723" ht="14.25" customHeight="1">
      <c r="B723" s="22"/>
    </row>
    <row r="724" ht="14.25" customHeight="1">
      <c r="B724" s="22"/>
    </row>
    <row r="725" ht="14.25" customHeight="1">
      <c r="B725" s="22"/>
    </row>
    <row r="726" ht="14.25" customHeight="1">
      <c r="B726" s="22"/>
    </row>
    <row r="727" ht="14.25" customHeight="1">
      <c r="B727" s="22"/>
    </row>
    <row r="728" ht="14.25" customHeight="1">
      <c r="B728" s="22"/>
    </row>
    <row r="729" ht="14.25" customHeight="1">
      <c r="B729" s="22"/>
    </row>
    <row r="730" ht="14.25" customHeight="1">
      <c r="B730" s="22"/>
    </row>
    <row r="731" ht="14.25" customHeight="1">
      <c r="B731" s="22"/>
    </row>
    <row r="732" ht="14.25" customHeight="1">
      <c r="B732" s="22"/>
    </row>
    <row r="733" ht="14.25" customHeight="1">
      <c r="B733" s="22"/>
    </row>
    <row r="734" ht="14.25" customHeight="1">
      <c r="B734" s="22"/>
    </row>
    <row r="735" ht="14.25" customHeight="1">
      <c r="B735" s="22"/>
    </row>
    <row r="736" ht="14.25" customHeight="1">
      <c r="B736" s="22"/>
    </row>
    <row r="737" ht="14.25" customHeight="1">
      <c r="B737" s="22"/>
    </row>
    <row r="738" ht="14.25" customHeight="1">
      <c r="B738" s="22"/>
    </row>
    <row r="739" ht="14.25" customHeight="1">
      <c r="B739" s="22"/>
    </row>
    <row r="740" ht="14.25" customHeight="1">
      <c r="B740" s="22"/>
    </row>
    <row r="741" ht="14.25" customHeight="1">
      <c r="B741" s="22"/>
    </row>
    <row r="742" ht="14.25" customHeight="1">
      <c r="B742" s="22"/>
    </row>
    <row r="743" ht="14.25" customHeight="1">
      <c r="B743" s="22"/>
    </row>
    <row r="744" ht="14.25" customHeight="1">
      <c r="B744" s="22"/>
    </row>
    <row r="745" ht="14.25" customHeight="1">
      <c r="B745" s="22"/>
    </row>
    <row r="746" ht="14.25" customHeight="1">
      <c r="B746" s="22"/>
    </row>
    <row r="747" ht="14.25" customHeight="1">
      <c r="B747" s="22"/>
    </row>
    <row r="748" ht="14.25" customHeight="1">
      <c r="B748" s="22"/>
    </row>
    <row r="749" ht="14.25" customHeight="1">
      <c r="B749" s="22"/>
    </row>
    <row r="750" ht="14.25" customHeight="1">
      <c r="B750" s="22"/>
    </row>
    <row r="751" ht="14.25" customHeight="1">
      <c r="B751" s="22"/>
    </row>
    <row r="752" ht="14.25" customHeight="1">
      <c r="B752" s="22"/>
    </row>
    <row r="753" ht="14.25" customHeight="1">
      <c r="B753" s="22"/>
    </row>
    <row r="754" ht="14.25" customHeight="1">
      <c r="B754" s="22"/>
    </row>
    <row r="755" ht="14.25" customHeight="1">
      <c r="B755" s="22"/>
    </row>
    <row r="756" ht="14.25" customHeight="1">
      <c r="B756" s="22"/>
    </row>
    <row r="757" ht="14.25" customHeight="1">
      <c r="B757" s="22"/>
    </row>
    <row r="758" ht="14.25" customHeight="1">
      <c r="B758" s="22"/>
    </row>
    <row r="759" ht="14.25" customHeight="1">
      <c r="B759" s="22"/>
    </row>
    <row r="760" ht="14.25" customHeight="1">
      <c r="B760" s="22"/>
    </row>
    <row r="761" ht="14.25" customHeight="1">
      <c r="B761" s="22"/>
    </row>
    <row r="762" ht="14.25" customHeight="1">
      <c r="B762" s="22"/>
    </row>
    <row r="763" ht="14.25" customHeight="1">
      <c r="B763" s="22"/>
    </row>
    <row r="764" ht="14.25" customHeight="1">
      <c r="B764" s="22"/>
    </row>
    <row r="765" ht="14.25" customHeight="1">
      <c r="B765" s="22"/>
    </row>
    <row r="766" ht="14.25" customHeight="1">
      <c r="B766" s="22"/>
    </row>
    <row r="767" ht="14.25" customHeight="1">
      <c r="B767" s="22"/>
    </row>
    <row r="768" ht="14.25" customHeight="1">
      <c r="B768" s="22"/>
    </row>
    <row r="769" ht="14.25" customHeight="1">
      <c r="B769" s="22"/>
    </row>
    <row r="770" ht="14.25" customHeight="1">
      <c r="B770" s="22"/>
    </row>
    <row r="771" ht="14.25" customHeight="1">
      <c r="B771" s="22"/>
    </row>
    <row r="772" ht="14.25" customHeight="1">
      <c r="B772" s="22"/>
    </row>
    <row r="773" ht="14.25" customHeight="1">
      <c r="B773" s="22"/>
    </row>
    <row r="774" ht="14.25" customHeight="1">
      <c r="B774" s="22"/>
    </row>
    <row r="775" ht="14.25" customHeight="1">
      <c r="B775" s="22"/>
    </row>
    <row r="776" ht="14.25" customHeight="1">
      <c r="B776" s="22"/>
    </row>
    <row r="777" ht="14.25" customHeight="1">
      <c r="B777" s="22"/>
    </row>
    <row r="778" ht="14.25" customHeight="1">
      <c r="B778" s="22"/>
    </row>
    <row r="779" ht="14.25" customHeight="1">
      <c r="B779" s="22"/>
    </row>
    <row r="780" ht="14.25" customHeight="1">
      <c r="B780" s="22"/>
    </row>
    <row r="781" ht="14.25" customHeight="1">
      <c r="B781" s="22"/>
    </row>
    <row r="782" ht="14.25" customHeight="1">
      <c r="B782" s="22"/>
    </row>
    <row r="783" ht="14.25" customHeight="1">
      <c r="B783" s="22"/>
    </row>
    <row r="784" ht="14.25" customHeight="1">
      <c r="B784" s="22"/>
    </row>
    <row r="785" ht="14.25" customHeight="1">
      <c r="B785" s="22"/>
    </row>
    <row r="786" ht="14.25" customHeight="1">
      <c r="B786" s="22"/>
    </row>
    <row r="787" ht="14.25" customHeight="1">
      <c r="B787" s="22"/>
    </row>
    <row r="788" ht="14.25" customHeight="1">
      <c r="B788" s="22"/>
    </row>
    <row r="789" ht="14.25" customHeight="1">
      <c r="B789" s="22"/>
    </row>
    <row r="790" ht="14.25" customHeight="1">
      <c r="B790" s="22"/>
    </row>
    <row r="791" ht="14.25" customHeight="1">
      <c r="B791" s="22"/>
    </row>
    <row r="792" ht="14.25" customHeight="1">
      <c r="B792" s="22"/>
    </row>
    <row r="793" ht="14.25" customHeight="1">
      <c r="B793" s="22"/>
    </row>
    <row r="794" ht="14.25" customHeight="1">
      <c r="B794" s="22"/>
    </row>
    <row r="795" ht="14.25" customHeight="1">
      <c r="B795" s="22"/>
    </row>
    <row r="796" ht="14.25" customHeight="1">
      <c r="B796" s="22"/>
    </row>
    <row r="797" ht="14.25" customHeight="1">
      <c r="B797" s="22"/>
    </row>
    <row r="798" ht="14.25" customHeight="1">
      <c r="B798" s="22"/>
    </row>
    <row r="799" ht="14.25" customHeight="1">
      <c r="B799" s="22"/>
    </row>
    <row r="800" ht="14.25" customHeight="1">
      <c r="B800" s="22"/>
    </row>
    <row r="801" ht="14.25" customHeight="1">
      <c r="B801" s="22"/>
    </row>
    <row r="802" ht="14.25" customHeight="1">
      <c r="B802" s="22"/>
    </row>
    <row r="803" ht="14.25" customHeight="1">
      <c r="B803" s="22"/>
    </row>
    <row r="804" ht="14.25" customHeight="1">
      <c r="B804" s="22"/>
    </row>
    <row r="805" ht="14.25" customHeight="1">
      <c r="B805" s="22"/>
    </row>
    <row r="806" ht="14.25" customHeight="1">
      <c r="B806" s="22"/>
    </row>
    <row r="807" ht="14.25" customHeight="1">
      <c r="B807" s="22"/>
    </row>
    <row r="808" ht="14.25" customHeight="1">
      <c r="B808" s="22"/>
    </row>
    <row r="809" ht="14.25" customHeight="1">
      <c r="B809" s="22"/>
    </row>
    <row r="810" ht="14.25" customHeight="1">
      <c r="B810" s="22"/>
    </row>
    <row r="811" ht="14.25" customHeight="1">
      <c r="B811" s="22"/>
    </row>
    <row r="812" ht="14.25" customHeight="1">
      <c r="B812" s="22"/>
    </row>
    <row r="813" ht="14.25" customHeight="1">
      <c r="B813" s="22"/>
    </row>
    <row r="814" ht="14.25" customHeight="1">
      <c r="B814" s="22"/>
    </row>
    <row r="815" ht="14.25" customHeight="1">
      <c r="B815" s="22"/>
    </row>
    <row r="816" ht="14.25" customHeight="1">
      <c r="B816" s="22"/>
    </row>
    <row r="817" ht="14.25" customHeight="1">
      <c r="B817" s="22"/>
    </row>
    <row r="818" ht="14.25" customHeight="1">
      <c r="B818" s="22"/>
    </row>
    <row r="819" ht="14.25" customHeight="1">
      <c r="B819" s="22"/>
    </row>
    <row r="820" ht="14.25" customHeight="1">
      <c r="B820" s="22"/>
    </row>
    <row r="821" ht="14.25" customHeight="1">
      <c r="B821" s="22"/>
    </row>
    <row r="822" ht="14.25" customHeight="1">
      <c r="B822" s="22"/>
    </row>
    <row r="823" ht="14.25" customHeight="1">
      <c r="B823" s="22"/>
    </row>
    <row r="824" ht="14.25" customHeight="1">
      <c r="B824" s="22"/>
    </row>
    <row r="825" ht="14.25" customHeight="1">
      <c r="B825" s="22"/>
    </row>
    <row r="826" ht="14.25" customHeight="1">
      <c r="B826" s="22"/>
    </row>
    <row r="827" ht="14.25" customHeight="1">
      <c r="B827" s="22"/>
    </row>
    <row r="828" ht="14.25" customHeight="1">
      <c r="B828" s="22"/>
    </row>
    <row r="829" ht="14.25" customHeight="1">
      <c r="B829" s="22"/>
    </row>
    <row r="830" ht="14.25" customHeight="1">
      <c r="B830" s="22"/>
    </row>
    <row r="831" ht="14.25" customHeight="1">
      <c r="B831" s="22"/>
    </row>
    <row r="832" ht="14.25" customHeight="1">
      <c r="B832" s="22"/>
    </row>
    <row r="833" ht="14.25" customHeight="1">
      <c r="B833" s="22"/>
    </row>
    <row r="834" ht="14.25" customHeight="1">
      <c r="B834" s="22"/>
    </row>
    <row r="835" ht="14.25" customHeight="1">
      <c r="B835" s="22"/>
    </row>
    <row r="836" ht="14.25" customHeight="1">
      <c r="B836" s="22"/>
    </row>
    <row r="837" ht="14.25" customHeight="1">
      <c r="B837" s="22"/>
    </row>
    <row r="838" ht="14.25" customHeight="1">
      <c r="B838" s="22"/>
    </row>
    <row r="839" ht="14.25" customHeight="1">
      <c r="B839" s="22"/>
    </row>
    <row r="840" ht="14.25" customHeight="1">
      <c r="B840" s="22"/>
    </row>
    <row r="841" ht="14.25" customHeight="1">
      <c r="B841" s="22"/>
    </row>
    <row r="842" ht="14.25" customHeight="1">
      <c r="B842" s="22"/>
    </row>
    <row r="843" ht="14.25" customHeight="1">
      <c r="B843" s="22"/>
    </row>
    <row r="844" ht="14.25" customHeight="1">
      <c r="B844" s="22"/>
    </row>
    <row r="845" ht="14.25" customHeight="1">
      <c r="B845" s="22"/>
    </row>
    <row r="846" ht="14.25" customHeight="1">
      <c r="B846" s="22"/>
    </row>
    <row r="847" ht="14.25" customHeight="1">
      <c r="B847" s="22"/>
    </row>
    <row r="848" ht="14.25" customHeight="1">
      <c r="B848" s="22"/>
    </row>
    <row r="849" ht="14.25" customHeight="1">
      <c r="B849" s="22"/>
    </row>
    <row r="850" ht="14.25" customHeight="1">
      <c r="B850" s="22"/>
    </row>
    <row r="851" ht="14.25" customHeight="1">
      <c r="B851" s="22"/>
    </row>
    <row r="852" ht="14.25" customHeight="1">
      <c r="B852" s="22"/>
    </row>
    <row r="853" ht="14.25" customHeight="1">
      <c r="B853" s="22"/>
    </row>
    <row r="854" ht="14.25" customHeight="1">
      <c r="B854" s="22"/>
    </row>
    <row r="855" ht="14.25" customHeight="1">
      <c r="B855" s="22"/>
    </row>
    <row r="856" ht="14.25" customHeight="1">
      <c r="B856" s="22"/>
    </row>
    <row r="857" ht="14.25" customHeight="1">
      <c r="B857" s="22"/>
    </row>
    <row r="858" ht="14.25" customHeight="1">
      <c r="B858" s="22"/>
    </row>
    <row r="859" ht="14.25" customHeight="1">
      <c r="B859" s="22"/>
    </row>
    <row r="860" ht="14.25" customHeight="1">
      <c r="B860" s="22"/>
    </row>
    <row r="861" ht="14.25" customHeight="1">
      <c r="B861" s="22"/>
    </row>
    <row r="862" ht="14.25" customHeight="1">
      <c r="B862" s="22"/>
    </row>
    <row r="863" ht="14.25" customHeight="1">
      <c r="B863" s="22"/>
    </row>
    <row r="864" ht="14.25" customHeight="1">
      <c r="B864" s="22"/>
    </row>
    <row r="865" ht="14.25" customHeight="1">
      <c r="B865" s="22"/>
    </row>
    <row r="866" ht="14.25" customHeight="1">
      <c r="B866" s="22"/>
    </row>
    <row r="867" ht="14.25" customHeight="1">
      <c r="B867" s="22"/>
    </row>
    <row r="868" ht="14.25" customHeight="1">
      <c r="B868" s="22"/>
    </row>
    <row r="869" ht="14.25" customHeight="1">
      <c r="B869" s="22"/>
    </row>
    <row r="870" ht="14.25" customHeight="1">
      <c r="B870" s="22"/>
    </row>
    <row r="871" ht="14.25" customHeight="1">
      <c r="B871" s="22"/>
    </row>
    <row r="872" ht="14.25" customHeight="1">
      <c r="B872" s="22"/>
    </row>
    <row r="873" ht="14.25" customHeight="1">
      <c r="B873" s="22"/>
    </row>
    <row r="874" ht="14.25" customHeight="1">
      <c r="B874" s="22"/>
    </row>
    <row r="875" ht="14.25" customHeight="1">
      <c r="B875" s="22"/>
    </row>
    <row r="876" ht="14.25" customHeight="1">
      <c r="B876" s="22"/>
    </row>
    <row r="877" ht="14.25" customHeight="1">
      <c r="B877" s="22"/>
    </row>
    <row r="878" ht="14.25" customHeight="1">
      <c r="B878" s="22"/>
    </row>
    <row r="879" ht="14.25" customHeight="1">
      <c r="B879" s="22"/>
    </row>
    <row r="880" ht="14.25" customHeight="1">
      <c r="B880" s="22"/>
    </row>
    <row r="881" ht="14.25" customHeight="1">
      <c r="B881" s="22"/>
    </row>
    <row r="882" ht="14.25" customHeight="1">
      <c r="B882" s="22"/>
    </row>
    <row r="883" ht="14.25" customHeight="1">
      <c r="B883" s="22"/>
    </row>
    <row r="884" ht="14.25" customHeight="1">
      <c r="B884" s="22"/>
    </row>
    <row r="885" ht="14.25" customHeight="1">
      <c r="B885" s="22"/>
    </row>
    <row r="886" ht="14.25" customHeight="1">
      <c r="B886" s="22"/>
    </row>
    <row r="887" ht="14.25" customHeight="1">
      <c r="B887" s="22"/>
    </row>
    <row r="888" ht="14.25" customHeight="1">
      <c r="B888" s="22"/>
    </row>
    <row r="889" ht="14.25" customHeight="1">
      <c r="B889" s="22"/>
    </row>
    <row r="890" ht="14.25" customHeight="1">
      <c r="B890" s="22"/>
    </row>
    <row r="891" ht="14.25" customHeight="1">
      <c r="B891" s="22"/>
    </row>
    <row r="892" ht="14.25" customHeight="1">
      <c r="B892" s="22"/>
    </row>
    <row r="893" ht="14.25" customHeight="1">
      <c r="B893" s="22"/>
    </row>
    <row r="894" ht="14.25" customHeight="1">
      <c r="B894" s="22"/>
    </row>
    <row r="895" ht="14.25" customHeight="1">
      <c r="B895" s="22"/>
    </row>
    <row r="896" ht="14.25" customHeight="1">
      <c r="B896" s="22"/>
    </row>
    <row r="897" ht="14.25" customHeight="1">
      <c r="B897" s="22"/>
    </row>
    <row r="898" ht="14.25" customHeight="1">
      <c r="B898" s="22"/>
    </row>
    <row r="899" ht="14.25" customHeight="1">
      <c r="B899" s="22"/>
    </row>
    <row r="900" ht="14.25" customHeight="1">
      <c r="B900" s="22"/>
    </row>
    <row r="901" ht="14.25" customHeight="1">
      <c r="B901" s="22"/>
    </row>
    <row r="902" ht="14.25" customHeight="1">
      <c r="B902" s="22"/>
    </row>
    <row r="903" ht="14.25" customHeight="1">
      <c r="B903" s="22"/>
    </row>
    <row r="904" ht="14.25" customHeight="1">
      <c r="B904" s="22"/>
    </row>
    <row r="905" ht="14.25" customHeight="1">
      <c r="B905" s="22"/>
    </row>
    <row r="906" ht="14.25" customHeight="1">
      <c r="B906" s="22"/>
    </row>
    <row r="907" ht="14.25" customHeight="1">
      <c r="B907" s="22"/>
    </row>
    <row r="908" ht="14.25" customHeight="1">
      <c r="B908" s="22"/>
    </row>
    <row r="909" ht="14.25" customHeight="1">
      <c r="B909" s="22"/>
    </row>
    <row r="910" ht="14.25" customHeight="1">
      <c r="B910" s="22"/>
    </row>
    <row r="911" ht="14.25" customHeight="1">
      <c r="B911" s="22"/>
    </row>
    <row r="912" ht="14.25" customHeight="1">
      <c r="B912" s="22"/>
    </row>
    <row r="913" ht="14.25" customHeight="1">
      <c r="B913" s="22"/>
    </row>
    <row r="914" ht="14.25" customHeight="1">
      <c r="B914" s="22"/>
    </row>
    <row r="915" ht="14.25" customHeight="1">
      <c r="B915" s="22"/>
    </row>
    <row r="916" ht="14.25" customHeight="1">
      <c r="B916" s="22"/>
    </row>
    <row r="917" ht="14.25" customHeight="1">
      <c r="B917" s="22"/>
    </row>
    <row r="918" ht="14.25" customHeight="1">
      <c r="B918" s="22"/>
    </row>
    <row r="919" ht="14.25" customHeight="1">
      <c r="B919" s="22"/>
    </row>
    <row r="920" ht="14.25" customHeight="1">
      <c r="B920" s="22"/>
    </row>
    <row r="921" ht="14.25" customHeight="1">
      <c r="B921" s="22"/>
    </row>
    <row r="922" ht="14.25" customHeight="1">
      <c r="B922" s="22"/>
    </row>
    <row r="923" ht="14.25" customHeight="1">
      <c r="B923" s="22"/>
    </row>
    <row r="924" ht="14.25" customHeight="1">
      <c r="B924" s="22"/>
    </row>
    <row r="925" ht="14.25" customHeight="1">
      <c r="B925" s="22"/>
    </row>
    <row r="926" ht="14.25" customHeight="1">
      <c r="B926" s="22"/>
    </row>
    <row r="927" ht="14.25" customHeight="1">
      <c r="B927" s="22"/>
    </row>
    <row r="928" ht="14.25" customHeight="1">
      <c r="B928" s="22"/>
    </row>
    <row r="929" ht="14.25" customHeight="1">
      <c r="B929" s="22"/>
    </row>
    <row r="930" ht="14.25" customHeight="1">
      <c r="B930" s="22"/>
    </row>
    <row r="931" ht="14.25" customHeight="1">
      <c r="B931" s="22"/>
    </row>
    <row r="932" ht="14.25" customHeight="1">
      <c r="B932" s="22"/>
    </row>
    <row r="933" ht="14.25" customHeight="1">
      <c r="B933" s="22"/>
    </row>
    <row r="934" ht="14.25" customHeight="1">
      <c r="B934" s="22"/>
    </row>
    <row r="935" ht="14.25" customHeight="1">
      <c r="B935" s="22"/>
    </row>
    <row r="936" ht="14.25" customHeight="1">
      <c r="B936" s="22"/>
    </row>
    <row r="937" ht="14.25" customHeight="1">
      <c r="B937" s="22"/>
    </row>
    <row r="938" ht="14.25" customHeight="1">
      <c r="B938" s="22"/>
    </row>
    <row r="939" ht="14.25" customHeight="1">
      <c r="B939" s="22"/>
    </row>
    <row r="940" ht="14.25" customHeight="1">
      <c r="B940" s="22"/>
    </row>
    <row r="941" ht="14.25" customHeight="1">
      <c r="B941" s="22"/>
    </row>
    <row r="942" ht="14.25" customHeight="1">
      <c r="B942" s="22"/>
    </row>
    <row r="943" ht="14.25" customHeight="1">
      <c r="B943" s="22"/>
    </row>
    <row r="944" ht="14.25" customHeight="1">
      <c r="B944" s="22"/>
    </row>
    <row r="945" ht="14.25" customHeight="1">
      <c r="B945" s="22"/>
    </row>
    <row r="946" ht="14.25" customHeight="1">
      <c r="B946" s="22"/>
    </row>
    <row r="947" ht="14.25" customHeight="1">
      <c r="B947" s="22"/>
    </row>
    <row r="948" ht="14.25" customHeight="1">
      <c r="B948" s="22"/>
    </row>
    <row r="949" ht="14.25" customHeight="1">
      <c r="B949" s="22"/>
    </row>
    <row r="950" ht="14.25" customHeight="1">
      <c r="B950" s="22"/>
    </row>
    <row r="951" ht="14.25" customHeight="1">
      <c r="B951" s="22"/>
    </row>
    <row r="952" ht="14.25" customHeight="1">
      <c r="B952" s="22"/>
    </row>
    <row r="953" ht="14.25" customHeight="1">
      <c r="B953" s="22"/>
    </row>
    <row r="954" ht="14.25" customHeight="1">
      <c r="B954" s="22"/>
    </row>
    <row r="955" ht="14.25" customHeight="1">
      <c r="B955" s="22"/>
    </row>
    <row r="956" ht="14.25" customHeight="1">
      <c r="B956" s="22"/>
    </row>
    <row r="957" ht="14.25" customHeight="1">
      <c r="B957" s="22"/>
    </row>
    <row r="958" ht="14.25" customHeight="1">
      <c r="B958" s="22"/>
    </row>
    <row r="959" ht="14.25" customHeight="1">
      <c r="B959" s="22"/>
    </row>
    <row r="960" ht="14.25" customHeight="1">
      <c r="B960" s="22"/>
    </row>
    <row r="961" ht="14.25" customHeight="1">
      <c r="B961" s="22"/>
    </row>
    <row r="962" ht="14.25" customHeight="1">
      <c r="B962" s="22"/>
    </row>
    <row r="963" ht="14.25" customHeight="1">
      <c r="B963" s="22"/>
    </row>
    <row r="964" ht="14.25" customHeight="1">
      <c r="B964" s="22"/>
    </row>
    <row r="965" ht="14.25" customHeight="1">
      <c r="B965" s="22"/>
    </row>
    <row r="966" ht="14.25" customHeight="1">
      <c r="B966" s="22"/>
    </row>
    <row r="967" ht="14.25" customHeight="1">
      <c r="B967" s="22"/>
    </row>
    <row r="968" ht="14.25" customHeight="1">
      <c r="B968" s="22"/>
    </row>
    <row r="969" ht="14.25" customHeight="1">
      <c r="B969" s="22"/>
    </row>
    <row r="970" ht="14.25" customHeight="1">
      <c r="B970" s="22"/>
    </row>
    <row r="971" ht="14.25" customHeight="1">
      <c r="B971" s="22"/>
    </row>
    <row r="972" ht="14.25" customHeight="1">
      <c r="B972" s="22"/>
    </row>
    <row r="973" ht="14.25" customHeight="1">
      <c r="B973" s="22"/>
    </row>
    <row r="974" ht="14.25" customHeight="1">
      <c r="B974" s="22"/>
    </row>
    <row r="975" ht="14.25" customHeight="1">
      <c r="B975" s="22"/>
    </row>
    <row r="976" ht="14.25" customHeight="1">
      <c r="B976" s="22"/>
    </row>
    <row r="977" ht="14.25" customHeight="1">
      <c r="B977" s="22"/>
    </row>
    <row r="978" ht="14.25" customHeight="1">
      <c r="B978" s="22"/>
    </row>
    <row r="979" ht="14.25" customHeight="1">
      <c r="B979" s="22"/>
    </row>
    <row r="980" ht="14.25" customHeight="1">
      <c r="B980" s="22"/>
    </row>
    <row r="981" ht="14.25" customHeight="1">
      <c r="B981" s="22"/>
    </row>
    <row r="982" ht="14.25" customHeight="1">
      <c r="B982" s="22"/>
    </row>
    <row r="983" ht="14.25" customHeight="1">
      <c r="B983" s="22"/>
    </row>
    <row r="984" ht="14.25" customHeight="1">
      <c r="B984" s="22"/>
    </row>
    <row r="985" ht="14.25" customHeight="1">
      <c r="B985" s="22"/>
    </row>
    <row r="986" ht="14.25" customHeight="1">
      <c r="B986" s="22"/>
    </row>
    <row r="987" ht="14.25" customHeight="1">
      <c r="B987" s="22"/>
    </row>
    <row r="988" ht="14.25" customHeight="1">
      <c r="B988" s="22"/>
    </row>
    <row r="989" ht="14.25" customHeight="1">
      <c r="B989" s="22"/>
    </row>
    <row r="990" ht="14.25" customHeight="1">
      <c r="B990" s="22"/>
    </row>
    <row r="991" ht="14.25" customHeight="1">
      <c r="B991" s="22"/>
    </row>
    <row r="992" ht="14.25" customHeight="1">
      <c r="B992" s="22"/>
    </row>
    <row r="993" ht="14.25" customHeight="1">
      <c r="B993" s="22"/>
    </row>
    <row r="994" ht="14.25" customHeight="1">
      <c r="B994" s="22"/>
    </row>
    <row r="995" ht="14.25" customHeight="1">
      <c r="B995" s="22"/>
    </row>
    <row r="996" ht="14.25" customHeight="1">
      <c r="B996" s="22"/>
    </row>
    <row r="997" ht="14.25" customHeight="1">
      <c r="B997" s="22"/>
    </row>
    <row r="998" ht="14.25" customHeight="1">
      <c r="B998" s="22"/>
    </row>
    <row r="999" ht="14.25" customHeight="1">
      <c r="B999" s="22"/>
    </row>
    <row r="1000" ht="14.25" customHeight="1">
      <c r="B1000" s="22"/>
    </row>
  </sheetData>
  <mergeCells count="1">
    <mergeCell ref="A1:B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29"/>
    <col customWidth="1" min="3" max="3" width="5.86"/>
    <col customWidth="1" min="4" max="4" width="9.14"/>
    <col customWidth="1" min="5" max="5" width="9.57"/>
    <col customWidth="1" min="6" max="6" width="10.71"/>
    <col customWidth="1" min="7" max="7" width="8.29"/>
    <col customWidth="1" min="8" max="8" width="5.71"/>
    <col customWidth="1" min="9" max="26" width="8.71"/>
  </cols>
  <sheetData>
    <row r="1" ht="14.25" customHeight="1">
      <c r="A1" s="94" t="s">
        <v>828</v>
      </c>
      <c r="B1" s="120"/>
      <c r="C1" s="94" t="s">
        <v>850</v>
      </c>
      <c r="D1" s="34" t="s">
        <v>851</v>
      </c>
      <c r="E1" s="34" t="s">
        <v>852</v>
      </c>
      <c r="F1" s="34" t="s">
        <v>853</v>
      </c>
      <c r="G1" s="121" t="s">
        <v>777</v>
      </c>
      <c r="H1" s="34" t="s">
        <v>854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4.25" customHeight="1">
      <c r="A2" s="35" t="s">
        <v>598</v>
      </c>
      <c r="B2" s="22" t="s">
        <v>143</v>
      </c>
      <c r="C2" s="35">
        <f t="shared" ref="C2:C670" si="1">COUNT(H2:DB2)</f>
        <v>1</v>
      </c>
      <c r="D2" s="6">
        <f t="shared" ref="D2:D670" si="2">MIN(H2:DB2)</f>
        <v>22.4</v>
      </c>
      <c r="E2" s="6">
        <f t="shared" ref="E2:E670" si="3">MAX(H2:DB2)</f>
        <v>22.4</v>
      </c>
      <c r="F2" s="6">
        <f t="shared" ref="F2:F670" si="4">AVERAGE(H2:DB2)</f>
        <v>22.4</v>
      </c>
      <c r="G2" s="22" t="str">
        <f t="shared" ref="G2:G670" si="5">STDEV(H2:DB2)</f>
        <v>#DIV/0!</v>
      </c>
      <c r="H2" s="6">
        <v>22.4</v>
      </c>
    </row>
    <row r="3" ht="14.25" customHeight="1">
      <c r="B3" s="22"/>
      <c r="C3" s="35">
        <f t="shared" si="1"/>
        <v>0</v>
      </c>
      <c r="D3" s="6">
        <f t="shared" si="2"/>
        <v>0</v>
      </c>
      <c r="E3" s="6">
        <f t="shared" si="3"/>
        <v>0</v>
      </c>
      <c r="F3" s="6" t="str">
        <f t="shared" si="4"/>
        <v>#DIV/0!</v>
      </c>
      <c r="G3" s="22" t="str">
        <f t="shared" si="5"/>
        <v>#DIV/0!</v>
      </c>
    </row>
    <row r="4" ht="14.25" customHeight="1">
      <c r="B4" s="22"/>
      <c r="C4" s="35">
        <f t="shared" si="1"/>
        <v>0</v>
      </c>
      <c r="D4" s="6">
        <f t="shared" si="2"/>
        <v>0</v>
      </c>
      <c r="E4" s="6">
        <f t="shared" si="3"/>
        <v>0</v>
      </c>
      <c r="F4" s="6" t="str">
        <f t="shared" si="4"/>
        <v>#DIV/0!</v>
      </c>
      <c r="G4" s="22" t="str">
        <f t="shared" si="5"/>
        <v>#DIV/0!</v>
      </c>
    </row>
    <row r="5" ht="14.25" customHeight="1">
      <c r="B5" s="22"/>
      <c r="C5" s="35">
        <f t="shared" si="1"/>
        <v>0</v>
      </c>
      <c r="D5" s="6">
        <f t="shared" si="2"/>
        <v>0</v>
      </c>
      <c r="E5" s="6">
        <f t="shared" si="3"/>
        <v>0</v>
      </c>
      <c r="F5" s="6" t="str">
        <f t="shared" si="4"/>
        <v>#DIV/0!</v>
      </c>
      <c r="G5" s="22" t="str">
        <f t="shared" si="5"/>
        <v>#DIV/0!</v>
      </c>
    </row>
    <row r="6" ht="14.25" customHeight="1">
      <c r="B6" s="22"/>
      <c r="C6" s="35">
        <f t="shared" si="1"/>
        <v>0</v>
      </c>
      <c r="D6" s="6">
        <f t="shared" si="2"/>
        <v>0</v>
      </c>
      <c r="E6" s="6">
        <f t="shared" si="3"/>
        <v>0</v>
      </c>
      <c r="F6" s="6" t="str">
        <f t="shared" si="4"/>
        <v>#DIV/0!</v>
      </c>
      <c r="G6" s="22" t="str">
        <f t="shared" si="5"/>
        <v>#DIV/0!</v>
      </c>
    </row>
    <row r="7" ht="14.25" customHeight="1">
      <c r="B7" s="22"/>
      <c r="C7" s="35">
        <f t="shared" si="1"/>
        <v>0</v>
      </c>
      <c r="D7" s="6">
        <f t="shared" si="2"/>
        <v>0</v>
      </c>
      <c r="E7" s="6">
        <f t="shared" si="3"/>
        <v>0</v>
      </c>
      <c r="F7" s="6" t="str">
        <f t="shared" si="4"/>
        <v>#DIV/0!</v>
      </c>
      <c r="G7" s="22" t="str">
        <f t="shared" si="5"/>
        <v>#DIV/0!</v>
      </c>
    </row>
    <row r="8" ht="14.25" customHeight="1">
      <c r="B8" s="22"/>
      <c r="C8" s="35">
        <f t="shared" si="1"/>
        <v>0</v>
      </c>
      <c r="D8" s="6">
        <f t="shared" si="2"/>
        <v>0</v>
      </c>
      <c r="E8" s="6">
        <f t="shared" si="3"/>
        <v>0</v>
      </c>
      <c r="F8" s="6" t="str">
        <f t="shared" si="4"/>
        <v>#DIV/0!</v>
      </c>
      <c r="G8" s="22" t="str">
        <f t="shared" si="5"/>
        <v>#DIV/0!</v>
      </c>
    </row>
    <row r="9" ht="14.25" customHeight="1">
      <c r="B9" s="22"/>
      <c r="C9" s="35">
        <f t="shared" si="1"/>
        <v>0</v>
      </c>
      <c r="D9" s="6">
        <f t="shared" si="2"/>
        <v>0</v>
      </c>
      <c r="E9" s="6">
        <f t="shared" si="3"/>
        <v>0</v>
      </c>
      <c r="F9" s="6" t="str">
        <f t="shared" si="4"/>
        <v>#DIV/0!</v>
      </c>
      <c r="G9" s="22" t="str">
        <f t="shared" si="5"/>
        <v>#DIV/0!</v>
      </c>
    </row>
    <row r="10" ht="14.25" customHeight="1">
      <c r="B10" s="22"/>
      <c r="C10" s="35">
        <f t="shared" si="1"/>
        <v>0</v>
      </c>
      <c r="D10" s="6">
        <f t="shared" si="2"/>
        <v>0</v>
      </c>
      <c r="E10" s="6">
        <f t="shared" si="3"/>
        <v>0</v>
      </c>
      <c r="F10" s="6" t="str">
        <f t="shared" si="4"/>
        <v>#DIV/0!</v>
      </c>
      <c r="G10" s="22" t="str">
        <f t="shared" si="5"/>
        <v>#DIV/0!</v>
      </c>
    </row>
    <row r="11" ht="14.25" customHeight="1">
      <c r="B11" s="22"/>
      <c r="C11" s="35">
        <f t="shared" si="1"/>
        <v>0</v>
      </c>
      <c r="D11" s="6">
        <f t="shared" si="2"/>
        <v>0</v>
      </c>
      <c r="E11" s="6">
        <f t="shared" si="3"/>
        <v>0</v>
      </c>
      <c r="F11" s="6" t="str">
        <f t="shared" si="4"/>
        <v>#DIV/0!</v>
      </c>
      <c r="G11" s="22" t="str">
        <f t="shared" si="5"/>
        <v>#DIV/0!</v>
      </c>
    </row>
    <row r="12" ht="14.25" customHeight="1">
      <c r="B12" s="22"/>
      <c r="C12" s="35">
        <f t="shared" si="1"/>
        <v>0</v>
      </c>
      <c r="D12" s="6">
        <f t="shared" si="2"/>
        <v>0</v>
      </c>
      <c r="E12" s="6">
        <f t="shared" si="3"/>
        <v>0</v>
      </c>
      <c r="F12" s="6" t="str">
        <f t="shared" si="4"/>
        <v>#DIV/0!</v>
      </c>
      <c r="G12" s="22" t="str">
        <f t="shared" si="5"/>
        <v>#DIV/0!</v>
      </c>
    </row>
    <row r="13" ht="14.25" customHeight="1">
      <c r="B13" s="22"/>
      <c r="C13" s="35">
        <f t="shared" si="1"/>
        <v>0</v>
      </c>
      <c r="D13" s="6">
        <f t="shared" si="2"/>
        <v>0</v>
      </c>
      <c r="E13" s="6">
        <f t="shared" si="3"/>
        <v>0</v>
      </c>
      <c r="F13" s="6" t="str">
        <f t="shared" si="4"/>
        <v>#DIV/0!</v>
      </c>
      <c r="G13" s="22" t="str">
        <f t="shared" si="5"/>
        <v>#DIV/0!</v>
      </c>
    </row>
    <row r="14" ht="14.25" customHeight="1">
      <c r="B14" s="22"/>
      <c r="C14" s="35">
        <f t="shared" si="1"/>
        <v>0</v>
      </c>
      <c r="D14" s="6">
        <f t="shared" si="2"/>
        <v>0</v>
      </c>
      <c r="E14" s="6">
        <f t="shared" si="3"/>
        <v>0</v>
      </c>
      <c r="F14" s="6" t="str">
        <f t="shared" si="4"/>
        <v>#DIV/0!</v>
      </c>
      <c r="G14" s="22" t="str">
        <f t="shared" si="5"/>
        <v>#DIV/0!</v>
      </c>
    </row>
    <row r="15" ht="14.25" customHeight="1">
      <c r="B15" s="22"/>
      <c r="C15" s="35">
        <f t="shared" si="1"/>
        <v>0</v>
      </c>
      <c r="D15" s="6">
        <f t="shared" si="2"/>
        <v>0</v>
      </c>
      <c r="E15" s="6">
        <f t="shared" si="3"/>
        <v>0</v>
      </c>
      <c r="F15" s="6" t="str">
        <f t="shared" si="4"/>
        <v>#DIV/0!</v>
      </c>
      <c r="G15" s="22" t="str">
        <f t="shared" si="5"/>
        <v>#DIV/0!</v>
      </c>
    </row>
    <row r="16" ht="14.25" customHeight="1">
      <c r="B16" s="22"/>
      <c r="C16" s="35">
        <f t="shared" si="1"/>
        <v>0</v>
      </c>
      <c r="D16" s="6">
        <f t="shared" si="2"/>
        <v>0</v>
      </c>
      <c r="E16" s="6">
        <f t="shared" si="3"/>
        <v>0</v>
      </c>
      <c r="F16" s="6" t="str">
        <f t="shared" si="4"/>
        <v>#DIV/0!</v>
      </c>
      <c r="G16" s="22" t="str">
        <f t="shared" si="5"/>
        <v>#DIV/0!</v>
      </c>
    </row>
    <row r="17" ht="14.25" customHeight="1">
      <c r="B17" s="22"/>
      <c r="C17" s="35">
        <f t="shared" si="1"/>
        <v>0</v>
      </c>
      <c r="D17" s="6">
        <f t="shared" si="2"/>
        <v>0</v>
      </c>
      <c r="E17" s="6">
        <f t="shared" si="3"/>
        <v>0</v>
      </c>
      <c r="F17" s="6" t="str">
        <f t="shared" si="4"/>
        <v>#DIV/0!</v>
      </c>
      <c r="G17" s="22" t="str">
        <f t="shared" si="5"/>
        <v>#DIV/0!</v>
      </c>
    </row>
    <row r="18" ht="14.25" customHeight="1">
      <c r="B18" s="22"/>
      <c r="C18" s="35">
        <f t="shared" si="1"/>
        <v>0</v>
      </c>
      <c r="D18" s="6">
        <f t="shared" si="2"/>
        <v>0</v>
      </c>
      <c r="E18" s="6">
        <f t="shared" si="3"/>
        <v>0</v>
      </c>
      <c r="F18" s="6" t="str">
        <f t="shared" si="4"/>
        <v>#DIV/0!</v>
      </c>
      <c r="G18" s="22" t="str">
        <f t="shared" si="5"/>
        <v>#DIV/0!</v>
      </c>
    </row>
    <row r="19" ht="14.25" customHeight="1">
      <c r="B19" s="22"/>
      <c r="C19" s="35">
        <f t="shared" si="1"/>
        <v>0</v>
      </c>
      <c r="D19" s="6">
        <f t="shared" si="2"/>
        <v>0</v>
      </c>
      <c r="E19" s="6">
        <f t="shared" si="3"/>
        <v>0</v>
      </c>
      <c r="F19" s="6" t="str">
        <f t="shared" si="4"/>
        <v>#DIV/0!</v>
      </c>
      <c r="G19" s="22" t="str">
        <f t="shared" si="5"/>
        <v>#DIV/0!</v>
      </c>
    </row>
    <row r="20" ht="14.25" customHeight="1">
      <c r="B20" s="22"/>
      <c r="C20" s="35">
        <f t="shared" si="1"/>
        <v>0</v>
      </c>
      <c r="D20" s="6">
        <f t="shared" si="2"/>
        <v>0</v>
      </c>
      <c r="E20" s="6">
        <f t="shared" si="3"/>
        <v>0</v>
      </c>
      <c r="F20" s="6" t="str">
        <f t="shared" si="4"/>
        <v>#DIV/0!</v>
      </c>
      <c r="G20" s="22" t="str">
        <f t="shared" si="5"/>
        <v>#DIV/0!</v>
      </c>
    </row>
    <row r="21" ht="14.25" customHeight="1">
      <c r="B21" s="22"/>
      <c r="C21" s="35">
        <f t="shared" si="1"/>
        <v>0</v>
      </c>
      <c r="D21" s="6">
        <f t="shared" si="2"/>
        <v>0</v>
      </c>
      <c r="E21" s="6">
        <f t="shared" si="3"/>
        <v>0</v>
      </c>
      <c r="F21" s="6" t="str">
        <f t="shared" si="4"/>
        <v>#DIV/0!</v>
      </c>
      <c r="G21" s="22" t="str">
        <f t="shared" si="5"/>
        <v>#DIV/0!</v>
      </c>
    </row>
    <row r="22" ht="14.25" customHeight="1">
      <c r="B22" s="22"/>
      <c r="C22" s="35">
        <f t="shared" si="1"/>
        <v>0</v>
      </c>
      <c r="D22" s="6">
        <f t="shared" si="2"/>
        <v>0</v>
      </c>
      <c r="E22" s="6">
        <f t="shared" si="3"/>
        <v>0</v>
      </c>
      <c r="F22" s="6" t="str">
        <f t="shared" si="4"/>
        <v>#DIV/0!</v>
      </c>
      <c r="G22" s="22" t="str">
        <f t="shared" si="5"/>
        <v>#DIV/0!</v>
      </c>
    </row>
    <row r="23" ht="14.25" customHeight="1">
      <c r="B23" s="22"/>
      <c r="C23" s="35">
        <f t="shared" si="1"/>
        <v>0</v>
      </c>
      <c r="D23" s="6">
        <f t="shared" si="2"/>
        <v>0</v>
      </c>
      <c r="E23" s="6">
        <f t="shared" si="3"/>
        <v>0</v>
      </c>
      <c r="F23" s="6" t="str">
        <f t="shared" si="4"/>
        <v>#DIV/0!</v>
      </c>
      <c r="G23" s="22" t="str">
        <f t="shared" si="5"/>
        <v>#DIV/0!</v>
      </c>
    </row>
    <row r="24" ht="14.25" customHeight="1">
      <c r="B24" s="22"/>
      <c r="C24" s="35">
        <f t="shared" si="1"/>
        <v>0</v>
      </c>
      <c r="D24" s="6">
        <f t="shared" si="2"/>
        <v>0</v>
      </c>
      <c r="E24" s="6">
        <f t="shared" si="3"/>
        <v>0</v>
      </c>
      <c r="F24" s="6" t="str">
        <f t="shared" si="4"/>
        <v>#DIV/0!</v>
      </c>
      <c r="G24" s="22" t="str">
        <f t="shared" si="5"/>
        <v>#DIV/0!</v>
      </c>
    </row>
    <row r="25" ht="14.25" customHeight="1">
      <c r="B25" s="22"/>
      <c r="C25" s="35">
        <f t="shared" si="1"/>
        <v>0</v>
      </c>
      <c r="D25" s="6">
        <f t="shared" si="2"/>
        <v>0</v>
      </c>
      <c r="E25" s="6">
        <f t="shared" si="3"/>
        <v>0</v>
      </c>
      <c r="F25" s="6" t="str">
        <f t="shared" si="4"/>
        <v>#DIV/0!</v>
      </c>
      <c r="G25" s="22" t="str">
        <f t="shared" si="5"/>
        <v>#DIV/0!</v>
      </c>
    </row>
    <row r="26" ht="14.25" customHeight="1">
      <c r="B26" s="22"/>
      <c r="C26" s="35">
        <f t="shared" si="1"/>
        <v>0</v>
      </c>
      <c r="D26" s="6">
        <f t="shared" si="2"/>
        <v>0</v>
      </c>
      <c r="E26" s="6">
        <f t="shared" si="3"/>
        <v>0</v>
      </c>
      <c r="F26" s="6" t="str">
        <f t="shared" si="4"/>
        <v>#DIV/0!</v>
      </c>
      <c r="G26" s="22" t="str">
        <f t="shared" si="5"/>
        <v>#DIV/0!</v>
      </c>
    </row>
    <row r="27" ht="14.25" customHeight="1">
      <c r="B27" s="22"/>
      <c r="C27" s="35">
        <f t="shared" si="1"/>
        <v>0</v>
      </c>
      <c r="D27" s="6">
        <f t="shared" si="2"/>
        <v>0</v>
      </c>
      <c r="E27" s="6">
        <f t="shared" si="3"/>
        <v>0</v>
      </c>
      <c r="F27" s="6" t="str">
        <f t="shared" si="4"/>
        <v>#DIV/0!</v>
      </c>
      <c r="G27" s="22" t="str">
        <f t="shared" si="5"/>
        <v>#DIV/0!</v>
      </c>
    </row>
    <row r="28" ht="14.25" customHeight="1">
      <c r="B28" s="22"/>
      <c r="C28" s="35">
        <f t="shared" si="1"/>
        <v>0</v>
      </c>
      <c r="D28" s="6">
        <f t="shared" si="2"/>
        <v>0</v>
      </c>
      <c r="E28" s="6">
        <f t="shared" si="3"/>
        <v>0</v>
      </c>
      <c r="F28" s="6" t="str">
        <f t="shared" si="4"/>
        <v>#DIV/0!</v>
      </c>
      <c r="G28" s="22" t="str">
        <f t="shared" si="5"/>
        <v>#DIV/0!</v>
      </c>
    </row>
    <row r="29" ht="14.25" customHeight="1">
      <c r="B29" s="22"/>
      <c r="C29" s="35">
        <f t="shared" si="1"/>
        <v>0</v>
      </c>
      <c r="D29" s="6">
        <f t="shared" si="2"/>
        <v>0</v>
      </c>
      <c r="E29" s="6">
        <f t="shared" si="3"/>
        <v>0</v>
      </c>
      <c r="F29" s="6" t="str">
        <f t="shared" si="4"/>
        <v>#DIV/0!</v>
      </c>
      <c r="G29" s="22" t="str">
        <f t="shared" si="5"/>
        <v>#DIV/0!</v>
      </c>
    </row>
    <row r="30" ht="14.25" customHeight="1">
      <c r="B30" s="22"/>
      <c r="C30" s="35">
        <f t="shared" si="1"/>
        <v>0</v>
      </c>
      <c r="D30" s="6">
        <f t="shared" si="2"/>
        <v>0</v>
      </c>
      <c r="E30" s="6">
        <f t="shared" si="3"/>
        <v>0</v>
      </c>
      <c r="F30" s="6" t="str">
        <f t="shared" si="4"/>
        <v>#DIV/0!</v>
      </c>
      <c r="G30" s="22" t="str">
        <f t="shared" si="5"/>
        <v>#DIV/0!</v>
      </c>
    </row>
    <row r="31" ht="14.25" customHeight="1">
      <c r="B31" s="22"/>
      <c r="C31" s="35">
        <f t="shared" si="1"/>
        <v>0</v>
      </c>
      <c r="D31" s="6">
        <f t="shared" si="2"/>
        <v>0</v>
      </c>
      <c r="E31" s="6">
        <f t="shared" si="3"/>
        <v>0</v>
      </c>
      <c r="F31" s="6" t="str">
        <f t="shared" si="4"/>
        <v>#DIV/0!</v>
      </c>
      <c r="G31" s="22" t="str">
        <f t="shared" si="5"/>
        <v>#DIV/0!</v>
      </c>
    </row>
    <row r="32" ht="14.25" customHeight="1">
      <c r="B32" s="22"/>
      <c r="C32" s="35">
        <f t="shared" si="1"/>
        <v>0</v>
      </c>
      <c r="D32" s="6">
        <f t="shared" si="2"/>
        <v>0</v>
      </c>
      <c r="E32" s="6">
        <f t="shared" si="3"/>
        <v>0</v>
      </c>
      <c r="F32" s="6" t="str">
        <f t="shared" si="4"/>
        <v>#DIV/0!</v>
      </c>
      <c r="G32" s="22" t="str">
        <f t="shared" si="5"/>
        <v>#DIV/0!</v>
      </c>
    </row>
    <row r="33" ht="14.25" customHeight="1">
      <c r="B33" s="22"/>
      <c r="C33" s="35">
        <f t="shared" si="1"/>
        <v>0</v>
      </c>
      <c r="D33" s="6">
        <f t="shared" si="2"/>
        <v>0</v>
      </c>
      <c r="E33" s="6">
        <f t="shared" si="3"/>
        <v>0</v>
      </c>
      <c r="F33" s="6" t="str">
        <f t="shared" si="4"/>
        <v>#DIV/0!</v>
      </c>
      <c r="G33" s="22" t="str">
        <f t="shared" si="5"/>
        <v>#DIV/0!</v>
      </c>
    </row>
    <row r="34" ht="14.25" customHeight="1">
      <c r="B34" s="22"/>
      <c r="C34" s="35">
        <f t="shared" si="1"/>
        <v>0</v>
      </c>
      <c r="D34" s="6">
        <f t="shared" si="2"/>
        <v>0</v>
      </c>
      <c r="E34" s="6">
        <f t="shared" si="3"/>
        <v>0</v>
      </c>
      <c r="F34" s="6" t="str">
        <f t="shared" si="4"/>
        <v>#DIV/0!</v>
      </c>
      <c r="G34" s="22" t="str">
        <f t="shared" si="5"/>
        <v>#DIV/0!</v>
      </c>
    </row>
    <row r="35" ht="14.25" customHeight="1">
      <c r="B35" s="22"/>
      <c r="C35" s="35">
        <f t="shared" si="1"/>
        <v>0</v>
      </c>
      <c r="D35" s="6">
        <f t="shared" si="2"/>
        <v>0</v>
      </c>
      <c r="E35" s="6">
        <f t="shared" si="3"/>
        <v>0</v>
      </c>
      <c r="F35" s="6" t="str">
        <f t="shared" si="4"/>
        <v>#DIV/0!</v>
      </c>
      <c r="G35" s="22" t="str">
        <f t="shared" si="5"/>
        <v>#DIV/0!</v>
      </c>
    </row>
    <row r="36" ht="14.25" customHeight="1">
      <c r="B36" s="22"/>
      <c r="C36" s="35">
        <f t="shared" si="1"/>
        <v>0</v>
      </c>
      <c r="D36" s="6">
        <f t="shared" si="2"/>
        <v>0</v>
      </c>
      <c r="E36" s="6">
        <f t="shared" si="3"/>
        <v>0</v>
      </c>
      <c r="F36" s="6" t="str">
        <f t="shared" si="4"/>
        <v>#DIV/0!</v>
      </c>
      <c r="G36" s="22" t="str">
        <f t="shared" si="5"/>
        <v>#DIV/0!</v>
      </c>
    </row>
    <row r="37" ht="14.25" customHeight="1">
      <c r="B37" s="22"/>
      <c r="C37" s="35">
        <f t="shared" si="1"/>
        <v>0</v>
      </c>
      <c r="D37" s="6">
        <f t="shared" si="2"/>
        <v>0</v>
      </c>
      <c r="E37" s="6">
        <f t="shared" si="3"/>
        <v>0</v>
      </c>
      <c r="F37" s="6" t="str">
        <f t="shared" si="4"/>
        <v>#DIV/0!</v>
      </c>
      <c r="G37" s="22" t="str">
        <f t="shared" si="5"/>
        <v>#DIV/0!</v>
      </c>
    </row>
    <row r="38" ht="14.25" customHeight="1">
      <c r="B38" s="22"/>
      <c r="C38" s="35">
        <f t="shared" si="1"/>
        <v>0</v>
      </c>
      <c r="D38" s="6">
        <f t="shared" si="2"/>
        <v>0</v>
      </c>
      <c r="E38" s="6">
        <f t="shared" si="3"/>
        <v>0</v>
      </c>
      <c r="F38" s="6" t="str">
        <f t="shared" si="4"/>
        <v>#DIV/0!</v>
      </c>
      <c r="G38" s="22" t="str">
        <f t="shared" si="5"/>
        <v>#DIV/0!</v>
      </c>
    </row>
    <row r="39" ht="14.25" customHeight="1">
      <c r="B39" s="22"/>
      <c r="C39" s="35">
        <f t="shared" si="1"/>
        <v>0</v>
      </c>
      <c r="D39" s="6">
        <f t="shared" si="2"/>
        <v>0</v>
      </c>
      <c r="E39" s="6">
        <f t="shared" si="3"/>
        <v>0</v>
      </c>
      <c r="F39" s="6" t="str">
        <f t="shared" si="4"/>
        <v>#DIV/0!</v>
      </c>
      <c r="G39" s="22" t="str">
        <f t="shared" si="5"/>
        <v>#DIV/0!</v>
      </c>
    </row>
    <row r="40" ht="14.25" customHeight="1">
      <c r="B40" s="22"/>
      <c r="C40" s="35">
        <f t="shared" si="1"/>
        <v>0</v>
      </c>
      <c r="D40" s="6">
        <f t="shared" si="2"/>
        <v>0</v>
      </c>
      <c r="E40" s="6">
        <f t="shared" si="3"/>
        <v>0</v>
      </c>
      <c r="F40" s="6" t="str">
        <f t="shared" si="4"/>
        <v>#DIV/0!</v>
      </c>
      <c r="G40" s="22" t="str">
        <f t="shared" si="5"/>
        <v>#DIV/0!</v>
      </c>
    </row>
    <row r="41" ht="14.25" customHeight="1">
      <c r="B41" s="22"/>
      <c r="C41" s="35">
        <f t="shared" si="1"/>
        <v>0</v>
      </c>
      <c r="D41" s="6">
        <f t="shared" si="2"/>
        <v>0</v>
      </c>
      <c r="E41" s="6">
        <f t="shared" si="3"/>
        <v>0</v>
      </c>
      <c r="F41" s="6" t="str">
        <f t="shared" si="4"/>
        <v>#DIV/0!</v>
      </c>
      <c r="G41" s="22" t="str">
        <f t="shared" si="5"/>
        <v>#DIV/0!</v>
      </c>
    </row>
    <row r="42" ht="14.25" customHeight="1">
      <c r="B42" s="22"/>
      <c r="C42" s="35">
        <f t="shared" si="1"/>
        <v>0</v>
      </c>
      <c r="D42" s="6">
        <f t="shared" si="2"/>
        <v>0</v>
      </c>
      <c r="E42" s="6">
        <f t="shared" si="3"/>
        <v>0</v>
      </c>
      <c r="F42" s="6" t="str">
        <f t="shared" si="4"/>
        <v>#DIV/0!</v>
      </c>
      <c r="G42" s="22" t="str">
        <f t="shared" si="5"/>
        <v>#DIV/0!</v>
      </c>
    </row>
    <row r="43" ht="14.25" customHeight="1">
      <c r="B43" s="22"/>
      <c r="C43" s="35">
        <f t="shared" si="1"/>
        <v>0</v>
      </c>
      <c r="D43" s="6">
        <f t="shared" si="2"/>
        <v>0</v>
      </c>
      <c r="E43" s="6">
        <f t="shared" si="3"/>
        <v>0</v>
      </c>
      <c r="F43" s="6" t="str">
        <f t="shared" si="4"/>
        <v>#DIV/0!</v>
      </c>
      <c r="G43" s="22" t="str">
        <f t="shared" si="5"/>
        <v>#DIV/0!</v>
      </c>
    </row>
    <row r="44" ht="14.25" customHeight="1">
      <c r="B44" s="22"/>
      <c r="C44" s="35">
        <f t="shared" si="1"/>
        <v>0</v>
      </c>
      <c r="D44" s="6">
        <f t="shared" si="2"/>
        <v>0</v>
      </c>
      <c r="E44" s="6">
        <f t="shared" si="3"/>
        <v>0</v>
      </c>
      <c r="F44" s="6" t="str">
        <f t="shared" si="4"/>
        <v>#DIV/0!</v>
      </c>
      <c r="G44" s="22" t="str">
        <f t="shared" si="5"/>
        <v>#DIV/0!</v>
      </c>
    </row>
    <row r="45" ht="14.25" customHeight="1">
      <c r="B45" s="22"/>
      <c r="C45" s="35">
        <f t="shared" si="1"/>
        <v>0</v>
      </c>
      <c r="D45" s="6">
        <f t="shared" si="2"/>
        <v>0</v>
      </c>
      <c r="E45" s="6">
        <f t="shared" si="3"/>
        <v>0</v>
      </c>
      <c r="F45" s="6" t="str">
        <f t="shared" si="4"/>
        <v>#DIV/0!</v>
      </c>
      <c r="G45" s="22" t="str">
        <f t="shared" si="5"/>
        <v>#DIV/0!</v>
      </c>
    </row>
    <row r="46" ht="14.25" customHeight="1">
      <c r="B46" s="22"/>
      <c r="C46" s="35">
        <f t="shared" si="1"/>
        <v>0</v>
      </c>
      <c r="D46" s="6">
        <f t="shared" si="2"/>
        <v>0</v>
      </c>
      <c r="E46" s="6">
        <f t="shared" si="3"/>
        <v>0</v>
      </c>
      <c r="F46" s="6" t="str">
        <f t="shared" si="4"/>
        <v>#DIV/0!</v>
      </c>
      <c r="G46" s="22" t="str">
        <f t="shared" si="5"/>
        <v>#DIV/0!</v>
      </c>
    </row>
    <row r="47" ht="14.25" customHeight="1">
      <c r="B47" s="22"/>
      <c r="C47" s="35">
        <f t="shared" si="1"/>
        <v>0</v>
      </c>
      <c r="D47" s="6">
        <f t="shared" si="2"/>
        <v>0</v>
      </c>
      <c r="E47" s="6">
        <f t="shared" si="3"/>
        <v>0</v>
      </c>
      <c r="F47" s="6" t="str">
        <f t="shared" si="4"/>
        <v>#DIV/0!</v>
      </c>
      <c r="G47" s="22" t="str">
        <f t="shared" si="5"/>
        <v>#DIV/0!</v>
      </c>
    </row>
    <row r="48" ht="14.25" customHeight="1">
      <c r="B48" s="22"/>
      <c r="C48" s="35">
        <f t="shared" si="1"/>
        <v>0</v>
      </c>
      <c r="D48" s="6">
        <f t="shared" si="2"/>
        <v>0</v>
      </c>
      <c r="E48" s="6">
        <f t="shared" si="3"/>
        <v>0</v>
      </c>
      <c r="F48" s="6" t="str">
        <f t="shared" si="4"/>
        <v>#DIV/0!</v>
      </c>
      <c r="G48" s="22" t="str">
        <f t="shared" si="5"/>
        <v>#DIV/0!</v>
      </c>
    </row>
    <row r="49" ht="14.25" customHeight="1">
      <c r="B49" s="22"/>
      <c r="C49" s="35">
        <f t="shared" si="1"/>
        <v>0</v>
      </c>
      <c r="D49" s="6">
        <f t="shared" si="2"/>
        <v>0</v>
      </c>
      <c r="E49" s="6">
        <f t="shared" si="3"/>
        <v>0</v>
      </c>
      <c r="F49" s="6" t="str">
        <f t="shared" si="4"/>
        <v>#DIV/0!</v>
      </c>
      <c r="G49" s="22" t="str">
        <f t="shared" si="5"/>
        <v>#DIV/0!</v>
      </c>
    </row>
    <row r="50" ht="14.25" customHeight="1">
      <c r="B50" s="22"/>
      <c r="C50" s="35">
        <f t="shared" si="1"/>
        <v>0</v>
      </c>
      <c r="D50" s="6">
        <f t="shared" si="2"/>
        <v>0</v>
      </c>
      <c r="E50" s="6">
        <f t="shared" si="3"/>
        <v>0</v>
      </c>
      <c r="F50" s="6" t="str">
        <f t="shared" si="4"/>
        <v>#DIV/0!</v>
      </c>
      <c r="G50" s="22" t="str">
        <f t="shared" si="5"/>
        <v>#DIV/0!</v>
      </c>
    </row>
    <row r="51" ht="14.25" customHeight="1">
      <c r="B51" s="22"/>
      <c r="C51" s="35">
        <f t="shared" si="1"/>
        <v>0</v>
      </c>
      <c r="D51" s="6">
        <f t="shared" si="2"/>
        <v>0</v>
      </c>
      <c r="E51" s="6">
        <f t="shared" si="3"/>
        <v>0</v>
      </c>
      <c r="F51" s="6" t="str">
        <f t="shared" si="4"/>
        <v>#DIV/0!</v>
      </c>
      <c r="G51" s="22" t="str">
        <f t="shared" si="5"/>
        <v>#DIV/0!</v>
      </c>
    </row>
    <row r="52" ht="14.25" customHeight="1">
      <c r="B52" s="22"/>
      <c r="C52" s="35">
        <f t="shared" si="1"/>
        <v>0</v>
      </c>
      <c r="D52" s="6">
        <f t="shared" si="2"/>
        <v>0</v>
      </c>
      <c r="E52" s="6">
        <f t="shared" si="3"/>
        <v>0</v>
      </c>
      <c r="F52" s="6" t="str">
        <f t="shared" si="4"/>
        <v>#DIV/0!</v>
      </c>
      <c r="G52" s="22" t="str">
        <f t="shared" si="5"/>
        <v>#DIV/0!</v>
      </c>
    </row>
    <row r="53" ht="14.25" customHeight="1">
      <c r="B53" s="22"/>
      <c r="C53" s="35">
        <f t="shared" si="1"/>
        <v>0</v>
      </c>
      <c r="D53" s="6">
        <f t="shared" si="2"/>
        <v>0</v>
      </c>
      <c r="E53" s="6">
        <f t="shared" si="3"/>
        <v>0</v>
      </c>
      <c r="F53" s="6" t="str">
        <f t="shared" si="4"/>
        <v>#DIV/0!</v>
      </c>
      <c r="G53" s="22" t="str">
        <f t="shared" si="5"/>
        <v>#DIV/0!</v>
      </c>
    </row>
    <row r="54" ht="14.25" customHeight="1">
      <c r="B54" s="22"/>
      <c r="C54" s="35">
        <f t="shared" si="1"/>
        <v>0</v>
      </c>
      <c r="D54" s="6">
        <f t="shared" si="2"/>
        <v>0</v>
      </c>
      <c r="E54" s="6">
        <f t="shared" si="3"/>
        <v>0</v>
      </c>
      <c r="F54" s="6" t="str">
        <f t="shared" si="4"/>
        <v>#DIV/0!</v>
      </c>
      <c r="G54" s="22" t="str">
        <f t="shared" si="5"/>
        <v>#DIV/0!</v>
      </c>
    </row>
    <row r="55" ht="14.25" customHeight="1">
      <c r="B55" s="22"/>
      <c r="C55" s="35">
        <f t="shared" si="1"/>
        <v>0</v>
      </c>
      <c r="D55" s="6">
        <f t="shared" si="2"/>
        <v>0</v>
      </c>
      <c r="E55" s="6">
        <f t="shared" si="3"/>
        <v>0</v>
      </c>
      <c r="F55" s="6" t="str">
        <f t="shared" si="4"/>
        <v>#DIV/0!</v>
      </c>
      <c r="G55" s="22" t="str">
        <f t="shared" si="5"/>
        <v>#DIV/0!</v>
      </c>
    </row>
    <row r="56" ht="14.25" customHeight="1">
      <c r="B56" s="22"/>
      <c r="C56" s="35">
        <f t="shared" si="1"/>
        <v>0</v>
      </c>
      <c r="D56" s="6">
        <f t="shared" si="2"/>
        <v>0</v>
      </c>
      <c r="E56" s="6">
        <f t="shared" si="3"/>
        <v>0</v>
      </c>
      <c r="F56" s="6" t="str">
        <f t="shared" si="4"/>
        <v>#DIV/0!</v>
      </c>
      <c r="G56" s="22" t="str">
        <f t="shared" si="5"/>
        <v>#DIV/0!</v>
      </c>
    </row>
    <row r="57" ht="14.25" customHeight="1">
      <c r="B57" s="22"/>
      <c r="C57" s="35">
        <f t="shared" si="1"/>
        <v>0</v>
      </c>
      <c r="D57" s="6">
        <f t="shared" si="2"/>
        <v>0</v>
      </c>
      <c r="E57" s="6">
        <f t="shared" si="3"/>
        <v>0</v>
      </c>
      <c r="F57" s="6" t="str">
        <f t="shared" si="4"/>
        <v>#DIV/0!</v>
      </c>
      <c r="G57" s="22" t="str">
        <f t="shared" si="5"/>
        <v>#DIV/0!</v>
      </c>
    </row>
    <row r="58" ht="14.25" customHeight="1">
      <c r="B58" s="22"/>
      <c r="C58" s="35">
        <f t="shared" si="1"/>
        <v>0</v>
      </c>
      <c r="D58" s="6">
        <f t="shared" si="2"/>
        <v>0</v>
      </c>
      <c r="E58" s="6">
        <f t="shared" si="3"/>
        <v>0</v>
      </c>
      <c r="F58" s="6" t="str">
        <f t="shared" si="4"/>
        <v>#DIV/0!</v>
      </c>
      <c r="G58" s="22" t="str">
        <f t="shared" si="5"/>
        <v>#DIV/0!</v>
      </c>
    </row>
    <row r="59" ht="14.25" customHeight="1">
      <c r="B59" s="22"/>
      <c r="C59" s="35">
        <f t="shared" si="1"/>
        <v>0</v>
      </c>
      <c r="D59" s="6">
        <f t="shared" si="2"/>
        <v>0</v>
      </c>
      <c r="E59" s="6">
        <f t="shared" si="3"/>
        <v>0</v>
      </c>
      <c r="F59" s="6" t="str">
        <f t="shared" si="4"/>
        <v>#DIV/0!</v>
      </c>
      <c r="G59" s="22" t="str">
        <f t="shared" si="5"/>
        <v>#DIV/0!</v>
      </c>
    </row>
    <row r="60" ht="14.25" customHeight="1">
      <c r="B60" s="22"/>
      <c r="C60" s="35">
        <f t="shared" si="1"/>
        <v>0</v>
      </c>
      <c r="D60" s="6">
        <f t="shared" si="2"/>
        <v>0</v>
      </c>
      <c r="E60" s="6">
        <f t="shared" si="3"/>
        <v>0</v>
      </c>
      <c r="F60" s="6" t="str">
        <f t="shared" si="4"/>
        <v>#DIV/0!</v>
      </c>
      <c r="G60" s="22" t="str">
        <f t="shared" si="5"/>
        <v>#DIV/0!</v>
      </c>
    </row>
    <row r="61" ht="14.25" customHeight="1">
      <c r="B61" s="22"/>
      <c r="C61" s="35">
        <f t="shared" si="1"/>
        <v>0</v>
      </c>
      <c r="D61" s="6">
        <f t="shared" si="2"/>
        <v>0</v>
      </c>
      <c r="E61" s="6">
        <f t="shared" si="3"/>
        <v>0</v>
      </c>
      <c r="F61" s="6" t="str">
        <f t="shared" si="4"/>
        <v>#DIV/0!</v>
      </c>
      <c r="G61" s="22" t="str">
        <f t="shared" si="5"/>
        <v>#DIV/0!</v>
      </c>
    </row>
    <row r="62" ht="14.25" customHeight="1">
      <c r="B62" s="22"/>
      <c r="C62" s="35">
        <f t="shared" si="1"/>
        <v>0</v>
      </c>
      <c r="D62" s="6">
        <f t="shared" si="2"/>
        <v>0</v>
      </c>
      <c r="E62" s="6">
        <f t="shared" si="3"/>
        <v>0</v>
      </c>
      <c r="F62" s="6" t="str">
        <f t="shared" si="4"/>
        <v>#DIV/0!</v>
      </c>
      <c r="G62" s="22" t="str">
        <f t="shared" si="5"/>
        <v>#DIV/0!</v>
      </c>
    </row>
    <row r="63" ht="14.25" customHeight="1">
      <c r="B63" s="22"/>
      <c r="C63" s="35">
        <f t="shared" si="1"/>
        <v>0</v>
      </c>
      <c r="D63" s="6">
        <f t="shared" si="2"/>
        <v>0</v>
      </c>
      <c r="E63" s="6">
        <f t="shared" si="3"/>
        <v>0</v>
      </c>
      <c r="F63" s="6" t="str">
        <f t="shared" si="4"/>
        <v>#DIV/0!</v>
      </c>
      <c r="G63" s="22" t="str">
        <f t="shared" si="5"/>
        <v>#DIV/0!</v>
      </c>
    </row>
    <row r="64" ht="14.25" customHeight="1">
      <c r="B64" s="22"/>
      <c r="C64" s="35">
        <f t="shared" si="1"/>
        <v>0</v>
      </c>
      <c r="D64" s="6">
        <f t="shared" si="2"/>
        <v>0</v>
      </c>
      <c r="E64" s="6">
        <f t="shared" si="3"/>
        <v>0</v>
      </c>
      <c r="F64" s="6" t="str">
        <f t="shared" si="4"/>
        <v>#DIV/0!</v>
      </c>
      <c r="G64" s="22" t="str">
        <f t="shared" si="5"/>
        <v>#DIV/0!</v>
      </c>
    </row>
    <row r="65" ht="14.25" customHeight="1">
      <c r="B65" s="22"/>
      <c r="C65" s="35">
        <f t="shared" si="1"/>
        <v>0</v>
      </c>
      <c r="D65" s="6">
        <f t="shared" si="2"/>
        <v>0</v>
      </c>
      <c r="E65" s="6">
        <f t="shared" si="3"/>
        <v>0</v>
      </c>
      <c r="F65" s="6" t="str">
        <f t="shared" si="4"/>
        <v>#DIV/0!</v>
      </c>
      <c r="G65" s="22" t="str">
        <f t="shared" si="5"/>
        <v>#DIV/0!</v>
      </c>
    </row>
    <row r="66" ht="14.25" customHeight="1">
      <c r="B66" s="22"/>
      <c r="C66" s="35">
        <f t="shared" si="1"/>
        <v>0</v>
      </c>
      <c r="D66" s="6">
        <f t="shared" si="2"/>
        <v>0</v>
      </c>
      <c r="E66" s="6">
        <f t="shared" si="3"/>
        <v>0</v>
      </c>
      <c r="F66" s="6" t="str">
        <f t="shared" si="4"/>
        <v>#DIV/0!</v>
      </c>
      <c r="G66" s="22" t="str">
        <f t="shared" si="5"/>
        <v>#DIV/0!</v>
      </c>
    </row>
    <row r="67" ht="14.25" customHeight="1">
      <c r="B67" s="22"/>
      <c r="C67" s="35">
        <f t="shared" si="1"/>
        <v>0</v>
      </c>
      <c r="D67" s="6">
        <f t="shared" si="2"/>
        <v>0</v>
      </c>
      <c r="E67" s="6">
        <f t="shared" si="3"/>
        <v>0</v>
      </c>
      <c r="F67" s="6" t="str">
        <f t="shared" si="4"/>
        <v>#DIV/0!</v>
      </c>
      <c r="G67" s="22" t="str">
        <f t="shared" si="5"/>
        <v>#DIV/0!</v>
      </c>
    </row>
    <row r="68" ht="14.25" customHeight="1">
      <c r="B68" s="22"/>
      <c r="C68" s="35">
        <f t="shared" si="1"/>
        <v>0</v>
      </c>
      <c r="D68" s="6">
        <f t="shared" si="2"/>
        <v>0</v>
      </c>
      <c r="E68" s="6">
        <f t="shared" si="3"/>
        <v>0</v>
      </c>
      <c r="F68" s="6" t="str">
        <f t="shared" si="4"/>
        <v>#DIV/0!</v>
      </c>
      <c r="G68" s="22" t="str">
        <f t="shared" si="5"/>
        <v>#DIV/0!</v>
      </c>
    </row>
    <row r="69" ht="14.25" customHeight="1">
      <c r="B69" s="22"/>
      <c r="C69" s="35">
        <f t="shared" si="1"/>
        <v>0</v>
      </c>
      <c r="D69" s="6">
        <f t="shared" si="2"/>
        <v>0</v>
      </c>
      <c r="E69" s="6">
        <f t="shared" si="3"/>
        <v>0</v>
      </c>
      <c r="F69" s="6" t="str">
        <f t="shared" si="4"/>
        <v>#DIV/0!</v>
      </c>
      <c r="G69" s="22" t="str">
        <f t="shared" si="5"/>
        <v>#DIV/0!</v>
      </c>
    </row>
    <row r="70" ht="14.25" customHeight="1">
      <c r="B70" s="22"/>
      <c r="C70" s="35">
        <f t="shared" si="1"/>
        <v>0</v>
      </c>
      <c r="D70" s="6">
        <f t="shared" si="2"/>
        <v>0</v>
      </c>
      <c r="E70" s="6">
        <f t="shared" si="3"/>
        <v>0</v>
      </c>
      <c r="F70" s="6" t="str">
        <f t="shared" si="4"/>
        <v>#DIV/0!</v>
      </c>
      <c r="G70" s="22" t="str">
        <f t="shared" si="5"/>
        <v>#DIV/0!</v>
      </c>
    </row>
    <row r="71" ht="14.25" customHeight="1">
      <c r="B71" s="22"/>
      <c r="C71" s="35">
        <f t="shared" si="1"/>
        <v>0</v>
      </c>
      <c r="D71" s="6">
        <f t="shared" si="2"/>
        <v>0</v>
      </c>
      <c r="E71" s="6">
        <f t="shared" si="3"/>
        <v>0</v>
      </c>
      <c r="F71" s="6" t="str">
        <f t="shared" si="4"/>
        <v>#DIV/0!</v>
      </c>
      <c r="G71" s="22" t="str">
        <f t="shared" si="5"/>
        <v>#DIV/0!</v>
      </c>
    </row>
    <row r="72" ht="14.25" customHeight="1">
      <c r="B72" s="22"/>
      <c r="C72" s="35">
        <f t="shared" si="1"/>
        <v>0</v>
      </c>
      <c r="D72" s="6">
        <f t="shared" si="2"/>
        <v>0</v>
      </c>
      <c r="E72" s="6">
        <f t="shared" si="3"/>
        <v>0</v>
      </c>
      <c r="F72" s="6" t="str">
        <f t="shared" si="4"/>
        <v>#DIV/0!</v>
      </c>
      <c r="G72" s="22" t="str">
        <f t="shared" si="5"/>
        <v>#DIV/0!</v>
      </c>
    </row>
    <row r="73" ht="14.25" customHeight="1">
      <c r="B73" s="22"/>
      <c r="C73" s="35">
        <f t="shared" si="1"/>
        <v>0</v>
      </c>
      <c r="D73" s="6">
        <f t="shared" si="2"/>
        <v>0</v>
      </c>
      <c r="E73" s="6">
        <f t="shared" si="3"/>
        <v>0</v>
      </c>
      <c r="F73" s="6" t="str">
        <f t="shared" si="4"/>
        <v>#DIV/0!</v>
      </c>
      <c r="G73" s="22" t="str">
        <f t="shared" si="5"/>
        <v>#DIV/0!</v>
      </c>
    </row>
    <row r="74" ht="14.25" customHeight="1">
      <c r="B74" s="22"/>
      <c r="C74" s="35">
        <f t="shared" si="1"/>
        <v>0</v>
      </c>
      <c r="D74" s="6">
        <f t="shared" si="2"/>
        <v>0</v>
      </c>
      <c r="E74" s="6">
        <f t="shared" si="3"/>
        <v>0</v>
      </c>
      <c r="F74" s="6" t="str">
        <f t="shared" si="4"/>
        <v>#DIV/0!</v>
      </c>
      <c r="G74" s="22" t="str">
        <f t="shared" si="5"/>
        <v>#DIV/0!</v>
      </c>
    </row>
    <row r="75" ht="14.25" customHeight="1">
      <c r="B75" s="22"/>
      <c r="C75" s="35">
        <f t="shared" si="1"/>
        <v>0</v>
      </c>
      <c r="D75" s="6">
        <f t="shared" si="2"/>
        <v>0</v>
      </c>
      <c r="E75" s="6">
        <f t="shared" si="3"/>
        <v>0</v>
      </c>
      <c r="F75" s="6" t="str">
        <f t="shared" si="4"/>
        <v>#DIV/0!</v>
      </c>
      <c r="G75" s="22" t="str">
        <f t="shared" si="5"/>
        <v>#DIV/0!</v>
      </c>
    </row>
    <row r="76" ht="14.25" customHeight="1">
      <c r="B76" s="22"/>
      <c r="C76" s="35">
        <f t="shared" si="1"/>
        <v>0</v>
      </c>
      <c r="D76" s="6">
        <f t="shared" si="2"/>
        <v>0</v>
      </c>
      <c r="E76" s="6">
        <f t="shared" si="3"/>
        <v>0</v>
      </c>
      <c r="F76" s="6" t="str">
        <f t="shared" si="4"/>
        <v>#DIV/0!</v>
      </c>
      <c r="G76" s="22" t="str">
        <f t="shared" si="5"/>
        <v>#DIV/0!</v>
      </c>
    </row>
    <row r="77" ht="14.25" customHeight="1">
      <c r="B77" s="22"/>
      <c r="C77" s="35">
        <f t="shared" si="1"/>
        <v>0</v>
      </c>
      <c r="D77" s="6">
        <f t="shared" si="2"/>
        <v>0</v>
      </c>
      <c r="E77" s="6">
        <f t="shared" si="3"/>
        <v>0</v>
      </c>
      <c r="F77" s="6" t="str">
        <f t="shared" si="4"/>
        <v>#DIV/0!</v>
      </c>
      <c r="G77" s="22" t="str">
        <f t="shared" si="5"/>
        <v>#DIV/0!</v>
      </c>
    </row>
    <row r="78" ht="14.25" customHeight="1">
      <c r="B78" s="22"/>
      <c r="C78" s="35">
        <f t="shared" si="1"/>
        <v>0</v>
      </c>
      <c r="D78" s="6">
        <f t="shared" si="2"/>
        <v>0</v>
      </c>
      <c r="E78" s="6">
        <f t="shared" si="3"/>
        <v>0</v>
      </c>
      <c r="F78" s="6" t="str">
        <f t="shared" si="4"/>
        <v>#DIV/0!</v>
      </c>
      <c r="G78" s="22" t="str">
        <f t="shared" si="5"/>
        <v>#DIV/0!</v>
      </c>
    </row>
    <row r="79" ht="14.25" customHeight="1">
      <c r="B79" s="22"/>
      <c r="C79" s="35">
        <f t="shared" si="1"/>
        <v>0</v>
      </c>
      <c r="D79" s="6">
        <f t="shared" si="2"/>
        <v>0</v>
      </c>
      <c r="E79" s="6">
        <f t="shared" si="3"/>
        <v>0</v>
      </c>
      <c r="F79" s="6" t="str">
        <f t="shared" si="4"/>
        <v>#DIV/0!</v>
      </c>
      <c r="G79" s="22" t="str">
        <f t="shared" si="5"/>
        <v>#DIV/0!</v>
      </c>
    </row>
    <row r="80" ht="14.25" customHeight="1">
      <c r="B80" s="22"/>
      <c r="C80" s="35">
        <f t="shared" si="1"/>
        <v>0</v>
      </c>
      <c r="D80" s="6">
        <f t="shared" si="2"/>
        <v>0</v>
      </c>
      <c r="E80" s="6">
        <f t="shared" si="3"/>
        <v>0</v>
      </c>
      <c r="F80" s="6" t="str">
        <f t="shared" si="4"/>
        <v>#DIV/0!</v>
      </c>
      <c r="G80" s="22" t="str">
        <f t="shared" si="5"/>
        <v>#DIV/0!</v>
      </c>
    </row>
    <row r="81" ht="14.25" customHeight="1">
      <c r="B81" s="22"/>
      <c r="C81" s="35">
        <f t="shared" si="1"/>
        <v>0</v>
      </c>
      <c r="D81" s="6">
        <f t="shared" si="2"/>
        <v>0</v>
      </c>
      <c r="E81" s="6">
        <f t="shared" si="3"/>
        <v>0</v>
      </c>
      <c r="F81" s="6" t="str">
        <f t="shared" si="4"/>
        <v>#DIV/0!</v>
      </c>
      <c r="G81" s="22" t="str">
        <f t="shared" si="5"/>
        <v>#DIV/0!</v>
      </c>
    </row>
    <row r="82" ht="14.25" customHeight="1">
      <c r="B82" s="22"/>
      <c r="C82" s="35">
        <f t="shared" si="1"/>
        <v>0</v>
      </c>
      <c r="D82" s="6">
        <f t="shared" si="2"/>
        <v>0</v>
      </c>
      <c r="E82" s="6">
        <f t="shared" si="3"/>
        <v>0</v>
      </c>
      <c r="F82" s="6" t="str">
        <f t="shared" si="4"/>
        <v>#DIV/0!</v>
      </c>
      <c r="G82" s="22" t="str">
        <f t="shared" si="5"/>
        <v>#DIV/0!</v>
      </c>
    </row>
    <row r="83" ht="14.25" customHeight="1">
      <c r="B83" s="22"/>
      <c r="C83" s="35">
        <f t="shared" si="1"/>
        <v>0</v>
      </c>
      <c r="D83" s="6">
        <f t="shared" si="2"/>
        <v>0</v>
      </c>
      <c r="E83" s="6">
        <f t="shared" si="3"/>
        <v>0</v>
      </c>
      <c r="F83" s="6" t="str">
        <f t="shared" si="4"/>
        <v>#DIV/0!</v>
      </c>
      <c r="G83" s="22" t="str">
        <f t="shared" si="5"/>
        <v>#DIV/0!</v>
      </c>
    </row>
    <row r="84" ht="14.25" customHeight="1">
      <c r="B84" s="22"/>
      <c r="C84" s="35">
        <f t="shared" si="1"/>
        <v>0</v>
      </c>
      <c r="D84" s="6">
        <f t="shared" si="2"/>
        <v>0</v>
      </c>
      <c r="E84" s="6">
        <f t="shared" si="3"/>
        <v>0</v>
      </c>
      <c r="F84" s="6" t="str">
        <f t="shared" si="4"/>
        <v>#DIV/0!</v>
      </c>
      <c r="G84" s="22" t="str">
        <f t="shared" si="5"/>
        <v>#DIV/0!</v>
      </c>
    </row>
    <row r="85" ht="14.25" customHeight="1">
      <c r="B85" s="22"/>
      <c r="C85" s="35">
        <f t="shared" si="1"/>
        <v>0</v>
      </c>
      <c r="D85" s="6">
        <f t="shared" si="2"/>
        <v>0</v>
      </c>
      <c r="E85" s="6">
        <f t="shared" si="3"/>
        <v>0</v>
      </c>
      <c r="F85" s="6" t="str">
        <f t="shared" si="4"/>
        <v>#DIV/0!</v>
      </c>
      <c r="G85" s="22" t="str">
        <f t="shared" si="5"/>
        <v>#DIV/0!</v>
      </c>
    </row>
    <row r="86" ht="14.25" customHeight="1">
      <c r="B86" s="22"/>
      <c r="C86" s="35">
        <f t="shared" si="1"/>
        <v>0</v>
      </c>
      <c r="D86" s="6">
        <f t="shared" si="2"/>
        <v>0</v>
      </c>
      <c r="E86" s="6">
        <f t="shared" si="3"/>
        <v>0</v>
      </c>
      <c r="F86" s="6" t="str">
        <f t="shared" si="4"/>
        <v>#DIV/0!</v>
      </c>
      <c r="G86" s="22" t="str">
        <f t="shared" si="5"/>
        <v>#DIV/0!</v>
      </c>
    </row>
    <row r="87" ht="14.25" customHeight="1">
      <c r="B87" s="22"/>
      <c r="C87" s="35">
        <f t="shared" si="1"/>
        <v>0</v>
      </c>
      <c r="D87" s="6">
        <f t="shared" si="2"/>
        <v>0</v>
      </c>
      <c r="E87" s="6">
        <f t="shared" si="3"/>
        <v>0</v>
      </c>
      <c r="F87" s="6" t="str">
        <f t="shared" si="4"/>
        <v>#DIV/0!</v>
      </c>
      <c r="G87" s="22" t="str">
        <f t="shared" si="5"/>
        <v>#DIV/0!</v>
      </c>
    </row>
    <row r="88" ht="14.25" customHeight="1">
      <c r="B88" s="22"/>
      <c r="C88" s="35">
        <f t="shared" si="1"/>
        <v>0</v>
      </c>
      <c r="D88" s="6">
        <f t="shared" si="2"/>
        <v>0</v>
      </c>
      <c r="E88" s="6">
        <f t="shared" si="3"/>
        <v>0</v>
      </c>
      <c r="F88" s="6" t="str">
        <f t="shared" si="4"/>
        <v>#DIV/0!</v>
      </c>
      <c r="G88" s="22" t="str">
        <f t="shared" si="5"/>
        <v>#DIV/0!</v>
      </c>
    </row>
    <row r="89" ht="14.25" customHeight="1">
      <c r="B89" s="22"/>
      <c r="C89" s="35">
        <f t="shared" si="1"/>
        <v>0</v>
      </c>
      <c r="D89" s="6">
        <f t="shared" si="2"/>
        <v>0</v>
      </c>
      <c r="E89" s="6">
        <f t="shared" si="3"/>
        <v>0</v>
      </c>
      <c r="F89" s="6" t="str">
        <f t="shared" si="4"/>
        <v>#DIV/0!</v>
      </c>
      <c r="G89" s="22" t="str">
        <f t="shared" si="5"/>
        <v>#DIV/0!</v>
      </c>
    </row>
    <row r="90" ht="14.25" customHeight="1">
      <c r="B90" s="22"/>
      <c r="C90" s="35">
        <f t="shared" si="1"/>
        <v>0</v>
      </c>
      <c r="D90" s="6">
        <f t="shared" si="2"/>
        <v>0</v>
      </c>
      <c r="E90" s="6">
        <f t="shared" si="3"/>
        <v>0</v>
      </c>
      <c r="F90" s="6" t="str">
        <f t="shared" si="4"/>
        <v>#DIV/0!</v>
      </c>
      <c r="G90" s="22" t="str">
        <f t="shared" si="5"/>
        <v>#DIV/0!</v>
      </c>
    </row>
    <row r="91" ht="14.25" customHeight="1">
      <c r="B91" s="22"/>
      <c r="C91" s="35">
        <f t="shared" si="1"/>
        <v>0</v>
      </c>
      <c r="D91" s="6">
        <f t="shared" si="2"/>
        <v>0</v>
      </c>
      <c r="E91" s="6">
        <f t="shared" si="3"/>
        <v>0</v>
      </c>
      <c r="F91" s="6" t="str">
        <f t="shared" si="4"/>
        <v>#DIV/0!</v>
      </c>
      <c r="G91" s="22" t="str">
        <f t="shared" si="5"/>
        <v>#DIV/0!</v>
      </c>
    </row>
    <row r="92" ht="14.25" customHeight="1">
      <c r="B92" s="22"/>
      <c r="C92" s="35">
        <f t="shared" si="1"/>
        <v>0</v>
      </c>
      <c r="D92" s="6">
        <f t="shared" si="2"/>
        <v>0</v>
      </c>
      <c r="E92" s="6">
        <f t="shared" si="3"/>
        <v>0</v>
      </c>
      <c r="F92" s="6" t="str">
        <f t="shared" si="4"/>
        <v>#DIV/0!</v>
      </c>
      <c r="G92" s="22" t="str">
        <f t="shared" si="5"/>
        <v>#DIV/0!</v>
      </c>
    </row>
    <row r="93" ht="14.25" customHeight="1">
      <c r="B93" s="22"/>
      <c r="C93" s="35">
        <f t="shared" si="1"/>
        <v>0</v>
      </c>
      <c r="D93" s="6">
        <f t="shared" si="2"/>
        <v>0</v>
      </c>
      <c r="E93" s="6">
        <f t="shared" si="3"/>
        <v>0</v>
      </c>
      <c r="F93" s="6" t="str">
        <f t="shared" si="4"/>
        <v>#DIV/0!</v>
      </c>
      <c r="G93" s="22" t="str">
        <f t="shared" si="5"/>
        <v>#DIV/0!</v>
      </c>
    </row>
    <row r="94" ht="14.25" customHeight="1">
      <c r="B94" s="22"/>
      <c r="C94" s="35">
        <f t="shared" si="1"/>
        <v>0</v>
      </c>
      <c r="D94" s="6">
        <f t="shared" si="2"/>
        <v>0</v>
      </c>
      <c r="E94" s="6">
        <f t="shared" si="3"/>
        <v>0</v>
      </c>
      <c r="F94" s="6" t="str">
        <f t="shared" si="4"/>
        <v>#DIV/0!</v>
      </c>
      <c r="G94" s="22" t="str">
        <f t="shared" si="5"/>
        <v>#DIV/0!</v>
      </c>
    </row>
    <row r="95" ht="14.25" customHeight="1">
      <c r="B95" s="22"/>
      <c r="C95" s="35">
        <f t="shared" si="1"/>
        <v>0</v>
      </c>
      <c r="D95" s="6">
        <f t="shared" si="2"/>
        <v>0</v>
      </c>
      <c r="E95" s="6">
        <f t="shared" si="3"/>
        <v>0</v>
      </c>
      <c r="F95" s="6" t="str">
        <f t="shared" si="4"/>
        <v>#DIV/0!</v>
      </c>
      <c r="G95" s="22" t="str">
        <f t="shared" si="5"/>
        <v>#DIV/0!</v>
      </c>
    </row>
    <row r="96" ht="14.25" customHeight="1">
      <c r="B96" s="22"/>
      <c r="C96" s="35">
        <f t="shared" si="1"/>
        <v>0</v>
      </c>
      <c r="D96" s="6">
        <f t="shared" si="2"/>
        <v>0</v>
      </c>
      <c r="E96" s="6">
        <f t="shared" si="3"/>
        <v>0</v>
      </c>
      <c r="F96" s="6" t="str">
        <f t="shared" si="4"/>
        <v>#DIV/0!</v>
      </c>
      <c r="G96" s="22" t="str">
        <f t="shared" si="5"/>
        <v>#DIV/0!</v>
      </c>
    </row>
    <row r="97" ht="14.25" customHeight="1">
      <c r="B97" s="22"/>
      <c r="C97" s="35">
        <f t="shared" si="1"/>
        <v>0</v>
      </c>
      <c r="D97" s="6">
        <f t="shared" si="2"/>
        <v>0</v>
      </c>
      <c r="E97" s="6">
        <f t="shared" si="3"/>
        <v>0</v>
      </c>
      <c r="F97" s="6" t="str">
        <f t="shared" si="4"/>
        <v>#DIV/0!</v>
      </c>
      <c r="G97" s="22" t="str">
        <f t="shared" si="5"/>
        <v>#DIV/0!</v>
      </c>
    </row>
    <row r="98" ht="14.25" customHeight="1">
      <c r="B98" s="22"/>
      <c r="C98" s="35">
        <f t="shared" si="1"/>
        <v>0</v>
      </c>
      <c r="D98" s="6">
        <f t="shared" si="2"/>
        <v>0</v>
      </c>
      <c r="E98" s="6">
        <f t="shared" si="3"/>
        <v>0</v>
      </c>
      <c r="F98" s="6" t="str">
        <f t="shared" si="4"/>
        <v>#DIV/0!</v>
      </c>
      <c r="G98" s="22" t="str">
        <f t="shared" si="5"/>
        <v>#DIV/0!</v>
      </c>
    </row>
    <row r="99" ht="14.25" customHeight="1">
      <c r="B99" s="22"/>
      <c r="C99" s="35">
        <f t="shared" si="1"/>
        <v>0</v>
      </c>
      <c r="D99" s="6">
        <f t="shared" si="2"/>
        <v>0</v>
      </c>
      <c r="E99" s="6">
        <f t="shared" si="3"/>
        <v>0</v>
      </c>
      <c r="F99" s="6" t="str">
        <f t="shared" si="4"/>
        <v>#DIV/0!</v>
      </c>
      <c r="G99" s="22" t="str">
        <f t="shared" si="5"/>
        <v>#DIV/0!</v>
      </c>
    </row>
    <row r="100" ht="14.25" customHeight="1">
      <c r="B100" s="22"/>
      <c r="C100" s="35">
        <f t="shared" si="1"/>
        <v>0</v>
      </c>
      <c r="D100" s="6">
        <f t="shared" si="2"/>
        <v>0</v>
      </c>
      <c r="E100" s="6">
        <f t="shared" si="3"/>
        <v>0</v>
      </c>
      <c r="F100" s="6" t="str">
        <f t="shared" si="4"/>
        <v>#DIV/0!</v>
      </c>
      <c r="G100" s="22" t="str">
        <f t="shared" si="5"/>
        <v>#DIV/0!</v>
      </c>
    </row>
    <row r="101" ht="14.25" customHeight="1">
      <c r="B101" s="22"/>
      <c r="C101" s="35">
        <f t="shared" si="1"/>
        <v>0</v>
      </c>
      <c r="D101" s="6">
        <f t="shared" si="2"/>
        <v>0</v>
      </c>
      <c r="E101" s="6">
        <f t="shared" si="3"/>
        <v>0</v>
      </c>
      <c r="F101" s="6" t="str">
        <f t="shared" si="4"/>
        <v>#DIV/0!</v>
      </c>
      <c r="G101" s="22" t="str">
        <f t="shared" si="5"/>
        <v>#DIV/0!</v>
      </c>
    </row>
    <row r="102" ht="14.25" customHeight="1">
      <c r="B102" s="22"/>
      <c r="C102" s="35">
        <f t="shared" si="1"/>
        <v>0</v>
      </c>
      <c r="D102" s="6">
        <f t="shared" si="2"/>
        <v>0</v>
      </c>
      <c r="E102" s="6">
        <f t="shared" si="3"/>
        <v>0</v>
      </c>
      <c r="F102" s="6" t="str">
        <f t="shared" si="4"/>
        <v>#DIV/0!</v>
      </c>
      <c r="G102" s="22" t="str">
        <f t="shared" si="5"/>
        <v>#DIV/0!</v>
      </c>
    </row>
    <row r="103" ht="14.25" customHeight="1">
      <c r="B103" s="22"/>
      <c r="C103" s="35">
        <f t="shared" si="1"/>
        <v>0</v>
      </c>
      <c r="D103" s="6">
        <f t="shared" si="2"/>
        <v>0</v>
      </c>
      <c r="E103" s="6">
        <f t="shared" si="3"/>
        <v>0</v>
      </c>
      <c r="F103" s="6" t="str">
        <f t="shared" si="4"/>
        <v>#DIV/0!</v>
      </c>
      <c r="G103" s="22" t="str">
        <f t="shared" si="5"/>
        <v>#DIV/0!</v>
      </c>
    </row>
    <row r="104" ht="14.25" customHeight="1">
      <c r="B104" s="22"/>
      <c r="C104" s="35">
        <f t="shared" si="1"/>
        <v>0</v>
      </c>
      <c r="D104" s="6">
        <f t="shared" si="2"/>
        <v>0</v>
      </c>
      <c r="E104" s="6">
        <f t="shared" si="3"/>
        <v>0</v>
      </c>
      <c r="F104" s="6" t="str">
        <f t="shared" si="4"/>
        <v>#DIV/0!</v>
      </c>
      <c r="G104" s="22" t="str">
        <f t="shared" si="5"/>
        <v>#DIV/0!</v>
      </c>
    </row>
    <row r="105" ht="14.25" customHeight="1">
      <c r="B105" s="22"/>
      <c r="C105" s="35">
        <f t="shared" si="1"/>
        <v>0</v>
      </c>
      <c r="D105" s="6">
        <f t="shared" si="2"/>
        <v>0</v>
      </c>
      <c r="E105" s="6">
        <f t="shared" si="3"/>
        <v>0</v>
      </c>
      <c r="F105" s="6" t="str">
        <f t="shared" si="4"/>
        <v>#DIV/0!</v>
      </c>
      <c r="G105" s="22" t="str">
        <f t="shared" si="5"/>
        <v>#DIV/0!</v>
      </c>
    </row>
    <row r="106" ht="14.25" customHeight="1">
      <c r="B106" s="22"/>
      <c r="C106" s="35">
        <f t="shared" si="1"/>
        <v>0</v>
      </c>
      <c r="D106" s="6">
        <f t="shared" si="2"/>
        <v>0</v>
      </c>
      <c r="E106" s="6">
        <f t="shared" si="3"/>
        <v>0</v>
      </c>
      <c r="F106" s="6" t="str">
        <f t="shared" si="4"/>
        <v>#DIV/0!</v>
      </c>
      <c r="G106" s="22" t="str">
        <f t="shared" si="5"/>
        <v>#DIV/0!</v>
      </c>
    </row>
    <row r="107" ht="14.25" customHeight="1">
      <c r="B107" s="22"/>
      <c r="C107" s="35">
        <f t="shared" si="1"/>
        <v>0</v>
      </c>
      <c r="D107" s="6">
        <f t="shared" si="2"/>
        <v>0</v>
      </c>
      <c r="E107" s="6">
        <f t="shared" si="3"/>
        <v>0</v>
      </c>
      <c r="F107" s="6" t="str">
        <f t="shared" si="4"/>
        <v>#DIV/0!</v>
      </c>
      <c r="G107" s="22" t="str">
        <f t="shared" si="5"/>
        <v>#DIV/0!</v>
      </c>
    </row>
    <row r="108" ht="14.25" customHeight="1">
      <c r="B108" s="22"/>
      <c r="C108" s="35">
        <f t="shared" si="1"/>
        <v>0</v>
      </c>
      <c r="D108" s="6">
        <f t="shared" si="2"/>
        <v>0</v>
      </c>
      <c r="E108" s="6">
        <f t="shared" si="3"/>
        <v>0</v>
      </c>
      <c r="F108" s="6" t="str">
        <f t="shared" si="4"/>
        <v>#DIV/0!</v>
      </c>
      <c r="G108" s="22" t="str">
        <f t="shared" si="5"/>
        <v>#DIV/0!</v>
      </c>
    </row>
    <row r="109" ht="14.25" customHeight="1">
      <c r="B109" s="22"/>
      <c r="C109" s="35">
        <f t="shared" si="1"/>
        <v>0</v>
      </c>
      <c r="D109" s="6">
        <f t="shared" si="2"/>
        <v>0</v>
      </c>
      <c r="E109" s="6">
        <f t="shared" si="3"/>
        <v>0</v>
      </c>
      <c r="F109" s="6" t="str">
        <f t="shared" si="4"/>
        <v>#DIV/0!</v>
      </c>
      <c r="G109" s="22" t="str">
        <f t="shared" si="5"/>
        <v>#DIV/0!</v>
      </c>
    </row>
    <row r="110" ht="14.25" customHeight="1">
      <c r="B110" s="22"/>
      <c r="C110" s="35">
        <f t="shared" si="1"/>
        <v>0</v>
      </c>
      <c r="D110" s="6">
        <f t="shared" si="2"/>
        <v>0</v>
      </c>
      <c r="E110" s="6">
        <f t="shared" si="3"/>
        <v>0</v>
      </c>
      <c r="F110" s="6" t="str">
        <f t="shared" si="4"/>
        <v>#DIV/0!</v>
      </c>
      <c r="G110" s="22" t="str">
        <f t="shared" si="5"/>
        <v>#DIV/0!</v>
      </c>
    </row>
    <row r="111" ht="14.25" customHeight="1">
      <c r="B111" s="22"/>
      <c r="C111" s="35">
        <f t="shared" si="1"/>
        <v>0</v>
      </c>
      <c r="D111" s="6">
        <f t="shared" si="2"/>
        <v>0</v>
      </c>
      <c r="E111" s="6">
        <f t="shared" si="3"/>
        <v>0</v>
      </c>
      <c r="F111" s="6" t="str">
        <f t="shared" si="4"/>
        <v>#DIV/0!</v>
      </c>
      <c r="G111" s="22" t="str">
        <f t="shared" si="5"/>
        <v>#DIV/0!</v>
      </c>
    </row>
    <row r="112" ht="14.25" customHeight="1">
      <c r="B112" s="22"/>
      <c r="C112" s="35">
        <f t="shared" si="1"/>
        <v>0</v>
      </c>
      <c r="D112" s="6">
        <f t="shared" si="2"/>
        <v>0</v>
      </c>
      <c r="E112" s="6">
        <f t="shared" si="3"/>
        <v>0</v>
      </c>
      <c r="F112" s="6" t="str">
        <f t="shared" si="4"/>
        <v>#DIV/0!</v>
      </c>
      <c r="G112" s="22" t="str">
        <f t="shared" si="5"/>
        <v>#DIV/0!</v>
      </c>
    </row>
    <row r="113" ht="14.25" customHeight="1">
      <c r="B113" s="22"/>
      <c r="C113" s="35">
        <f t="shared" si="1"/>
        <v>0</v>
      </c>
      <c r="D113" s="6">
        <f t="shared" si="2"/>
        <v>0</v>
      </c>
      <c r="E113" s="6">
        <f t="shared" si="3"/>
        <v>0</v>
      </c>
      <c r="F113" s="6" t="str">
        <f t="shared" si="4"/>
        <v>#DIV/0!</v>
      </c>
      <c r="G113" s="22" t="str">
        <f t="shared" si="5"/>
        <v>#DIV/0!</v>
      </c>
    </row>
    <row r="114" ht="14.25" customHeight="1">
      <c r="B114" s="22"/>
      <c r="C114" s="35">
        <f t="shared" si="1"/>
        <v>0</v>
      </c>
      <c r="D114" s="6">
        <f t="shared" si="2"/>
        <v>0</v>
      </c>
      <c r="E114" s="6">
        <f t="shared" si="3"/>
        <v>0</v>
      </c>
      <c r="F114" s="6" t="str">
        <f t="shared" si="4"/>
        <v>#DIV/0!</v>
      </c>
      <c r="G114" s="22" t="str">
        <f t="shared" si="5"/>
        <v>#DIV/0!</v>
      </c>
    </row>
    <row r="115" ht="14.25" customHeight="1">
      <c r="B115" s="22"/>
      <c r="C115" s="35">
        <f t="shared" si="1"/>
        <v>0</v>
      </c>
      <c r="D115" s="6">
        <f t="shared" si="2"/>
        <v>0</v>
      </c>
      <c r="E115" s="6">
        <f t="shared" si="3"/>
        <v>0</v>
      </c>
      <c r="F115" s="6" t="str">
        <f t="shared" si="4"/>
        <v>#DIV/0!</v>
      </c>
      <c r="G115" s="22" t="str">
        <f t="shared" si="5"/>
        <v>#DIV/0!</v>
      </c>
    </row>
    <row r="116" ht="14.25" customHeight="1">
      <c r="B116" s="22"/>
      <c r="C116" s="35">
        <f t="shared" si="1"/>
        <v>0</v>
      </c>
      <c r="D116" s="6">
        <f t="shared" si="2"/>
        <v>0</v>
      </c>
      <c r="E116" s="6">
        <f t="shared" si="3"/>
        <v>0</v>
      </c>
      <c r="F116" s="6" t="str">
        <f t="shared" si="4"/>
        <v>#DIV/0!</v>
      </c>
      <c r="G116" s="22" t="str">
        <f t="shared" si="5"/>
        <v>#DIV/0!</v>
      </c>
    </row>
    <row r="117" ht="14.25" customHeight="1">
      <c r="B117" s="22"/>
      <c r="C117" s="35">
        <f t="shared" si="1"/>
        <v>0</v>
      </c>
      <c r="D117" s="6">
        <f t="shared" si="2"/>
        <v>0</v>
      </c>
      <c r="E117" s="6">
        <f t="shared" si="3"/>
        <v>0</v>
      </c>
      <c r="F117" s="6" t="str">
        <f t="shared" si="4"/>
        <v>#DIV/0!</v>
      </c>
      <c r="G117" s="22" t="str">
        <f t="shared" si="5"/>
        <v>#DIV/0!</v>
      </c>
    </row>
    <row r="118" ht="14.25" customHeight="1">
      <c r="B118" s="22"/>
      <c r="C118" s="35">
        <f t="shared" si="1"/>
        <v>0</v>
      </c>
      <c r="D118" s="6">
        <f t="shared" si="2"/>
        <v>0</v>
      </c>
      <c r="E118" s="6">
        <f t="shared" si="3"/>
        <v>0</v>
      </c>
      <c r="F118" s="6" t="str">
        <f t="shared" si="4"/>
        <v>#DIV/0!</v>
      </c>
      <c r="G118" s="22" t="str">
        <f t="shared" si="5"/>
        <v>#DIV/0!</v>
      </c>
    </row>
    <row r="119" ht="14.25" customHeight="1">
      <c r="B119" s="22"/>
      <c r="C119" s="35">
        <f t="shared" si="1"/>
        <v>0</v>
      </c>
      <c r="D119" s="6">
        <f t="shared" si="2"/>
        <v>0</v>
      </c>
      <c r="E119" s="6">
        <f t="shared" si="3"/>
        <v>0</v>
      </c>
      <c r="F119" s="6" t="str">
        <f t="shared" si="4"/>
        <v>#DIV/0!</v>
      </c>
      <c r="G119" s="22" t="str">
        <f t="shared" si="5"/>
        <v>#DIV/0!</v>
      </c>
    </row>
    <row r="120" ht="14.25" customHeight="1">
      <c r="B120" s="22"/>
      <c r="C120" s="35">
        <f t="shared" si="1"/>
        <v>0</v>
      </c>
      <c r="D120" s="6">
        <f t="shared" si="2"/>
        <v>0</v>
      </c>
      <c r="E120" s="6">
        <f t="shared" si="3"/>
        <v>0</v>
      </c>
      <c r="F120" s="6" t="str">
        <f t="shared" si="4"/>
        <v>#DIV/0!</v>
      </c>
      <c r="G120" s="22" t="str">
        <f t="shared" si="5"/>
        <v>#DIV/0!</v>
      </c>
    </row>
    <row r="121" ht="14.25" customHeight="1">
      <c r="B121" s="22"/>
      <c r="C121" s="35">
        <f t="shared" si="1"/>
        <v>0</v>
      </c>
      <c r="D121" s="6">
        <f t="shared" si="2"/>
        <v>0</v>
      </c>
      <c r="E121" s="6">
        <f t="shared" si="3"/>
        <v>0</v>
      </c>
      <c r="F121" s="6" t="str">
        <f t="shared" si="4"/>
        <v>#DIV/0!</v>
      </c>
      <c r="G121" s="22" t="str">
        <f t="shared" si="5"/>
        <v>#DIV/0!</v>
      </c>
    </row>
    <row r="122" ht="14.25" customHeight="1">
      <c r="B122" s="22"/>
      <c r="C122" s="35">
        <f t="shared" si="1"/>
        <v>0</v>
      </c>
      <c r="D122" s="6">
        <f t="shared" si="2"/>
        <v>0</v>
      </c>
      <c r="E122" s="6">
        <f t="shared" si="3"/>
        <v>0</v>
      </c>
      <c r="F122" s="6" t="str">
        <f t="shared" si="4"/>
        <v>#DIV/0!</v>
      </c>
      <c r="G122" s="22" t="str">
        <f t="shared" si="5"/>
        <v>#DIV/0!</v>
      </c>
    </row>
    <row r="123" ht="14.25" customHeight="1">
      <c r="B123" s="22"/>
      <c r="C123" s="35">
        <f t="shared" si="1"/>
        <v>0</v>
      </c>
      <c r="D123" s="6">
        <f t="shared" si="2"/>
        <v>0</v>
      </c>
      <c r="E123" s="6">
        <f t="shared" si="3"/>
        <v>0</v>
      </c>
      <c r="F123" s="6" t="str">
        <f t="shared" si="4"/>
        <v>#DIV/0!</v>
      </c>
      <c r="G123" s="22" t="str">
        <f t="shared" si="5"/>
        <v>#DIV/0!</v>
      </c>
    </row>
    <row r="124" ht="14.25" customHeight="1">
      <c r="B124" s="22"/>
      <c r="C124" s="35">
        <f t="shared" si="1"/>
        <v>0</v>
      </c>
      <c r="D124" s="6">
        <f t="shared" si="2"/>
        <v>0</v>
      </c>
      <c r="E124" s="6">
        <f t="shared" si="3"/>
        <v>0</v>
      </c>
      <c r="F124" s="6" t="str">
        <f t="shared" si="4"/>
        <v>#DIV/0!</v>
      </c>
      <c r="G124" s="22" t="str">
        <f t="shared" si="5"/>
        <v>#DIV/0!</v>
      </c>
    </row>
    <row r="125" ht="14.25" customHeight="1">
      <c r="B125" s="22"/>
      <c r="C125" s="35">
        <f t="shared" si="1"/>
        <v>0</v>
      </c>
      <c r="D125" s="6">
        <f t="shared" si="2"/>
        <v>0</v>
      </c>
      <c r="E125" s="6">
        <f t="shared" si="3"/>
        <v>0</v>
      </c>
      <c r="F125" s="6" t="str">
        <f t="shared" si="4"/>
        <v>#DIV/0!</v>
      </c>
      <c r="G125" s="22" t="str">
        <f t="shared" si="5"/>
        <v>#DIV/0!</v>
      </c>
    </row>
    <row r="126" ht="14.25" customHeight="1">
      <c r="B126" s="22"/>
      <c r="C126" s="35">
        <f t="shared" si="1"/>
        <v>0</v>
      </c>
      <c r="D126" s="6">
        <f t="shared" si="2"/>
        <v>0</v>
      </c>
      <c r="E126" s="6">
        <f t="shared" si="3"/>
        <v>0</v>
      </c>
      <c r="F126" s="6" t="str">
        <f t="shared" si="4"/>
        <v>#DIV/0!</v>
      </c>
      <c r="G126" s="22" t="str">
        <f t="shared" si="5"/>
        <v>#DIV/0!</v>
      </c>
    </row>
    <row r="127" ht="14.25" customHeight="1">
      <c r="B127" s="22"/>
      <c r="C127" s="35">
        <f t="shared" si="1"/>
        <v>0</v>
      </c>
      <c r="D127" s="6">
        <f t="shared" si="2"/>
        <v>0</v>
      </c>
      <c r="E127" s="6">
        <f t="shared" si="3"/>
        <v>0</v>
      </c>
      <c r="F127" s="6" t="str">
        <f t="shared" si="4"/>
        <v>#DIV/0!</v>
      </c>
      <c r="G127" s="22" t="str">
        <f t="shared" si="5"/>
        <v>#DIV/0!</v>
      </c>
    </row>
    <row r="128" ht="14.25" customHeight="1">
      <c r="B128" s="22"/>
      <c r="C128" s="35">
        <f t="shared" si="1"/>
        <v>0</v>
      </c>
      <c r="D128" s="6">
        <f t="shared" si="2"/>
        <v>0</v>
      </c>
      <c r="E128" s="6">
        <f t="shared" si="3"/>
        <v>0</v>
      </c>
      <c r="F128" s="6" t="str">
        <f t="shared" si="4"/>
        <v>#DIV/0!</v>
      </c>
      <c r="G128" s="22" t="str">
        <f t="shared" si="5"/>
        <v>#DIV/0!</v>
      </c>
    </row>
    <row r="129" ht="14.25" customHeight="1">
      <c r="B129" s="22"/>
      <c r="C129" s="35">
        <f t="shared" si="1"/>
        <v>0</v>
      </c>
      <c r="D129" s="6">
        <f t="shared" si="2"/>
        <v>0</v>
      </c>
      <c r="E129" s="6">
        <f t="shared" si="3"/>
        <v>0</v>
      </c>
      <c r="F129" s="6" t="str">
        <f t="shared" si="4"/>
        <v>#DIV/0!</v>
      </c>
      <c r="G129" s="22" t="str">
        <f t="shared" si="5"/>
        <v>#DIV/0!</v>
      </c>
    </row>
    <row r="130" ht="14.25" customHeight="1">
      <c r="B130" s="22"/>
      <c r="C130" s="35">
        <f t="shared" si="1"/>
        <v>0</v>
      </c>
      <c r="D130" s="6">
        <f t="shared" si="2"/>
        <v>0</v>
      </c>
      <c r="E130" s="6">
        <f t="shared" si="3"/>
        <v>0</v>
      </c>
      <c r="F130" s="6" t="str">
        <f t="shared" si="4"/>
        <v>#DIV/0!</v>
      </c>
      <c r="G130" s="22" t="str">
        <f t="shared" si="5"/>
        <v>#DIV/0!</v>
      </c>
    </row>
    <row r="131" ht="14.25" customHeight="1">
      <c r="B131" s="22"/>
      <c r="C131" s="35">
        <f t="shared" si="1"/>
        <v>0</v>
      </c>
      <c r="D131" s="6">
        <f t="shared" si="2"/>
        <v>0</v>
      </c>
      <c r="E131" s="6">
        <f t="shared" si="3"/>
        <v>0</v>
      </c>
      <c r="F131" s="6" t="str">
        <f t="shared" si="4"/>
        <v>#DIV/0!</v>
      </c>
      <c r="G131" s="22" t="str">
        <f t="shared" si="5"/>
        <v>#DIV/0!</v>
      </c>
    </row>
    <row r="132" ht="14.25" customHeight="1">
      <c r="B132" s="22"/>
      <c r="C132" s="35">
        <f t="shared" si="1"/>
        <v>0</v>
      </c>
      <c r="D132" s="6">
        <f t="shared" si="2"/>
        <v>0</v>
      </c>
      <c r="E132" s="6">
        <f t="shared" si="3"/>
        <v>0</v>
      </c>
      <c r="F132" s="6" t="str">
        <f t="shared" si="4"/>
        <v>#DIV/0!</v>
      </c>
      <c r="G132" s="22" t="str">
        <f t="shared" si="5"/>
        <v>#DIV/0!</v>
      </c>
    </row>
    <row r="133" ht="14.25" customHeight="1">
      <c r="B133" s="22"/>
      <c r="C133" s="35">
        <f t="shared" si="1"/>
        <v>0</v>
      </c>
      <c r="D133" s="6">
        <f t="shared" si="2"/>
        <v>0</v>
      </c>
      <c r="E133" s="6">
        <f t="shared" si="3"/>
        <v>0</v>
      </c>
      <c r="F133" s="6" t="str">
        <f t="shared" si="4"/>
        <v>#DIV/0!</v>
      </c>
      <c r="G133" s="22" t="str">
        <f t="shared" si="5"/>
        <v>#DIV/0!</v>
      </c>
    </row>
    <row r="134" ht="14.25" customHeight="1">
      <c r="B134" s="22"/>
      <c r="C134" s="35">
        <f t="shared" si="1"/>
        <v>0</v>
      </c>
      <c r="D134" s="6">
        <f t="shared" si="2"/>
        <v>0</v>
      </c>
      <c r="E134" s="6">
        <f t="shared" si="3"/>
        <v>0</v>
      </c>
      <c r="F134" s="6" t="str">
        <f t="shared" si="4"/>
        <v>#DIV/0!</v>
      </c>
      <c r="G134" s="22" t="str">
        <f t="shared" si="5"/>
        <v>#DIV/0!</v>
      </c>
    </row>
    <row r="135" ht="14.25" customHeight="1">
      <c r="B135" s="22"/>
      <c r="C135" s="35">
        <f t="shared" si="1"/>
        <v>0</v>
      </c>
      <c r="D135" s="6">
        <f t="shared" si="2"/>
        <v>0</v>
      </c>
      <c r="E135" s="6">
        <f t="shared" si="3"/>
        <v>0</v>
      </c>
      <c r="F135" s="6" t="str">
        <f t="shared" si="4"/>
        <v>#DIV/0!</v>
      </c>
      <c r="G135" s="22" t="str">
        <f t="shared" si="5"/>
        <v>#DIV/0!</v>
      </c>
    </row>
    <row r="136" ht="14.25" customHeight="1">
      <c r="B136" s="22"/>
      <c r="C136" s="35">
        <f t="shared" si="1"/>
        <v>0</v>
      </c>
      <c r="D136" s="6">
        <f t="shared" si="2"/>
        <v>0</v>
      </c>
      <c r="E136" s="6">
        <f t="shared" si="3"/>
        <v>0</v>
      </c>
      <c r="F136" s="6" t="str">
        <f t="shared" si="4"/>
        <v>#DIV/0!</v>
      </c>
      <c r="G136" s="22" t="str">
        <f t="shared" si="5"/>
        <v>#DIV/0!</v>
      </c>
    </row>
    <row r="137" ht="14.25" customHeight="1">
      <c r="B137" s="22"/>
      <c r="C137" s="35">
        <f t="shared" si="1"/>
        <v>0</v>
      </c>
      <c r="D137" s="6">
        <f t="shared" si="2"/>
        <v>0</v>
      </c>
      <c r="E137" s="6">
        <f t="shared" si="3"/>
        <v>0</v>
      </c>
      <c r="F137" s="6" t="str">
        <f t="shared" si="4"/>
        <v>#DIV/0!</v>
      </c>
      <c r="G137" s="22" t="str">
        <f t="shared" si="5"/>
        <v>#DIV/0!</v>
      </c>
    </row>
    <row r="138" ht="14.25" customHeight="1">
      <c r="B138" s="22"/>
      <c r="C138" s="35">
        <f t="shared" si="1"/>
        <v>0</v>
      </c>
      <c r="D138" s="6">
        <f t="shared" si="2"/>
        <v>0</v>
      </c>
      <c r="E138" s="6">
        <f t="shared" si="3"/>
        <v>0</v>
      </c>
      <c r="F138" s="6" t="str">
        <f t="shared" si="4"/>
        <v>#DIV/0!</v>
      </c>
      <c r="G138" s="22" t="str">
        <f t="shared" si="5"/>
        <v>#DIV/0!</v>
      </c>
    </row>
    <row r="139" ht="14.25" customHeight="1">
      <c r="B139" s="22"/>
      <c r="C139" s="35">
        <f t="shared" si="1"/>
        <v>0</v>
      </c>
      <c r="D139" s="6">
        <f t="shared" si="2"/>
        <v>0</v>
      </c>
      <c r="E139" s="6">
        <f t="shared" si="3"/>
        <v>0</v>
      </c>
      <c r="F139" s="6" t="str">
        <f t="shared" si="4"/>
        <v>#DIV/0!</v>
      </c>
      <c r="G139" s="22" t="str">
        <f t="shared" si="5"/>
        <v>#DIV/0!</v>
      </c>
    </row>
    <row r="140" ht="14.25" customHeight="1">
      <c r="B140" s="22"/>
      <c r="C140" s="35">
        <f t="shared" si="1"/>
        <v>0</v>
      </c>
      <c r="D140" s="6">
        <f t="shared" si="2"/>
        <v>0</v>
      </c>
      <c r="E140" s="6">
        <f t="shared" si="3"/>
        <v>0</v>
      </c>
      <c r="F140" s="6" t="str">
        <f t="shared" si="4"/>
        <v>#DIV/0!</v>
      </c>
      <c r="G140" s="22" t="str">
        <f t="shared" si="5"/>
        <v>#DIV/0!</v>
      </c>
    </row>
    <row r="141" ht="14.25" customHeight="1">
      <c r="B141" s="22"/>
      <c r="C141" s="35">
        <f t="shared" si="1"/>
        <v>0</v>
      </c>
      <c r="D141" s="6">
        <f t="shared" si="2"/>
        <v>0</v>
      </c>
      <c r="E141" s="6">
        <f t="shared" si="3"/>
        <v>0</v>
      </c>
      <c r="F141" s="6" t="str">
        <f t="shared" si="4"/>
        <v>#DIV/0!</v>
      </c>
      <c r="G141" s="22" t="str">
        <f t="shared" si="5"/>
        <v>#DIV/0!</v>
      </c>
    </row>
    <row r="142" ht="14.25" customHeight="1">
      <c r="B142" s="22"/>
      <c r="C142" s="35">
        <f t="shared" si="1"/>
        <v>0</v>
      </c>
      <c r="D142" s="6">
        <f t="shared" si="2"/>
        <v>0</v>
      </c>
      <c r="E142" s="6">
        <f t="shared" si="3"/>
        <v>0</v>
      </c>
      <c r="F142" s="6" t="str">
        <f t="shared" si="4"/>
        <v>#DIV/0!</v>
      </c>
      <c r="G142" s="22" t="str">
        <f t="shared" si="5"/>
        <v>#DIV/0!</v>
      </c>
    </row>
    <row r="143" ht="14.25" customHeight="1">
      <c r="B143" s="22"/>
      <c r="C143" s="35">
        <f t="shared" si="1"/>
        <v>0</v>
      </c>
      <c r="D143" s="6">
        <f t="shared" si="2"/>
        <v>0</v>
      </c>
      <c r="E143" s="6">
        <f t="shared" si="3"/>
        <v>0</v>
      </c>
      <c r="F143" s="6" t="str">
        <f t="shared" si="4"/>
        <v>#DIV/0!</v>
      </c>
      <c r="G143" s="22" t="str">
        <f t="shared" si="5"/>
        <v>#DIV/0!</v>
      </c>
    </row>
    <row r="144" ht="14.25" customHeight="1">
      <c r="B144" s="22"/>
      <c r="C144" s="35">
        <f t="shared" si="1"/>
        <v>0</v>
      </c>
      <c r="D144" s="6">
        <f t="shared" si="2"/>
        <v>0</v>
      </c>
      <c r="E144" s="6">
        <f t="shared" si="3"/>
        <v>0</v>
      </c>
      <c r="F144" s="6" t="str">
        <f t="shared" si="4"/>
        <v>#DIV/0!</v>
      </c>
      <c r="G144" s="22" t="str">
        <f t="shared" si="5"/>
        <v>#DIV/0!</v>
      </c>
    </row>
    <row r="145" ht="14.25" customHeight="1">
      <c r="B145" s="22"/>
      <c r="C145" s="35">
        <f t="shared" si="1"/>
        <v>0</v>
      </c>
      <c r="D145" s="6">
        <f t="shared" si="2"/>
        <v>0</v>
      </c>
      <c r="E145" s="6">
        <f t="shared" si="3"/>
        <v>0</v>
      </c>
      <c r="F145" s="6" t="str">
        <f t="shared" si="4"/>
        <v>#DIV/0!</v>
      </c>
      <c r="G145" s="22" t="str">
        <f t="shared" si="5"/>
        <v>#DIV/0!</v>
      </c>
    </row>
    <row r="146" ht="14.25" customHeight="1">
      <c r="B146" s="22"/>
      <c r="C146" s="35">
        <f t="shared" si="1"/>
        <v>0</v>
      </c>
      <c r="D146" s="6">
        <f t="shared" si="2"/>
        <v>0</v>
      </c>
      <c r="E146" s="6">
        <f t="shared" si="3"/>
        <v>0</v>
      </c>
      <c r="F146" s="6" t="str">
        <f t="shared" si="4"/>
        <v>#DIV/0!</v>
      </c>
      <c r="G146" s="22" t="str">
        <f t="shared" si="5"/>
        <v>#DIV/0!</v>
      </c>
    </row>
    <row r="147" ht="14.25" customHeight="1">
      <c r="B147" s="22"/>
      <c r="C147" s="35">
        <f t="shared" si="1"/>
        <v>0</v>
      </c>
      <c r="D147" s="6">
        <f t="shared" si="2"/>
        <v>0</v>
      </c>
      <c r="E147" s="6">
        <f t="shared" si="3"/>
        <v>0</v>
      </c>
      <c r="F147" s="6" t="str">
        <f t="shared" si="4"/>
        <v>#DIV/0!</v>
      </c>
      <c r="G147" s="22" t="str">
        <f t="shared" si="5"/>
        <v>#DIV/0!</v>
      </c>
    </row>
    <row r="148" ht="14.25" customHeight="1">
      <c r="B148" s="22"/>
      <c r="C148" s="35">
        <f t="shared" si="1"/>
        <v>0</v>
      </c>
      <c r="D148" s="6">
        <f t="shared" si="2"/>
        <v>0</v>
      </c>
      <c r="E148" s="6">
        <f t="shared" si="3"/>
        <v>0</v>
      </c>
      <c r="F148" s="6" t="str">
        <f t="shared" si="4"/>
        <v>#DIV/0!</v>
      </c>
      <c r="G148" s="22" t="str">
        <f t="shared" si="5"/>
        <v>#DIV/0!</v>
      </c>
    </row>
    <row r="149" ht="14.25" customHeight="1">
      <c r="B149" s="22"/>
      <c r="C149" s="35">
        <f t="shared" si="1"/>
        <v>0</v>
      </c>
      <c r="D149" s="6">
        <f t="shared" si="2"/>
        <v>0</v>
      </c>
      <c r="E149" s="6">
        <f t="shared" si="3"/>
        <v>0</v>
      </c>
      <c r="F149" s="6" t="str">
        <f t="shared" si="4"/>
        <v>#DIV/0!</v>
      </c>
      <c r="G149" s="22" t="str">
        <f t="shared" si="5"/>
        <v>#DIV/0!</v>
      </c>
    </row>
    <row r="150" ht="14.25" customHeight="1">
      <c r="B150" s="22"/>
      <c r="C150" s="35">
        <f t="shared" si="1"/>
        <v>0</v>
      </c>
      <c r="D150" s="6">
        <f t="shared" si="2"/>
        <v>0</v>
      </c>
      <c r="E150" s="6">
        <f t="shared" si="3"/>
        <v>0</v>
      </c>
      <c r="F150" s="6" t="str">
        <f t="shared" si="4"/>
        <v>#DIV/0!</v>
      </c>
      <c r="G150" s="22" t="str">
        <f t="shared" si="5"/>
        <v>#DIV/0!</v>
      </c>
    </row>
    <row r="151" ht="14.25" customHeight="1">
      <c r="B151" s="22"/>
      <c r="C151" s="35">
        <f t="shared" si="1"/>
        <v>0</v>
      </c>
      <c r="D151" s="6">
        <f t="shared" si="2"/>
        <v>0</v>
      </c>
      <c r="E151" s="6">
        <f t="shared" si="3"/>
        <v>0</v>
      </c>
      <c r="F151" s="6" t="str">
        <f t="shared" si="4"/>
        <v>#DIV/0!</v>
      </c>
      <c r="G151" s="22" t="str">
        <f t="shared" si="5"/>
        <v>#DIV/0!</v>
      </c>
    </row>
    <row r="152" ht="14.25" customHeight="1">
      <c r="B152" s="22"/>
      <c r="C152" s="35">
        <f t="shared" si="1"/>
        <v>0</v>
      </c>
      <c r="D152" s="6">
        <f t="shared" si="2"/>
        <v>0</v>
      </c>
      <c r="E152" s="6">
        <f t="shared" si="3"/>
        <v>0</v>
      </c>
      <c r="F152" s="6" t="str">
        <f t="shared" si="4"/>
        <v>#DIV/0!</v>
      </c>
      <c r="G152" s="22" t="str">
        <f t="shared" si="5"/>
        <v>#DIV/0!</v>
      </c>
    </row>
    <row r="153" ht="14.25" customHeight="1">
      <c r="B153" s="22"/>
      <c r="C153" s="35">
        <f t="shared" si="1"/>
        <v>0</v>
      </c>
      <c r="D153" s="6">
        <f t="shared" si="2"/>
        <v>0</v>
      </c>
      <c r="E153" s="6">
        <f t="shared" si="3"/>
        <v>0</v>
      </c>
      <c r="F153" s="6" t="str">
        <f t="shared" si="4"/>
        <v>#DIV/0!</v>
      </c>
      <c r="G153" s="22" t="str">
        <f t="shared" si="5"/>
        <v>#DIV/0!</v>
      </c>
    </row>
    <row r="154" ht="14.25" customHeight="1">
      <c r="B154" s="22"/>
      <c r="C154" s="35">
        <f t="shared" si="1"/>
        <v>0</v>
      </c>
      <c r="D154" s="6">
        <f t="shared" si="2"/>
        <v>0</v>
      </c>
      <c r="E154" s="6">
        <f t="shared" si="3"/>
        <v>0</v>
      </c>
      <c r="F154" s="6" t="str">
        <f t="shared" si="4"/>
        <v>#DIV/0!</v>
      </c>
      <c r="G154" s="22" t="str">
        <f t="shared" si="5"/>
        <v>#DIV/0!</v>
      </c>
    </row>
    <row r="155" ht="14.25" customHeight="1">
      <c r="B155" s="22"/>
      <c r="C155" s="35">
        <f t="shared" si="1"/>
        <v>0</v>
      </c>
      <c r="D155" s="6">
        <f t="shared" si="2"/>
        <v>0</v>
      </c>
      <c r="E155" s="6">
        <f t="shared" si="3"/>
        <v>0</v>
      </c>
      <c r="F155" s="6" t="str">
        <f t="shared" si="4"/>
        <v>#DIV/0!</v>
      </c>
      <c r="G155" s="22" t="str">
        <f t="shared" si="5"/>
        <v>#DIV/0!</v>
      </c>
    </row>
    <row r="156" ht="14.25" customHeight="1">
      <c r="B156" s="22"/>
      <c r="C156" s="35">
        <f t="shared" si="1"/>
        <v>0</v>
      </c>
      <c r="D156" s="6">
        <f t="shared" si="2"/>
        <v>0</v>
      </c>
      <c r="E156" s="6">
        <f t="shared" si="3"/>
        <v>0</v>
      </c>
      <c r="F156" s="6" t="str">
        <f t="shared" si="4"/>
        <v>#DIV/0!</v>
      </c>
      <c r="G156" s="22" t="str">
        <f t="shared" si="5"/>
        <v>#DIV/0!</v>
      </c>
    </row>
    <row r="157" ht="14.25" customHeight="1">
      <c r="B157" s="22"/>
      <c r="C157" s="35">
        <f t="shared" si="1"/>
        <v>0</v>
      </c>
      <c r="D157" s="6">
        <f t="shared" si="2"/>
        <v>0</v>
      </c>
      <c r="E157" s="6">
        <f t="shared" si="3"/>
        <v>0</v>
      </c>
      <c r="F157" s="6" t="str">
        <f t="shared" si="4"/>
        <v>#DIV/0!</v>
      </c>
      <c r="G157" s="22" t="str">
        <f t="shared" si="5"/>
        <v>#DIV/0!</v>
      </c>
    </row>
    <row r="158" ht="14.25" customHeight="1">
      <c r="B158" s="22"/>
      <c r="C158" s="35">
        <f t="shared" si="1"/>
        <v>0</v>
      </c>
      <c r="D158" s="6">
        <f t="shared" si="2"/>
        <v>0</v>
      </c>
      <c r="E158" s="6">
        <f t="shared" si="3"/>
        <v>0</v>
      </c>
      <c r="F158" s="6" t="str">
        <f t="shared" si="4"/>
        <v>#DIV/0!</v>
      </c>
      <c r="G158" s="22" t="str">
        <f t="shared" si="5"/>
        <v>#DIV/0!</v>
      </c>
    </row>
    <row r="159" ht="14.25" customHeight="1">
      <c r="B159" s="22"/>
      <c r="C159" s="35">
        <f t="shared" si="1"/>
        <v>0</v>
      </c>
      <c r="D159" s="6">
        <f t="shared" si="2"/>
        <v>0</v>
      </c>
      <c r="E159" s="6">
        <f t="shared" si="3"/>
        <v>0</v>
      </c>
      <c r="F159" s="6" t="str">
        <f t="shared" si="4"/>
        <v>#DIV/0!</v>
      </c>
      <c r="G159" s="22" t="str">
        <f t="shared" si="5"/>
        <v>#DIV/0!</v>
      </c>
    </row>
    <row r="160" ht="14.25" customHeight="1">
      <c r="B160" s="22"/>
      <c r="C160" s="35">
        <f t="shared" si="1"/>
        <v>0</v>
      </c>
      <c r="D160" s="6">
        <f t="shared" si="2"/>
        <v>0</v>
      </c>
      <c r="E160" s="6">
        <f t="shared" si="3"/>
        <v>0</v>
      </c>
      <c r="F160" s="6" t="str">
        <f t="shared" si="4"/>
        <v>#DIV/0!</v>
      </c>
      <c r="G160" s="22" t="str">
        <f t="shared" si="5"/>
        <v>#DIV/0!</v>
      </c>
    </row>
    <row r="161" ht="14.25" customHeight="1">
      <c r="B161" s="22"/>
      <c r="C161" s="35">
        <f t="shared" si="1"/>
        <v>0</v>
      </c>
      <c r="D161" s="6">
        <f t="shared" si="2"/>
        <v>0</v>
      </c>
      <c r="E161" s="6">
        <f t="shared" si="3"/>
        <v>0</v>
      </c>
      <c r="F161" s="6" t="str">
        <f t="shared" si="4"/>
        <v>#DIV/0!</v>
      </c>
      <c r="G161" s="22" t="str">
        <f t="shared" si="5"/>
        <v>#DIV/0!</v>
      </c>
    </row>
    <row r="162" ht="14.25" customHeight="1">
      <c r="B162" s="22"/>
      <c r="C162" s="35">
        <f t="shared" si="1"/>
        <v>0</v>
      </c>
      <c r="D162" s="6">
        <f t="shared" si="2"/>
        <v>0</v>
      </c>
      <c r="E162" s="6">
        <f t="shared" si="3"/>
        <v>0</v>
      </c>
      <c r="F162" s="6" t="str">
        <f t="shared" si="4"/>
        <v>#DIV/0!</v>
      </c>
      <c r="G162" s="22" t="str">
        <f t="shared" si="5"/>
        <v>#DIV/0!</v>
      </c>
    </row>
    <row r="163" ht="14.25" customHeight="1">
      <c r="B163" s="22"/>
      <c r="C163" s="35">
        <f t="shared" si="1"/>
        <v>0</v>
      </c>
      <c r="D163" s="6">
        <f t="shared" si="2"/>
        <v>0</v>
      </c>
      <c r="E163" s="6">
        <f t="shared" si="3"/>
        <v>0</v>
      </c>
      <c r="F163" s="6" t="str">
        <f t="shared" si="4"/>
        <v>#DIV/0!</v>
      </c>
      <c r="G163" s="22" t="str">
        <f t="shared" si="5"/>
        <v>#DIV/0!</v>
      </c>
    </row>
    <row r="164" ht="14.25" customHeight="1">
      <c r="B164" s="22"/>
      <c r="C164" s="35">
        <f t="shared" si="1"/>
        <v>0</v>
      </c>
      <c r="D164" s="6">
        <f t="shared" si="2"/>
        <v>0</v>
      </c>
      <c r="E164" s="6">
        <f t="shared" si="3"/>
        <v>0</v>
      </c>
      <c r="F164" s="6" t="str">
        <f t="shared" si="4"/>
        <v>#DIV/0!</v>
      </c>
      <c r="G164" s="22" t="str">
        <f t="shared" si="5"/>
        <v>#DIV/0!</v>
      </c>
    </row>
    <row r="165" ht="14.25" customHeight="1">
      <c r="B165" s="22"/>
      <c r="C165" s="35">
        <f t="shared" si="1"/>
        <v>0</v>
      </c>
      <c r="D165" s="6">
        <f t="shared" si="2"/>
        <v>0</v>
      </c>
      <c r="E165" s="6">
        <f t="shared" si="3"/>
        <v>0</v>
      </c>
      <c r="F165" s="6" t="str">
        <f t="shared" si="4"/>
        <v>#DIV/0!</v>
      </c>
      <c r="G165" s="22" t="str">
        <f t="shared" si="5"/>
        <v>#DIV/0!</v>
      </c>
    </row>
    <row r="166" ht="14.25" customHeight="1">
      <c r="B166" s="22"/>
      <c r="C166" s="35">
        <f t="shared" si="1"/>
        <v>0</v>
      </c>
      <c r="D166" s="6">
        <f t="shared" si="2"/>
        <v>0</v>
      </c>
      <c r="E166" s="6">
        <f t="shared" si="3"/>
        <v>0</v>
      </c>
      <c r="F166" s="6" t="str">
        <f t="shared" si="4"/>
        <v>#DIV/0!</v>
      </c>
      <c r="G166" s="22" t="str">
        <f t="shared" si="5"/>
        <v>#DIV/0!</v>
      </c>
    </row>
    <row r="167" ht="14.25" customHeight="1">
      <c r="B167" s="22"/>
      <c r="C167" s="35">
        <f t="shared" si="1"/>
        <v>0</v>
      </c>
      <c r="D167" s="6">
        <f t="shared" si="2"/>
        <v>0</v>
      </c>
      <c r="E167" s="6">
        <f t="shared" si="3"/>
        <v>0</v>
      </c>
      <c r="F167" s="6" t="str">
        <f t="shared" si="4"/>
        <v>#DIV/0!</v>
      </c>
      <c r="G167" s="22" t="str">
        <f t="shared" si="5"/>
        <v>#DIV/0!</v>
      </c>
    </row>
    <row r="168" ht="14.25" customHeight="1">
      <c r="B168" s="22"/>
      <c r="C168" s="35">
        <f t="shared" si="1"/>
        <v>0</v>
      </c>
      <c r="D168" s="6">
        <f t="shared" si="2"/>
        <v>0</v>
      </c>
      <c r="E168" s="6">
        <f t="shared" si="3"/>
        <v>0</v>
      </c>
      <c r="F168" s="6" t="str">
        <f t="shared" si="4"/>
        <v>#DIV/0!</v>
      </c>
      <c r="G168" s="22" t="str">
        <f t="shared" si="5"/>
        <v>#DIV/0!</v>
      </c>
    </row>
    <row r="169" ht="14.25" customHeight="1">
      <c r="B169" s="22"/>
      <c r="C169" s="35">
        <f t="shared" si="1"/>
        <v>0</v>
      </c>
      <c r="D169" s="6">
        <f t="shared" si="2"/>
        <v>0</v>
      </c>
      <c r="E169" s="6">
        <f t="shared" si="3"/>
        <v>0</v>
      </c>
      <c r="F169" s="6" t="str">
        <f t="shared" si="4"/>
        <v>#DIV/0!</v>
      </c>
      <c r="G169" s="22" t="str">
        <f t="shared" si="5"/>
        <v>#DIV/0!</v>
      </c>
    </row>
    <row r="170" ht="14.25" customHeight="1">
      <c r="B170" s="22"/>
      <c r="C170" s="35">
        <f t="shared" si="1"/>
        <v>0</v>
      </c>
      <c r="D170" s="6">
        <f t="shared" si="2"/>
        <v>0</v>
      </c>
      <c r="E170" s="6">
        <f t="shared" si="3"/>
        <v>0</v>
      </c>
      <c r="F170" s="6" t="str">
        <f t="shared" si="4"/>
        <v>#DIV/0!</v>
      </c>
      <c r="G170" s="22" t="str">
        <f t="shared" si="5"/>
        <v>#DIV/0!</v>
      </c>
    </row>
    <row r="171" ht="14.25" customHeight="1">
      <c r="B171" s="22"/>
      <c r="C171" s="35">
        <f t="shared" si="1"/>
        <v>0</v>
      </c>
      <c r="D171" s="6">
        <f t="shared" si="2"/>
        <v>0</v>
      </c>
      <c r="E171" s="6">
        <f t="shared" si="3"/>
        <v>0</v>
      </c>
      <c r="F171" s="6" t="str">
        <f t="shared" si="4"/>
        <v>#DIV/0!</v>
      </c>
      <c r="G171" s="22" t="str">
        <f t="shared" si="5"/>
        <v>#DIV/0!</v>
      </c>
    </row>
    <row r="172" ht="14.25" customHeight="1">
      <c r="B172" s="22"/>
      <c r="C172" s="35">
        <f t="shared" si="1"/>
        <v>0</v>
      </c>
      <c r="D172" s="6">
        <f t="shared" si="2"/>
        <v>0</v>
      </c>
      <c r="E172" s="6">
        <f t="shared" si="3"/>
        <v>0</v>
      </c>
      <c r="F172" s="6" t="str">
        <f t="shared" si="4"/>
        <v>#DIV/0!</v>
      </c>
      <c r="G172" s="22" t="str">
        <f t="shared" si="5"/>
        <v>#DIV/0!</v>
      </c>
    </row>
    <row r="173" ht="14.25" customHeight="1">
      <c r="B173" s="22"/>
      <c r="C173" s="35">
        <f t="shared" si="1"/>
        <v>0</v>
      </c>
      <c r="D173" s="6">
        <f t="shared" si="2"/>
        <v>0</v>
      </c>
      <c r="E173" s="6">
        <f t="shared" si="3"/>
        <v>0</v>
      </c>
      <c r="F173" s="6" t="str">
        <f t="shared" si="4"/>
        <v>#DIV/0!</v>
      </c>
      <c r="G173" s="22" t="str">
        <f t="shared" si="5"/>
        <v>#DIV/0!</v>
      </c>
    </row>
    <row r="174" ht="14.25" customHeight="1">
      <c r="B174" s="22"/>
      <c r="C174" s="35">
        <f t="shared" si="1"/>
        <v>0</v>
      </c>
      <c r="D174" s="6">
        <f t="shared" si="2"/>
        <v>0</v>
      </c>
      <c r="E174" s="6">
        <f t="shared" si="3"/>
        <v>0</v>
      </c>
      <c r="F174" s="6" t="str">
        <f t="shared" si="4"/>
        <v>#DIV/0!</v>
      </c>
      <c r="G174" s="22" t="str">
        <f t="shared" si="5"/>
        <v>#DIV/0!</v>
      </c>
    </row>
    <row r="175" ht="14.25" customHeight="1">
      <c r="B175" s="22"/>
      <c r="C175" s="35">
        <f t="shared" si="1"/>
        <v>0</v>
      </c>
      <c r="D175" s="6">
        <f t="shared" si="2"/>
        <v>0</v>
      </c>
      <c r="E175" s="6">
        <f t="shared" si="3"/>
        <v>0</v>
      </c>
      <c r="F175" s="6" t="str">
        <f t="shared" si="4"/>
        <v>#DIV/0!</v>
      </c>
      <c r="G175" s="22" t="str">
        <f t="shared" si="5"/>
        <v>#DIV/0!</v>
      </c>
    </row>
    <row r="176" ht="14.25" customHeight="1">
      <c r="B176" s="22"/>
      <c r="C176" s="35">
        <f t="shared" si="1"/>
        <v>0</v>
      </c>
      <c r="D176" s="6">
        <f t="shared" si="2"/>
        <v>0</v>
      </c>
      <c r="E176" s="6">
        <f t="shared" si="3"/>
        <v>0</v>
      </c>
      <c r="F176" s="6" t="str">
        <f t="shared" si="4"/>
        <v>#DIV/0!</v>
      </c>
      <c r="G176" s="22" t="str">
        <f t="shared" si="5"/>
        <v>#DIV/0!</v>
      </c>
    </row>
    <row r="177" ht="14.25" customHeight="1">
      <c r="B177" s="22"/>
      <c r="C177" s="35">
        <f t="shared" si="1"/>
        <v>0</v>
      </c>
      <c r="D177" s="6">
        <f t="shared" si="2"/>
        <v>0</v>
      </c>
      <c r="E177" s="6">
        <f t="shared" si="3"/>
        <v>0</v>
      </c>
      <c r="F177" s="6" t="str">
        <f t="shared" si="4"/>
        <v>#DIV/0!</v>
      </c>
      <c r="G177" s="22" t="str">
        <f t="shared" si="5"/>
        <v>#DIV/0!</v>
      </c>
    </row>
    <row r="178" ht="14.25" customHeight="1">
      <c r="B178" s="22"/>
      <c r="C178" s="35">
        <f t="shared" si="1"/>
        <v>0</v>
      </c>
      <c r="D178" s="6">
        <f t="shared" si="2"/>
        <v>0</v>
      </c>
      <c r="E178" s="6">
        <f t="shared" si="3"/>
        <v>0</v>
      </c>
      <c r="F178" s="6" t="str">
        <f t="shared" si="4"/>
        <v>#DIV/0!</v>
      </c>
      <c r="G178" s="22" t="str">
        <f t="shared" si="5"/>
        <v>#DIV/0!</v>
      </c>
    </row>
    <row r="179" ht="14.25" customHeight="1">
      <c r="B179" s="22"/>
      <c r="C179" s="35">
        <f t="shared" si="1"/>
        <v>0</v>
      </c>
      <c r="D179" s="6">
        <f t="shared" si="2"/>
        <v>0</v>
      </c>
      <c r="E179" s="6">
        <f t="shared" si="3"/>
        <v>0</v>
      </c>
      <c r="F179" s="6" t="str">
        <f t="shared" si="4"/>
        <v>#DIV/0!</v>
      </c>
      <c r="G179" s="22" t="str">
        <f t="shared" si="5"/>
        <v>#DIV/0!</v>
      </c>
    </row>
    <row r="180" ht="14.25" customHeight="1">
      <c r="B180" s="22"/>
      <c r="C180" s="35">
        <f t="shared" si="1"/>
        <v>0</v>
      </c>
      <c r="D180" s="6">
        <f t="shared" si="2"/>
        <v>0</v>
      </c>
      <c r="E180" s="6">
        <f t="shared" si="3"/>
        <v>0</v>
      </c>
      <c r="F180" s="6" t="str">
        <f t="shared" si="4"/>
        <v>#DIV/0!</v>
      </c>
      <c r="G180" s="22" t="str">
        <f t="shared" si="5"/>
        <v>#DIV/0!</v>
      </c>
    </row>
    <row r="181" ht="14.25" customHeight="1">
      <c r="B181" s="22"/>
      <c r="C181" s="35">
        <f t="shared" si="1"/>
        <v>0</v>
      </c>
      <c r="D181" s="6">
        <f t="shared" si="2"/>
        <v>0</v>
      </c>
      <c r="E181" s="6">
        <f t="shared" si="3"/>
        <v>0</v>
      </c>
      <c r="F181" s="6" t="str">
        <f t="shared" si="4"/>
        <v>#DIV/0!</v>
      </c>
      <c r="G181" s="22" t="str">
        <f t="shared" si="5"/>
        <v>#DIV/0!</v>
      </c>
    </row>
    <row r="182" ht="14.25" customHeight="1">
      <c r="B182" s="22"/>
      <c r="C182" s="35">
        <f t="shared" si="1"/>
        <v>0</v>
      </c>
      <c r="D182" s="6">
        <f t="shared" si="2"/>
        <v>0</v>
      </c>
      <c r="E182" s="6">
        <f t="shared" si="3"/>
        <v>0</v>
      </c>
      <c r="F182" s="6" t="str">
        <f t="shared" si="4"/>
        <v>#DIV/0!</v>
      </c>
      <c r="G182" s="22" t="str">
        <f t="shared" si="5"/>
        <v>#DIV/0!</v>
      </c>
    </row>
    <row r="183" ht="14.25" customHeight="1">
      <c r="B183" s="22"/>
      <c r="C183" s="35">
        <f t="shared" si="1"/>
        <v>0</v>
      </c>
      <c r="D183" s="6">
        <f t="shared" si="2"/>
        <v>0</v>
      </c>
      <c r="E183" s="6">
        <f t="shared" si="3"/>
        <v>0</v>
      </c>
      <c r="F183" s="6" t="str">
        <f t="shared" si="4"/>
        <v>#DIV/0!</v>
      </c>
      <c r="G183" s="22" t="str">
        <f t="shared" si="5"/>
        <v>#DIV/0!</v>
      </c>
    </row>
    <row r="184" ht="14.25" customHeight="1">
      <c r="B184" s="22"/>
      <c r="C184" s="35">
        <f t="shared" si="1"/>
        <v>0</v>
      </c>
      <c r="D184" s="6">
        <f t="shared" si="2"/>
        <v>0</v>
      </c>
      <c r="E184" s="6">
        <f t="shared" si="3"/>
        <v>0</v>
      </c>
      <c r="F184" s="6" t="str">
        <f t="shared" si="4"/>
        <v>#DIV/0!</v>
      </c>
      <c r="G184" s="22" t="str">
        <f t="shared" si="5"/>
        <v>#DIV/0!</v>
      </c>
    </row>
    <row r="185" ht="14.25" customHeight="1">
      <c r="B185" s="22"/>
      <c r="C185" s="35">
        <f t="shared" si="1"/>
        <v>0</v>
      </c>
      <c r="D185" s="6">
        <f t="shared" si="2"/>
        <v>0</v>
      </c>
      <c r="E185" s="6">
        <f t="shared" si="3"/>
        <v>0</v>
      </c>
      <c r="F185" s="6" t="str">
        <f t="shared" si="4"/>
        <v>#DIV/0!</v>
      </c>
      <c r="G185" s="22" t="str">
        <f t="shared" si="5"/>
        <v>#DIV/0!</v>
      </c>
    </row>
    <row r="186" ht="14.25" customHeight="1">
      <c r="B186" s="22"/>
      <c r="C186" s="35">
        <f t="shared" si="1"/>
        <v>0</v>
      </c>
      <c r="D186" s="6">
        <f t="shared" si="2"/>
        <v>0</v>
      </c>
      <c r="E186" s="6">
        <f t="shared" si="3"/>
        <v>0</v>
      </c>
      <c r="F186" s="6" t="str">
        <f t="shared" si="4"/>
        <v>#DIV/0!</v>
      </c>
      <c r="G186" s="22" t="str">
        <f t="shared" si="5"/>
        <v>#DIV/0!</v>
      </c>
    </row>
    <row r="187" ht="14.25" customHeight="1">
      <c r="B187" s="22"/>
      <c r="C187" s="35">
        <f t="shared" si="1"/>
        <v>0</v>
      </c>
      <c r="D187" s="6">
        <f t="shared" si="2"/>
        <v>0</v>
      </c>
      <c r="E187" s="6">
        <f t="shared" si="3"/>
        <v>0</v>
      </c>
      <c r="F187" s="6" t="str">
        <f t="shared" si="4"/>
        <v>#DIV/0!</v>
      </c>
      <c r="G187" s="22" t="str">
        <f t="shared" si="5"/>
        <v>#DIV/0!</v>
      </c>
    </row>
    <row r="188" ht="14.25" customHeight="1">
      <c r="B188" s="22"/>
      <c r="C188" s="35">
        <f t="shared" si="1"/>
        <v>0</v>
      </c>
      <c r="D188" s="6">
        <f t="shared" si="2"/>
        <v>0</v>
      </c>
      <c r="E188" s="6">
        <f t="shared" si="3"/>
        <v>0</v>
      </c>
      <c r="F188" s="6" t="str">
        <f t="shared" si="4"/>
        <v>#DIV/0!</v>
      </c>
      <c r="G188" s="22" t="str">
        <f t="shared" si="5"/>
        <v>#DIV/0!</v>
      </c>
    </row>
    <row r="189" ht="14.25" customHeight="1">
      <c r="B189" s="22"/>
      <c r="C189" s="35">
        <f t="shared" si="1"/>
        <v>0</v>
      </c>
      <c r="D189" s="6">
        <f t="shared" si="2"/>
        <v>0</v>
      </c>
      <c r="E189" s="6">
        <f t="shared" si="3"/>
        <v>0</v>
      </c>
      <c r="F189" s="6" t="str">
        <f t="shared" si="4"/>
        <v>#DIV/0!</v>
      </c>
      <c r="G189" s="22" t="str">
        <f t="shared" si="5"/>
        <v>#DIV/0!</v>
      </c>
    </row>
    <row r="190" ht="14.25" customHeight="1">
      <c r="B190" s="22"/>
      <c r="C190" s="35">
        <f t="shared" si="1"/>
        <v>0</v>
      </c>
      <c r="D190" s="6">
        <f t="shared" si="2"/>
        <v>0</v>
      </c>
      <c r="E190" s="6">
        <f t="shared" si="3"/>
        <v>0</v>
      </c>
      <c r="F190" s="6" t="str">
        <f t="shared" si="4"/>
        <v>#DIV/0!</v>
      </c>
      <c r="G190" s="22" t="str">
        <f t="shared" si="5"/>
        <v>#DIV/0!</v>
      </c>
    </row>
    <row r="191" ht="14.25" customHeight="1">
      <c r="B191" s="22"/>
      <c r="C191" s="35">
        <f t="shared" si="1"/>
        <v>0</v>
      </c>
      <c r="D191" s="6">
        <f t="shared" si="2"/>
        <v>0</v>
      </c>
      <c r="E191" s="6">
        <f t="shared" si="3"/>
        <v>0</v>
      </c>
      <c r="F191" s="6" t="str">
        <f t="shared" si="4"/>
        <v>#DIV/0!</v>
      </c>
      <c r="G191" s="22" t="str">
        <f t="shared" si="5"/>
        <v>#DIV/0!</v>
      </c>
    </row>
    <row r="192" ht="14.25" customHeight="1">
      <c r="B192" s="22"/>
      <c r="C192" s="35">
        <f t="shared" si="1"/>
        <v>0</v>
      </c>
      <c r="D192" s="6">
        <f t="shared" si="2"/>
        <v>0</v>
      </c>
      <c r="E192" s="6">
        <f t="shared" si="3"/>
        <v>0</v>
      </c>
      <c r="F192" s="6" t="str">
        <f t="shared" si="4"/>
        <v>#DIV/0!</v>
      </c>
      <c r="G192" s="22" t="str">
        <f t="shared" si="5"/>
        <v>#DIV/0!</v>
      </c>
    </row>
    <row r="193" ht="14.25" customHeight="1">
      <c r="B193" s="22"/>
      <c r="C193" s="35">
        <f t="shared" si="1"/>
        <v>0</v>
      </c>
      <c r="D193" s="6">
        <f t="shared" si="2"/>
        <v>0</v>
      </c>
      <c r="E193" s="6">
        <f t="shared" si="3"/>
        <v>0</v>
      </c>
      <c r="F193" s="6" t="str">
        <f t="shared" si="4"/>
        <v>#DIV/0!</v>
      </c>
      <c r="G193" s="22" t="str">
        <f t="shared" si="5"/>
        <v>#DIV/0!</v>
      </c>
    </row>
    <row r="194" ht="14.25" customHeight="1">
      <c r="B194" s="22"/>
      <c r="C194" s="35">
        <f t="shared" si="1"/>
        <v>0</v>
      </c>
      <c r="D194" s="6">
        <f t="shared" si="2"/>
        <v>0</v>
      </c>
      <c r="E194" s="6">
        <f t="shared" si="3"/>
        <v>0</v>
      </c>
      <c r="F194" s="6" t="str">
        <f t="shared" si="4"/>
        <v>#DIV/0!</v>
      </c>
      <c r="G194" s="22" t="str">
        <f t="shared" si="5"/>
        <v>#DIV/0!</v>
      </c>
    </row>
    <row r="195" ht="14.25" customHeight="1">
      <c r="B195" s="22"/>
      <c r="C195" s="35">
        <f t="shared" si="1"/>
        <v>0</v>
      </c>
      <c r="D195" s="6">
        <f t="shared" si="2"/>
        <v>0</v>
      </c>
      <c r="E195" s="6">
        <f t="shared" si="3"/>
        <v>0</v>
      </c>
      <c r="F195" s="6" t="str">
        <f t="shared" si="4"/>
        <v>#DIV/0!</v>
      </c>
      <c r="G195" s="22" t="str">
        <f t="shared" si="5"/>
        <v>#DIV/0!</v>
      </c>
    </row>
    <row r="196" ht="14.25" customHeight="1">
      <c r="B196" s="22"/>
      <c r="C196" s="35">
        <f t="shared" si="1"/>
        <v>0</v>
      </c>
      <c r="D196" s="6">
        <f t="shared" si="2"/>
        <v>0</v>
      </c>
      <c r="E196" s="6">
        <f t="shared" si="3"/>
        <v>0</v>
      </c>
      <c r="F196" s="6" t="str">
        <f t="shared" si="4"/>
        <v>#DIV/0!</v>
      </c>
      <c r="G196" s="22" t="str">
        <f t="shared" si="5"/>
        <v>#DIV/0!</v>
      </c>
    </row>
    <row r="197" ht="14.25" customHeight="1">
      <c r="B197" s="22"/>
      <c r="C197" s="35">
        <f t="shared" si="1"/>
        <v>0</v>
      </c>
      <c r="D197" s="6">
        <f t="shared" si="2"/>
        <v>0</v>
      </c>
      <c r="E197" s="6">
        <f t="shared" si="3"/>
        <v>0</v>
      </c>
      <c r="F197" s="6" t="str">
        <f t="shared" si="4"/>
        <v>#DIV/0!</v>
      </c>
      <c r="G197" s="22" t="str">
        <f t="shared" si="5"/>
        <v>#DIV/0!</v>
      </c>
    </row>
    <row r="198" ht="14.25" customHeight="1">
      <c r="B198" s="22"/>
      <c r="C198" s="35">
        <f t="shared" si="1"/>
        <v>0</v>
      </c>
      <c r="D198" s="6">
        <f t="shared" si="2"/>
        <v>0</v>
      </c>
      <c r="E198" s="6">
        <f t="shared" si="3"/>
        <v>0</v>
      </c>
      <c r="F198" s="6" t="str">
        <f t="shared" si="4"/>
        <v>#DIV/0!</v>
      </c>
      <c r="G198" s="22" t="str">
        <f t="shared" si="5"/>
        <v>#DIV/0!</v>
      </c>
    </row>
    <row r="199" ht="14.25" customHeight="1">
      <c r="B199" s="22"/>
      <c r="C199" s="35">
        <f t="shared" si="1"/>
        <v>0</v>
      </c>
      <c r="D199" s="6">
        <f t="shared" si="2"/>
        <v>0</v>
      </c>
      <c r="E199" s="6">
        <f t="shared" si="3"/>
        <v>0</v>
      </c>
      <c r="F199" s="6" t="str">
        <f t="shared" si="4"/>
        <v>#DIV/0!</v>
      </c>
      <c r="G199" s="22" t="str">
        <f t="shared" si="5"/>
        <v>#DIV/0!</v>
      </c>
    </row>
    <row r="200" ht="14.25" customHeight="1">
      <c r="B200" s="22"/>
      <c r="C200" s="35">
        <f t="shared" si="1"/>
        <v>0</v>
      </c>
      <c r="D200" s="6">
        <f t="shared" si="2"/>
        <v>0</v>
      </c>
      <c r="E200" s="6">
        <f t="shared" si="3"/>
        <v>0</v>
      </c>
      <c r="F200" s="6" t="str">
        <f t="shared" si="4"/>
        <v>#DIV/0!</v>
      </c>
      <c r="G200" s="22" t="str">
        <f t="shared" si="5"/>
        <v>#DIV/0!</v>
      </c>
    </row>
    <row r="201" ht="14.25" customHeight="1">
      <c r="B201" s="22"/>
      <c r="C201" s="35">
        <f t="shared" si="1"/>
        <v>0</v>
      </c>
      <c r="D201" s="6">
        <f t="shared" si="2"/>
        <v>0</v>
      </c>
      <c r="E201" s="6">
        <f t="shared" si="3"/>
        <v>0</v>
      </c>
      <c r="F201" s="6" t="str">
        <f t="shared" si="4"/>
        <v>#DIV/0!</v>
      </c>
      <c r="G201" s="22" t="str">
        <f t="shared" si="5"/>
        <v>#DIV/0!</v>
      </c>
    </row>
    <row r="202" ht="14.25" customHeight="1">
      <c r="B202" s="22"/>
      <c r="C202" s="35">
        <f t="shared" si="1"/>
        <v>0</v>
      </c>
      <c r="D202" s="6">
        <f t="shared" si="2"/>
        <v>0</v>
      </c>
      <c r="E202" s="6">
        <f t="shared" si="3"/>
        <v>0</v>
      </c>
      <c r="F202" s="6" t="str">
        <f t="shared" si="4"/>
        <v>#DIV/0!</v>
      </c>
      <c r="G202" s="22" t="str">
        <f t="shared" si="5"/>
        <v>#DIV/0!</v>
      </c>
    </row>
    <row r="203" ht="14.25" customHeight="1">
      <c r="B203" s="22"/>
      <c r="C203" s="35">
        <f t="shared" si="1"/>
        <v>0</v>
      </c>
      <c r="D203" s="6">
        <f t="shared" si="2"/>
        <v>0</v>
      </c>
      <c r="E203" s="6">
        <f t="shared" si="3"/>
        <v>0</v>
      </c>
      <c r="F203" s="6" t="str">
        <f t="shared" si="4"/>
        <v>#DIV/0!</v>
      </c>
      <c r="G203" s="22" t="str">
        <f t="shared" si="5"/>
        <v>#DIV/0!</v>
      </c>
    </row>
    <row r="204" ht="14.25" customHeight="1">
      <c r="B204" s="22"/>
      <c r="C204" s="35">
        <f t="shared" si="1"/>
        <v>0</v>
      </c>
      <c r="D204" s="6">
        <f t="shared" si="2"/>
        <v>0</v>
      </c>
      <c r="E204" s="6">
        <f t="shared" si="3"/>
        <v>0</v>
      </c>
      <c r="F204" s="6" t="str">
        <f t="shared" si="4"/>
        <v>#DIV/0!</v>
      </c>
      <c r="G204" s="22" t="str">
        <f t="shared" si="5"/>
        <v>#DIV/0!</v>
      </c>
    </row>
    <row r="205" ht="14.25" customHeight="1">
      <c r="B205" s="22"/>
      <c r="C205" s="35">
        <f t="shared" si="1"/>
        <v>0</v>
      </c>
      <c r="D205" s="6">
        <f t="shared" si="2"/>
        <v>0</v>
      </c>
      <c r="E205" s="6">
        <f t="shared" si="3"/>
        <v>0</v>
      </c>
      <c r="F205" s="6" t="str">
        <f t="shared" si="4"/>
        <v>#DIV/0!</v>
      </c>
      <c r="G205" s="22" t="str">
        <f t="shared" si="5"/>
        <v>#DIV/0!</v>
      </c>
    </row>
    <row r="206" ht="14.25" customHeight="1">
      <c r="B206" s="22"/>
      <c r="C206" s="35">
        <f t="shared" si="1"/>
        <v>0</v>
      </c>
      <c r="D206" s="6">
        <f t="shared" si="2"/>
        <v>0</v>
      </c>
      <c r="E206" s="6">
        <f t="shared" si="3"/>
        <v>0</v>
      </c>
      <c r="F206" s="6" t="str">
        <f t="shared" si="4"/>
        <v>#DIV/0!</v>
      </c>
      <c r="G206" s="22" t="str">
        <f t="shared" si="5"/>
        <v>#DIV/0!</v>
      </c>
    </row>
    <row r="207" ht="14.25" customHeight="1">
      <c r="B207" s="22"/>
      <c r="C207" s="35">
        <f t="shared" si="1"/>
        <v>0</v>
      </c>
      <c r="D207" s="6">
        <f t="shared" si="2"/>
        <v>0</v>
      </c>
      <c r="E207" s="6">
        <f t="shared" si="3"/>
        <v>0</v>
      </c>
      <c r="F207" s="6" t="str">
        <f t="shared" si="4"/>
        <v>#DIV/0!</v>
      </c>
      <c r="G207" s="22" t="str">
        <f t="shared" si="5"/>
        <v>#DIV/0!</v>
      </c>
    </row>
    <row r="208" ht="14.25" customHeight="1">
      <c r="B208" s="22"/>
      <c r="C208" s="35">
        <f t="shared" si="1"/>
        <v>0</v>
      </c>
      <c r="D208" s="6">
        <f t="shared" si="2"/>
        <v>0</v>
      </c>
      <c r="E208" s="6">
        <f t="shared" si="3"/>
        <v>0</v>
      </c>
      <c r="F208" s="6" t="str">
        <f t="shared" si="4"/>
        <v>#DIV/0!</v>
      </c>
      <c r="G208" s="22" t="str">
        <f t="shared" si="5"/>
        <v>#DIV/0!</v>
      </c>
    </row>
    <row r="209" ht="14.25" customHeight="1">
      <c r="B209" s="22"/>
      <c r="C209" s="35">
        <f t="shared" si="1"/>
        <v>0</v>
      </c>
      <c r="D209" s="6">
        <f t="shared" si="2"/>
        <v>0</v>
      </c>
      <c r="E209" s="6">
        <f t="shared" si="3"/>
        <v>0</v>
      </c>
      <c r="F209" s="6" t="str">
        <f t="shared" si="4"/>
        <v>#DIV/0!</v>
      </c>
      <c r="G209" s="22" t="str">
        <f t="shared" si="5"/>
        <v>#DIV/0!</v>
      </c>
    </row>
    <row r="210" ht="14.25" customHeight="1">
      <c r="B210" s="22"/>
      <c r="C210" s="35">
        <f t="shared" si="1"/>
        <v>0</v>
      </c>
      <c r="D210" s="6">
        <f t="shared" si="2"/>
        <v>0</v>
      </c>
      <c r="E210" s="6">
        <f t="shared" si="3"/>
        <v>0</v>
      </c>
      <c r="F210" s="6" t="str">
        <f t="shared" si="4"/>
        <v>#DIV/0!</v>
      </c>
      <c r="G210" s="22" t="str">
        <f t="shared" si="5"/>
        <v>#DIV/0!</v>
      </c>
    </row>
    <row r="211" ht="14.25" customHeight="1">
      <c r="B211" s="22"/>
      <c r="C211" s="35">
        <f t="shared" si="1"/>
        <v>0</v>
      </c>
      <c r="D211" s="6">
        <f t="shared" si="2"/>
        <v>0</v>
      </c>
      <c r="E211" s="6">
        <f t="shared" si="3"/>
        <v>0</v>
      </c>
      <c r="F211" s="6" t="str">
        <f t="shared" si="4"/>
        <v>#DIV/0!</v>
      </c>
      <c r="G211" s="22" t="str">
        <f t="shared" si="5"/>
        <v>#DIV/0!</v>
      </c>
    </row>
    <row r="212" ht="14.25" customHeight="1">
      <c r="B212" s="22"/>
      <c r="C212" s="35">
        <f t="shared" si="1"/>
        <v>0</v>
      </c>
      <c r="D212" s="6">
        <f t="shared" si="2"/>
        <v>0</v>
      </c>
      <c r="E212" s="6">
        <f t="shared" si="3"/>
        <v>0</v>
      </c>
      <c r="F212" s="6" t="str">
        <f t="shared" si="4"/>
        <v>#DIV/0!</v>
      </c>
      <c r="G212" s="22" t="str">
        <f t="shared" si="5"/>
        <v>#DIV/0!</v>
      </c>
    </row>
    <row r="213" ht="14.25" customHeight="1">
      <c r="B213" s="22"/>
      <c r="C213" s="35">
        <f t="shared" si="1"/>
        <v>0</v>
      </c>
      <c r="D213" s="6">
        <f t="shared" si="2"/>
        <v>0</v>
      </c>
      <c r="E213" s="6">
        <f t="shared" si="3"/>
        <v>0</v>
      </c>
      <c r="F213" s="6" t="str">
        <f t="shared" si="4"/>
        <v>#DIV/0!</v>
      </c>
      <c r="G213" s="22" t="str">
        <f t="shared" si="5"/>
        <v>#DIV/0!</v>
      </c>
    </row>
    <row r="214" ht="14.25" customHeight="1">
      <c r="B214" s="22"/>
      <c r="C214" s="35">
        <f t="shared" si="1"/>
        <v>0</v>
      </c>
      <c r="D214" s="6">
        <f t="shared" si="2"/>
        <v>0</v>
      </c>
      <c r="E214" s="6">
        <f t="shared" si="3"/>
        <v>0</v>
      </c>
      <c r="F214" s="6" t="str">
        <f t="shared" si="4"/>
        <v>#DIV/0!</v>
      </c>
      <c r="G214" s="22" t="str">
        <f t="shared" si="5"/>
        <v>#DIV/0!</v>
      </c>
    </row>
    <row r="215" ht="14.25" customHeight="1">
      <c r="B215" s="22"/>
      <c r="C215" s="35">
        <f t="shared" si="1"/>
        <v>0</v>
      </c>
      <c r="D215" s="6">
        <f t="shared" si="2"/>
        <v>0</v>
      </c>
      <c r="E215" s="6">
        <f t="shared" si="3"/>
        <v>0</v>
      </c>
      <c r="F215" s="6" t="str">
        <f t="shared" si="4"/>
        <v>#DIV/0!</v>
      </c>
      <c r="G215" s="22" t="str">
        <f t="shared" si="5"/>
        <v>#DIV/0!</v>
      </c>
    </row>
    <row r="216" ht="14.25" customHeight="1">
      <c r="B216" s="22"/>
      <c r="C216" s="35">
        <f t="shared" si="1"/>
        <v>0</v>
      </c>
      <c r="D216" s="6">
        <f t="shared" si="2"/>
        <v>0</v>
      </c>
      <c r="E216" s="6">
        <f t="shared" si="3"/>
        <v>0</v>
      </c>
      <c r="F216" s="6" t="str">
        <f t="shared" si="4"/>
        <v>#DIV/0!</v>
      </c>
      <c r="G216" s="22" t="str">
        <f t="shared" si="5"/>
        <v>#DIV/0!</v>
      </c>
    </row>
    <row r="217" ht="14.25" customHeight="1">
      <c r="B217" s="22"/>
      <c r="C217" s="35">
        <f t="shared" si="1"/>
        <v>0</v>
      </c>
      <c r="D217" s="6">
        <f t="shared" si="2"/>
        <v>0</v>
      </c>
      <c r="E217" s="6">
        <f t="shared" si="3"/>
        <v>0</v>
      </c>
      <c r="F217" s="6" t="str">
        <f t="shared" si="4"/>
        <v>#DIV/0!</v>
      </c>
      <c r="G217" s="22" t="str">
        <f t="shared" si="5"/>
        <v>#DIV/0!</v>
      </c>
    </row>
    <row r="218" ht="14.25" customHeight="1">
      <c r="B218" s="22"/>
      <c r="C218" s="35">
        <f t="shared" si="1"/>
        <v>0</v>
      </c>
      <c r="D218" s="6">
        <f t="shared" si="2"/>
        <v>0</v>
      </c>
      <c r="E218" s="6">
        <f t="shared" si="3"/>
        <v>0</v>
      </c>
      <c r="F218" s="6" t="str">
        <f t="shared" si="4"/>
        <v>#DIV/0!</v>
      </c>
      <c r="G218" s="22" t="str">
        <f t="shared" si="5"/>
        <v>#DIV/0!</v>
      </c>
    </row>
    <row r="219" ht="14.25" customHeight="1">
      <c r="B219" s="22"/>
      <c r="C219" s="35">
        <f t="shared" si="1"/>
        <v>0</v>
      </c>
      <c r="D219" s="6">
        <f t="shared" si="2"/>
        <v>0</v>
      </c>
      <c r="E219" s="6">
        <f t="shared" si="3"/>
        <v>0</v>
      </c>
      <c r="F219" s="6" t="str">
        <f t="shared" si="4"/>
        <v>#DIV/0!</v>
      </c>
      <c r="G219" s="22" t="str">
        <f t="shared" si="5"/>
        <v>#DIV/0!</v>
      </c>
    </row>
    <row r="220" ht="14.25" customHeight="1">
      <c r="B220" s="22"/>
      <c r="C220" s="35">
        <f t="shared" si="1"/>
        <v>0</v>
      </c>
      <c r="D220" s="6">
        <f t="shared" si="2"/>
        <v>0</v>
      </c>
      <c r="E220" s="6">
        <f t="shared" si="3"/>
        <v>0</v>
      </c>
      <c r="F220" s="6" t="str">
        <f t="shared" si="4"/>
        <v>#DIV/0!</v>
      </c>
      <c r="G220" s="22" t="str">
        <f t="shared" si="5"/>
        <v>#DIV/0!</v>
      </c>
    </row>
    <row r="221" ht="14.25" customHeight="1">
      <c r="B221" s="22"/>
      <c r="C221" s="35">
        <f t="shared" si="1"/>
        <v>0</v>
      </c>
      <c r="D221" s="6">
        <f t="shared" si="2"/>
        <v>0</v>
      </c>
      <c r="E221" s="6">
        <f t="shared" si="3"/>
        <v>0</v>
      </c>
      <c r="F221" s="6" t="str">
        <f t="shared" si="4"/>
        <v>#DIV/0!</v>
      </c>
      <c r="G221" s="22" t="str">
        <f t="shared" si="5"/>
        <v>#DIV/0!</v>
      </c>
    </row>
    <row r="222" ht="14.25" customHeight="1">
      <c r="B222" s="22"/>
      <c r="C222" s="35">
        <f t="shared" si="1"/>
        <v>0</v>
      </c>
      <c r="D222" s="6">
        <f t="shared" si="2"/>
        <v>0</v>
      </c>
      <c r="E222" s="6">
        <f t="shared" si="3"/>
        <v>0</v>
      </c>
      <c r="F222" s="6" t="str">
        <f t="shared" si="4"/>
        <v>#DIV/0!</v>
      </c>
      <c r="G222" s="22" t="str">
        <f t="shared" si="5"/>
        <v>#DIV/0!</v>
      </c>
    </row>
    <row r="223" ht="14.25" customHeight="1">
      <c r="B223" s="22"/>
      <c r="C223" s="35">
        <f t="shared" si="1"/>
        <v>0</v>
      </c>
      <c r="D223" s="6">
        <f t="shared" si="2"/>
        <v>0</v>
      </c>
      <c r="E223" s="6">
        <f t="shared" si="3"/>
        <v>0</v>
      </c>
      <c r="F223" s="6" t="str">
        <f t="shared" si="4"/>
        <v>#DIV/0!</v>
      </c>
      <c r="G223" s="22" t="str">
        <f t="shared" si="5"/>
        <v>#DIV/0!</v>
      </c>
    </row>
    <row r="224" ht="14.25" customHeight="1">
      <c r="B224" s="22"/>
      <c r="C224" s="35">
        <f t="shared" si="1"/>
        <v>0</v>
      </c>
      <c r="D224" s="6">
        <f t="shared" si="2"/>
        <v>0</v>
      </c>
      <c r="E224" s="6">
        <f t="shared" si="3"/>
        <v>0</v>
      </c>
      <c r="F224" s="6" t="str">
        <f t="shared" si="4"/>
        <v>#DIV/0!</v>
      </c>
      <c r="G224" s="22" t="str">
        <f t="shared" si="5"/>
        <v>#DIV/0!</v>
      </c>
    </row>
    <row r="225" ht="14.25" customHeight="1">
      <c r="B225" s="22"/>
      <c r="C225" s="35">
        <f t="shared" si="1"/>
        <v>0</v>
      </c>
      <c r="D225" s="6">
        <f t="shared" si="2"/>
        <v>0</v>
      </c>
      <c r="E225" s="6">
        <f t="shared" si="3"/>
        <v>0</v>
      </c>
      <c r="F225" s="6" t="str">
        <f t="shared" si="4"/>
        <v>#DIV/0!</v>
      </c>
      <c r="G225" s="22" t="str">
        <f t="shared" si="5"/>
        <v>#DIV/0!</v>
      </c>
    </row>
    <row r="226" ht="14.25" customHeight="1">
      <c r="B226" s="22"/>
      <c r="C226" s="35">
        <f t="shared" si="1"/>
        <v>0</v>
      </c>
      <c r="D226" s="6">
        <f t="shared" si="2"/>
        <v>0</v>
      </c>
      <c r="E226" s="6">
        <f t="shared" si="3"/>
        <v>0</v>
      </c>
      <c r="F226" s="6" t="str">
        <f t="shared" si="4"/>
        <v>#DIV/0!</v>
      </c>
      <c r="G226" s="22" t="str">
        <f t="shared" si="5"/>
        <v>#DIV/0!</v>
      </c>
    </row>
    <row r="227" ht="14.25" customHeight="1">
      <c r="B227" s="22"/>
      <c r="C227" s="35">
        <f t="shared" si="1"/>
        <v>0</v>
      </c>
      <c r="D227" s="6">
        <f t="shared" si="2"/>
        <v>0</v>
      </c>
      <c r="E227" s="6">
        <f t="shared" si="3"/>
        <v>0</v>
      </c>
      <c r="F227" s="6" t="str">
        <f t="shared" si="4"/>
        <v>#DIV/0!</v>
      </c>
      <c r="G227" s="22" t="str">
        <f t="shared" si="5"/>
        <v>#DIV/0!</v>
      </c>
    </row>
    <row r="228" ht="14.25" customHeight="1">
      <c r="B228" s="22"/>
      <c r="C228" s="35">
        <f t="shared" si="1"/>
        <v>0</v>
      </c>
      <c r="D228" s="6">
        <f t="shared" si="2"/>
        <v>0</v>
      </c>
      <c r="E228" s="6">
        <f t="shared" si="3"/>
        <v>0</v>
      </c>
      <c r="F228" s="6" t="str">
        <f t="shared" si="4"/>
        <v>#DIV/0!</v>
      </c>
      <c r="G228" s="22" t="str">
        <f t="shared" si="5"/>
        <v>#DIV/0!</v>
      </c>
    </row>
    <row r="229" ht="14.25" customHeight="1">
      <c r="B229" s="22"/>
      <c r="C229" s="35">
        <f t="shared" si="1"/>
        <v>0</v>
      </c>
      <c r="D229" s="6">
        <f t="shared" si="2"/>
        <v>0</v>
      </c>
      <c r="E229" s="6">
        <f t="shared" si="3"/>
        <v>0</v>
      </c>
      <c r="F229" s="6" t="str">
        <f t="shared" si="4"/>
        <v>#DIV/0!</v>
      </c>
      <c r="G229" s="22" t="str">
        <f t="shared" si="5"/>
        <v>#DIV/0!</v>
      </c>
    </row>
    <row r="230" ht="14.25" customHeight="1">
      <c r="B230" s="22"/>
      <c r="C230" s="35">
        <f t="shared" si="1"/>
        <v>0</v>
      </c>
      <c r="D230" s="6">
        <f t="shared" si="2"/>
        <v>0</v>
      </c>
      <c r="E230" s="6">
        <f t="shared" si="3"/>
        <v>0</v>
      </c>
      <c r="F230" s="6" t="str">
        <f t="shared" si="4"/>
        <v>#DIV/0!</v>
      </c>
      <c r="G230" s="22" t="str">
        <f t="shared" si="5"/>
        <v>#DIV/0!</v>
      </c>
    </row>
    <row r="231" ht="14.25" customHeight="1">
      <c r="B231" s="22"/>
      <c r="C231" s="35">
        <f t="shared" si="1"/>
        <v>0</v>
      </c>
      <c r="D231" s="6">
        <f t="shared" si="2"/>
        <v>0</v>
      </c>
      <c r="E231" s="6">
        <f t="shared" si="3"/>
        <v>0</v>
      </c>
      <c r="F231" s="6" t="str">
        <f t="shared" si="4"/>
        <v>#DIV/0!</v>
      </c>
      <c r="G231" s="22" t="str">
        <f t="shared" si="5"/>
        <v>#DIV/0!</v>
      </c>
    </row>
    <row r="232" ht="14.25" customHeight="1">
      <c r="B232" s="22"/>
      <c r="C232" s="35">
        <f t="shared" si="1"/>
        <v>0</v>
      </c>
      <c r="D232" s="6">
        <f t="shared" si="2"/>
        <v>0</v>
      </c>
      <c r="E232" s="6">
        <f t="shared" si="3"/>
        <v>0</v>
      </c>
      <c r="F232" s="6" t="str">
        <f t="shared" si="4"/>
        <v>#DIV/0!</v>
      </c>
      <c r="G232" s="22" t="str">
        <f t="shared" si="5"/>
        <v>#DIV/0!</v>
      </c>
    </row>
    <row r="233" ht="14.25" customHeight="1">
      <c r="B233" s="22"/>
      <c r="C233" s="35">
        <f t="shared" si="1"/>
        <v>0</v>
      </c>
      <c r="D233" s="6">
        <f t="shared" si="2"/>
        <v>0</v>
      </c>
      <c r="E233" s="6">
        <f t="shared" si="3"/>
        <v>0</v>
      </c>
      <c r="F233" s="6" t="str">
        <f t="shared" si="4"/>
        <v>#DIV/0!</v>
      </c>
      <c r="G233" s="22" t="str">
        <f t="shared" si="5"/>
        <v>#DIV/0!</v>
      </c>
    </row>
    <row r="234" ht="14.25" customHeight="1">
      <c r="B234" s="22"/>
      <c r="C234" s="35">
        <f t="shared" si="1"/>
        <v>0</v>
      </c>
      <c r="D234" s="6">
        <f t="shared" si="2"/>
        <v>0</v>
      </c>
      <c r="E234" s="6">
        <f t="shared" si="3"/>
        <v>0</v>
      </c>
      <c r="F234" s="6" t="str">
        <f t="shared" si="4"/>
        <v>#DIV/0!</v>
      </c>
      <c r="G234" s="22" t="str">
        <f t="shared" si="5"/>
        <v>#DIV/0!</v>
      </c>
    </row>
    <row r="235" ht="14.25" customHeight="1">
      <c r="B235" s="22"/>
      <c r="C235" s="35">
        <f t="shared" si="1"/>
        <v>0</v>
      </c>
      <c r="D235" s="6">
        <f t="shared" si="2"/>
        <v>0</v>
      </c>
      <c r="E235" s="6">
        <f t="shared" si="3"/>
        <v>0</v>
      </c>
      <c r="F235" s="6" t="str">
        <f t="shared" si="4"/>
        <v>#DIV/0!</v>
      </c>
      <c r="G235" s="22" t="str">
        <f t="shared" si="5"/>
        <v>#DIV/0!</v>
      </c>
    </row>
    <row r="236" ht="14.25" customHeight="1">
      <c r="B236" s="22"/>
      <c r="C236" s="35">
        <f t="shared" si="1"/>
        <v>0</v>
      </c>
      <c r="D236" s="6">
        <f t="shared" si="2"/>
        <v>0</v>
      </c>
      <c r="E236" s="6">
        <f t="shared" si="3"/>
        <v>0</v>
      </c>
      <c r="F236" s="6" t="str">
        <f t="shared" si="4"/>
        <v>#DIV/0!</v>
      </c>
      <c r="G236" s="22" t="str">
        <f t="shared" si="5"/>
        <v>#DIV/0!</v>
      </c>
    </row>
    <row r="237" ht="14.25" customHeight="1">
      <c r="B237" s="22"/>
      <c r="C237" s="35">
        <f t="shared" si="1"/>
        <v>0</v>
      </c>
      <c r="D237" s="6">
        <f t="shared" si="2"/>
        <v>0</v>
      </c>
      <c r="E237" s="6">
        <f t="shared" si="3"/>
        <v>0</v>
      </c>
      <c r="F237" s="6" t="str">
        <f t="shared" si="4"/>
        <v>#DIV/0!</v>
      </c>
      <c r="G237" s="22" t="str">
        <f t="shared" si="5"/>
        <v>#DIV/0!</v>
      </c>
    </row>
    <row r="238" ht="14.25" customHeight="1">
      <c r="B238" s="22"/>
      <c r="C238" s="35">
        <f t="shared" si="1"/>
        <v>0</v>
      </c>
      <c r="D238" s="6">
        <f t="shared" si="2"/>
        <v>0</v>
      </c>
      <c r="E238" s="6">
        <f t="shared" si="3"/>
        <v>0</v>
      </c>
      <c r="F238" s="6" t="str">
        <f t="shared" si="4"/>
        <v>#DIV/0!</v>
      </c>
      <c r="G238" s="22" t="str">
        <f t="shared" si="5"/>
        <v>#DIV/0!</v>
      </c>
    </row>
    <row r="239" ht="14.25" customHeight="1">
      <c r="B239" s="22"/>
      <c r="C239" s="35">
        <f t="shared" si="1"/>
        <v>0</v>
      </c>
      <c r="D239" s="6">
        <f t="shared" si="2"/>
        <v>0</v>
      </c>
      <c r="E239" s="6">
        <f t="shared" si="3"/>
        <v>0</v>
      </c>
      <c r="F239" s="6" t="str">
        <f t="shared" si="4"/>
        <v>#DIV/0!</v>
      </c>
      <c r="G239" s="22" t="str">
        <f t="shared" si="5"/>
        <v>#DIV/0!</v>
      </c>
    </row>
    <row r="240" ht="14.25" customHeight="1">
      <c r="B240" s="22"/>
      <c r="C240" s="35">
        <f t="shared" si="1"/>
        <v>0</v>
      </c>
      <c r="D240" s="6">
        <f t="shared" si="2"/>
        <v>0</v>
      </c>
      <c r="E240" s="6">
        <f t="shared" si="3"/>
        <v>0</v>
      </c>
      <c r="F240" s="6" t="str">
        <f t="shared" si="4"/>
        <v>#DIV/0!</v>
      </c>
      <c r="G240" s="22" t="str">
        <f t="shared" si="5"/>
        <v>#DIV/0!</v>
      </c>
    </row>
    <row r="241" ht="14.25" customHeight="1">
      <c r="B241" s="22"/>
      <c r="C241" s="35">
        <f t="shared" si="1"/>
        <v>0</v>
      </c>
      <c r="D241" s="6">
        <f t="shared" si="2"/>
        <v>0</v>
      </c>
      <c r="E241" s="6">
        <f t="shared" si="3"/>
        <v>0</v>
      </c>
      <c r="F241" s="6" t="str">
        <f t="shared" si="4"/>
        <v>#DIV/0!</v>
      </c>
      <c r="G241" s="22" t="str">
        <f t="shared" si="5"/>
        <v>#DIV/0!</v>
      </c>
    </row>
    <row r="242" ht="14.25" customHeight="1">
      <c r="B242" s="22"/>
      <c r="C242" s="35">
        <f t="shared" si="1"/>
        <v>0</v>
      </c>
      <c r="D242" s="6">
        <f t="shared" si="2"/>
        <v>0</v>
      </c>
      <c r="E242" s="6">
        <f t="shared" si="3"/>
        <v>0</v>
      </c>
      <c r="F242" s="6" t="str">
        <f t="shared" si="4"/>
        <v>#DIV/0!</v>
      </c>
      <c r="G242" s="22" t="str">
        <f t="shared" si="5"/>
        <v>#DIV/0!</v>
      </c>
    </row>
    <row r="243" ht="14.25" customHeight="1">
      <c r="B243" s="22"/>
      <c r="C243" s="35">
        <f t="shared" si="1"/>
        <v>0</v>
      </c>
      <c r="D243" s="6">
        <f t="shared" si="2"/>
        <v>0</v>
      </c>
      <c r="E243" s="6">
        <f t="shared" si="3"/>
        <v>0</v>
      </c>
      <c r="F243" s="6" t="str">
        <f t="shared" si="4"/>
        <v>#DIV/0!</v>
      </c>
      <c r="G243" s="22" t="str">
        <f t="shared" si="5"/>
        <v>#DIV/0!</v>
      </c>
    </row>
    <row r="244" ht="14.25" customHeight="1">
      <c r="B244" s="22"/>
      <c r="C244" s="35">
        <f t="shared" si="1"/>
        <v>0</v>
      </c>
      <c r="D244" s="6">
        <f t="shared" si="2"/>
        <v>0</v>
      </c>
      <c r="E244" s="6">
        <f t="shared" si="3"/>
        <v>0</v>
      </c>
      <c r="F244" s="6" t="str">
        <f t="shared" si="4"/>
        <v>#DIV/0!</v>
      </c>
      <c r="G244" s="22" t="str">
        <f t="shared" si="5"/>
        <v>#DIV/0!</v>
      </c>
    </row>
    <row r="245" ht="14.25" customHeight="1">
      <c r="B245" s="22"/>
      <c r="C245" s="35">
        <f t="shared" si="1"/>
        <v>0</v>
      </c>
      <c r="D245" s="6">
        <f t="shared" si="2"/>
        <v>0</v>
      </c>
      <c r="E245" s="6">
        <f t="shared" si="3"/>
        <v>0</v>
      </c>
      <c r="F245" s="6" t="str">
        <f t="shared" si="4"/>
        <v>#DIV/0!</v>
      </c>
      <c r="G245" s="22" t="str">
        <f t="shared" si="5"/>
        <v>#DIV/0!</v>
      </c>
    </row>
    <row r="246" ht="14.25" customHeight="1">
      <c r="B246" s="22"/>
      <c r="C246" s="35">
        <f t="shared" si="1"/>
        <v>0</v>
      </c>
      <c r="D246" s="6">
        <f t="shared" si="2"/>
        <v>0</v>
      </c>
      <c r="E246" s="6">
        <f t="shared" si="3"/>
        <v>0</v>
      </c>
      <c r="F246" s="6" t="str">
        <f t="shared" si="4"/>
        <v>#DIV/0!</v>
      </c>
      <c r="G246" s="22" t="str">
        <f t="shared" si="5"/>
        <v>#DIV/0!</v>
      </c>
    </row>
    <row r="247" ht="14.25" customHeight="1">
      <c r="B247" s="22"/>
      <c r="C247" s="35">
        <f t="shared" si="1"/>
        <v>0</v>
      </c>
      <c r="D247" s="6">
        <f t="shared" si="2"/>
        <v>0</v>
      </c>
      <c r="E247" s="6">
        <f t="shared" si="3"/>
        <v>0</v>
      </c>
      <c r="F247" s="6" t="str">
        <f t="shared" si="4"/>
        <v>#DIV/0!</v>
      </c>
      <c r="G247" s="22" t="str">
        <f t="shared" si="5"/>
        <v>#DIV/0!</v>
      </c>
    </row>
    <row r="248" ht="14.25" customHeight="1">
      <c r="B248" s="22"/>
      <c r="C248" s="35">
        <f t="shared" si="1"/>
        <v>0</v>
      </c>
      <c r="D248" s="6">
        <f t="shared" si="2"/>
        <v>0</v>
      </c>
      <c r="E248" s="6">
        <f t="shared" si="3"/>
        <v>0</v>
      </c>
      <c r="F248" s="6" t="str">
        <f t="shared" si="4"/>
        <v>#DIV/0!</v>
      </c>
      <c r="G248" s="22" t="str">
        <f t="shared" si="5"/>
        <v>#DIV/0!</v>
      </c>
    </row>
    <row r="249" ht="14.25" customHeight="1">
      <c r="B249" s="22"/>
      <c r="C249" s="35">
        <f t="shared" si="1"/>
        <v>0</v>
      </c>
      <c r="D249" s="6">
        <f t="shared" si="2"/>
        <v>0</v>
      </c>
      <c r="E249" s="6">
        <f t="shared" si="3"/>
        <v>0</v>
      </c>
      <c r="F249" s="6" t="str">
        <f t="shared" si="4"/>
        <v>#DIV/0!</v>
      </c>
      <c r="G249" s="22" t="str">
        <f t="shared" si="5"/>
        <v>#DIV/0!</v>
      </c>
    </row>
    <row r="250" ht="14.25" customHeight="1">
      <c r="B250" s="22"/>
      <c r="C250" s="35">
        <f t="shared" si="1"/>
        <v>0</v>
      </c>
      <c r="D250" s="6">
        <f t="shared" si="2"/>
        <v>0</v>
      </c>
      <c r="E250" s="6">
        <f t="shared" si="3"/>
        <v>0</v>
      </c>
      <c r="F250" s="6" t="str">
        <f t="shared" si="4"/>
        <v>#DIV/0!</v>
      </c>
      <c r="G250" s="22" t="str">
        <f t="shared" si="5"/>
        <v>#DIV/0!</v>
      </c>
    </row>
    <row r="251" ht="14.25" customHeight="1">
      <c r="B251" s="22"/>
      <c r="C251" s="35">
        <f t="shared" si="1"/>
        <v>0</v>
      </c>
      <c r="D251" s="6">
        <f t="shared" si="2"/>
        <v>0</v>
      </c>
      <c r="E251" s="6">
        <f t="shared" si="3"/>
        <v>0</v>
      </c>
      <c r="F251" s="6" t="str">
        <f t="shared" si="4"/>
        <v>#DIV/0!</v>
      </c>
      <c r="G251" s="22" t="str">
        <f t="shared" si="5"/>
        <v>#DIV/0!</v>
      </c>
    </row>
    <row r="252" ht="14.25" customHeight="1">
      <c r="B252" s="22"/>
      <c r="C252" s="35">
        <f t="shared" si="1"/>
        <v>0</v>
      </c>
      <c r="D252" s="6">
        <f t="shared" si="2"/>
        <v>0</v>
      </c>
      <c r="E252" s="6">
        <f t="shared" si="3"/>
        <v>0</v>
      </c>
      <c r="F252" s="6" t="str">
        <f t="shared" si="4"/>
        <v>#DIV/0!</v>
      </c>
      <c r="G252" s="22" t="str">
        <f t="shared" si="5"/>
        <v>#DIV/0!</v>
      </c>
    </row>
    <row r="253" ht="14.25" customHeight="1">
      <c r="B253" s="22"/>
      <c r="C253" s="35">
        <f t="shared" si="1"/>
        <v>0</v>
      </c>
      <c r="D253" s="6">
        <f t="shared" si="2"/>
        <v>0</v>
      </c>
      <c r="E253" s="6">
        <f t="shared" si="3"/>
        <v>0</v>
      </c>
      <c r="F253" s="6" t="str">
        <f t="shared" si="4"/>
        <v>#DIV/0!</v>
      </c>
      <c r="G253" s="22" t="str">
        <f t="shared" si="5"/>
        <v>#DIV/0!</v>
      </c>
    </row>
    <row r="254" ht="14.25" customHeight="1">
      <c r="B254" s="22"/>
      <c r="C254" s="35">
        <f t="shared" si="1"/>
        <v>0</v>
      </c>
      <c r="D254" s="6">
        <f t="shared" si="2"/>
        <v>0</v>
      </c>
      <c r="E254" s="6">
        <f t="shared" si="3"/>
        <v>0</v>
      </c>
      <c r="F254" s="6" t="str">
        <f t="shared" si="4"/>
        <v>#DIV/0!</v>
      </c>
      <c r="G254" s="22" t="str">
        <f t="shared" si="5"/>
        <v>#DIV/0!</v>
      </c>
    </row>
    <row r="255" ht="14.25" customHeight="1">
      <c r="B255" s="22"/>
      <c r="C255" s="35">
        <f t="shared" si="1"/>
        <v>0</v>
      </c>
      <c r="D255" s="6">
        <f t="shared" si="2"/>
        <v>0</v>
      </c>
      <c r="E255" s="6">
        <f t="shared" si="3"/>
        <v>0</v>
      </c>
      <c r="F255" s="6" t="str">
        <f t="shared" si="4"/>
        <v>#DIV/0!</v>
      </c>
      <c r="G255" s="22" t="str">
        <f t="shared" si="5"/>
        <v>#DIV/0!</v>
      </c>
    </row>
    <row r="256" ht="14.25" customHeight="1">
      <c r="B256" s="22"/>
      <c r="C256" s="35">
        <f t="shared" si="1"/>
        <v>0</v>
      </c>
      <c r="D256" s="6">
        <f t="shared" si="2"/>
        <v>0</v>
      </c>
      <c r="E256" s="6">
        <f t="shared" si="3"/>
        <v>0</v>
      </c>
      <c r="F256" s="6" t="str">
        <f t="shared" si="4"/>
        <v>#DIV/0!</v>
      </c>
      <c r="G256" s="22" t="str">
        <f t="shared" si="5"/>
        <v>#DIV/0!</v>
      </c>
    </row>
    <row r="257" ht="14.25" customHeight="1">
      <c r="B257" s="22"/>
      <c r="C257" s="35">
        <f t="shared" si="1"/>
        <v>0</v>
      </c>
      <c r="D257" s="6">
        <f t="shared" si="2"/>
        <v>0</v>
      </c>
      <c r="E257" s="6">
        <f t="shared" si="3"/>
        <v>0</v>
      </c>
      <c r="F257" s="6" t="str">
        <f t="shared" si="4"/>
        <v>#DIV/0!</v>
      </c>
      <c r="G257" s="22" t="str">
        <f t="shared" si="5"/>
        <v>#DIV/0!</v>
      </c>
    </row>
    <row r="258" ht="14.25" customHeight="1">
      <c r="B258" s="22"/>
      <c r="C258" s="35">
        <f t="shared" si="1"/>
        <v>0</v>
      </c>
      <c r="D258" s="6">
        <f t="shared" si="2"/>
        <v>0</v>
      </c>
      <c r="E258" s="6">
        <f t="shared" si="3"/>
        <v>0</v>
      </c>
      <c r="F258" s="6" t="str">
        <f t="shared" si="4"/>
        <v>#DIV/0!</v>
      </c>
      <c r="G258" s="22" t="str">
        <f t="shared" si="5"/>
        <v>#DIV/0!</v>
      </c>
    </row>
    <row r="259" ht="14.25" customHeight="1">
      <c r="B259" s="22"/>
      <c r="C259" s="35">
        <f t="shared" si="1"/>
        <v>0</v>
      </c>
      <c r="D259" s="6">
        <f t="shared" si="2"/>
        <v>0</v>
      </c>
      <c r="E259" s="6">
        <f t="shared" si="3"/>
        <v>0</v>
      </c>
      <c r="F259" s="6" t="str">
        <f t="shared" si="4"/>
        <v>#DIV/0!</v>
      </c>
      <c r="G259" s="22" t="str">
        <f t="shared" si="5"/>
        <v>#DIV/0!</v>
      </c>
    </row>
    <row r="260" ht="14.25" customHeight="1">
      <c r="B260" s="22"/>
      <c r="C260" s="35">
        <f t="shared" si="1"/>
        <v>0</v>
      </c>
      <c r="D260" s="6">
        <f t="shared" si="2"/>
        <v>0</v>
      </c>
      <c r="E260" s="6">
        <f t="shared" si="3"/>
        <v>0</v>
      </c>
      <c r="F260" s="6" t="str">
        <f t="shared" si="4"/>
        <v>#DIV/0!</v>
      </c>
      <c r="G260" s="22" t="str">
        <f t="shared" si="5"/>
        <v>#DIV/0!</v>
      </c>
    </row>
    <row r="261" ht="14.25" customHeight="1">
      <c r="B261" s="22"/>
      <c r="C261" s="35">
        <f t="shared" si="1"/>
        <v>0</v>
      </c>
      <c r="D261" s="6">
        <f t="shared" si="2"/>
        <v>0</v>
      </c>
      <c r="E261" s="6">
        <f t="shared" si="3"/>
        <v>0</v>
      </c>
      <c r="F261" s="6" t="str">
        <f t="shared" si="4"/>
        <v>#DIV/0!</v>
      </c>
      <c r="G261" s="22" t="str">
        <f t="shared" si="5"/>
        <v>#DIV/0!</v>
      </c>
    </row>
    <row r="262" ht="14.25" customHeight="1">
      <c r="B262" s="22"/>
      <c r="C262" s="35">
        <f t="shared" si="1"/>
        <v>0</v>
      </c>
      <c r="D262" s="6">
        <f t="shared" si="2"/>
        <v>0</v>
      </c>
      <c r="E262" s="6">
        <f t="shared" si="3"/>
        <v>0</v>
      </c>
      <c r="F262" s="6" t="str">
        <f t="shared" si="4"/>
        <v>#DIV/0!</v>
      </c>
      <c r="G262" s="22" t="str">
        <f t="shared" si="5"/>
        <v>#DIV/0!</v>
      </c>
    </row>
    <row r="263" ht="14.25" customHeight="1">
      <c r="B263" s="22"/>
      <c r="C263" s="35">
        <f t="shared" si="1"/>
        <v>0</v>
      </c>
      <c r="D263" s="6">
        <f t="shared" si="2"/>
        <v>0</v>
      </c>
      <c r="E263" s="6">
        <f t="shared" si="3"/>
        <v>0</v>
      </c>
      <c r="F263" s="6" t="str">
        <f t="shared" si="4"/>
        <v>#DIV/0!</v>
      </c>
      <c r="G263" s="22" t="str">
        <f t="shared" si="5"/>
        <v>#DIV/0!</v>
      </c>
    </row>
    <row r="264" ht="14.25" customHeight="1">
      <c r="B264" s="22"/>
      <c r="C264" s="35">
        <f t="shared" si="1"/>
        <v>0</v>
      </c>
      <c r="D264" s="6">
        <f t="shared" si="2"/>
        <v>0</v>
      </c>
      <c r="E264" s="6">
        <f t="shared" si="3"/>
        <v>0</v>
      </c>
      <c r="F264" s="6" t="str">
        <f t="shared" si="4"/>
        <v>#DIV/0!</v>
      </c>
      <c r="G264" s="22" t="str">
        <f t="shared" si="5"/>
        <v>#DIV/0!</v>
      </c>
    </row>
    <row r="265" ht="14.25" customHeight="1">
      <c r="B265" s="22"/>
      <c r="C265" s="35">
        <f t="shared" si="1"/>
        <v>0</v>
      </c>
      <c r="D265" s="6">
        <f t="shared" si="2"/>
        <v>0</v>
      </c>
      <c r="E265" s="6">
        <f t="shared" si="3"/>
        <v>0</v>
      </c>
      <c r="F265" s="6" t="str">
        <f t="shared" si="4"/>
        <v>#DIV/0!</v>
      </c>
      <c r="G265" s="22" t="str">
        <f t="shared" si="5"/>
        <v>#DIV/0!</v>
      </c>
    </row>
    <row r="266" ht="14.25" customHeight="1">
      <c r="B266" s="22"/>
      <c r="C266" s="35">
        <f t="shared" si="1"/>
        <v>0</v>
      </c>
      <c r="D266" s="6">
        <f t="shared" si="2"/>
        <v>0</v>
      </c>
      <c r="E266" s="6">
        <f t="shared" si="3"/>
        <v>0</v>
      </c>
      <c r="F266" s="6" t="str">
        <f t="shared" si="4"/>
        <v>#DIV/0!</v>
      </c>
      <c r="G266" s="22" t="str">
        <f t="shared" si="5"/>
        <v>#DIV/0!</v>
      </c>
    </row>
    <row r="267" ht="14.25" customHeight="1">
      <c r="B267" s="22"/>
      <c r="C267" s="35">
        <f t="shared" si="1"/>
        <v>0</v>
      </c>
      <c r="D267" s="6">
        <f t="shared" si="2"/>
        <v>0</v>
      </c>
      <c r="E267" s="6">
        <f t="shared" si="3"/>
        <v>0</v>
      </c>
      <c r="F267" s="6" t="str">
        <f t="shared" si="4"/>
        <v>#DIV/0!</v>
      </c>
      <c r="G267" s="22" t="str">
        <f t="shared" si="5"/>
        <v>#DIV/0!</v>
      </c>
    </row>
    <row r="268" ht="14.25" customHeight="1">
      <c r="B268" s="22"/>
      <c r="C268" s="35">
        <f t="shared" si="1"/>
        <v>0</v>
      </c>
      <c r="D268" s="6">
        <f t="shared" si="2"/>
        <v>0</v>
      </c>
      <c r="E268" s="6">
        <f t="shared" si="3"/>
        <v>0</v>
      </c>
      <c r="F268" s="6" t="str">
        <f t="shared" si="4"/>
        <v>#DIV/0!</v>
      </c>
      <c r="G268" s="22" t="str">
        <f t="shared" si="5"/>
        <v>#DIV/0!</v>
      </c>
    </row>
    <row r="269" ht="14.25" customHeight="1">
      <c r="B269" s="22"/>
      <c r="C269" s="35">
        <f t="shared" si="1"/>
        <v>0</v>
      </c>
      <c r="D269" s="6">
        <f t="shared" si="2"/>
        <v>0</v>
      </c>
      <c r="E269" s="6">
        <f t="shared" si="3"/>
        <v>0</v>
      </c>
      <c r="F269" s="6" t="str">
        <f t="shared" si="4"/>
        <v>#DIV/0!</v>
      </c>
      <c r="G269" s="22" t="str">
        <f t="shared" si="5"/>
        <v>#DIV/0!</v>
      </c>
    </row>
    <row r="270" ht="14.25" customHeight="1">
      <c r="B270" s="22"/>
      <c r="C270" s="35">
        <f t="shared" si="1"/>
        <v>0</v>
      </c>
      <c r="D270" s="6">
        <f t="shared" si="2"/>
        <v>0</v>
      </c>
      <c r="E270" s="6">
        <f t="shared" si="3"/>
        <v>0</v>
      </c>
      <c r="F270" s="6" t="str">
        <f t="shared" si="4"/>
        <v>#DIV/0!</v>
      </c>
      <c r="G270" s="22" t="str">
        <f t="shared" si="5"/>
        <v>#DIV/0!</v>
      </c>
    </row>
    <row r="271" ht="14.25" customHeight="1">
      <c r="B271" s="22"/>
      <c r="C271" s="35">
        <f t="shared" si="1"/>
        <v>0</v>
      </c>
      <c r="D271" s="6">
        <f t="shared" si="2"/>
        <v>0</v>
      </c>
      <c r="E271" s="6">
        <f t="shared" si="3"/>
        <v>0</v>
      </c>
      <c r="F271" s="6" t="str">
        <f t="shared" si="4"/>
        <v>#DIV/0!</v>
      </c>
      <c r="G271" s="22" t="str">
        <f t="shared" si="5"/>
        <v>#DIV/0!</v>
      </c>
    </row>
    <row r="272" ht="14.25" customHeight="1">
      <c r="B272" s="22"/>
      <c r="C272" s="35">
        <f t="shared" si="1"/>
        <v>0</v>
      </c>
      <c r="D272" s="6">
        <f t="shared" si="2"/>
        <v>0</v>
      </c>
      <c r="E272" s="6">
        <f t="shared" si="3"/>
        <v>0</v>
      </c>
      <c r="F272" s="6" t="str">
        <f t="shared" si="4"/>
        <v>#DIV/0!</v>
      </c>
      <c r="G272" s="22" t="str">
        <f t="shared" si="5"/>
        <v>#DIV/0!</v>
      </c>
    </row>
    <row r="273" ht="14.25" customHeight="1">
      <c r="B273" s="22"/>
      <c r="C273" s="35">
        <f t="shared" si="1"/>
        <v>0</v>
      </c>
      <c r="D273" s="6">
        <f t="shared" si="2"/>
        <v>0</v>
      </c>
      <c r="E273" s="6">
        <f t="shared" si="3"/>
        <v>0</v>
      </c>
      <c r="F273" s="6" t="str">
        <f t="shared" si="4"/>
        <v>#DIV/0!</v>
      </c>
      <c r="G273" s="22" t="str">
        <f t="shared" si="5"/>
        <v>#DIV/0!</v>
      </c>
    </row>
    <row r="274" ht="14.25" customHeight="1">
      <c r="B274" s="22"/>
      <c r="C274" s="35">
        <f t="shared" si="1"/>
        <v>0</v>
      </c>
      <c r="D274" s="6">
        <f t="shared" si="2"/>
        <v>0</v>
      </c>
      <c r="E274" s="6">
        <f t="shared" si="3"/>
        <v>0</v>
      </c>
      <c r="F274" s="6" t="str">
        <f t="shared" si="4"/>
        <v>#DIV/0!</v>
      </c>
      <c r="G274" s="22" t="str">
        <f t="shared" si="5"/>
        <v>#DIV/0!</v>
      </c>
    </row>
    <row r="275" ht="14.25" customHeight="1">
      <c r="B275" s="22"/>
      <c r="C275" s="35">
        <f t="shared" si="1"/>
        <v>0</v>
      </c>
      <c r="D275" s="6">
        <f t="shared" si="2"/>
        <v>0</v>
      </c>
      <c r="E275" s="6">
        <f t="shared" si="3"/>
        <v>0</v>
      </c>
      <c r="F275" s="6" t="str">
        <f t="shared" si="4"/>
        <v>#DIV/0!</v>
      </c>
      <c r="G275" s="22" t="str">
        <f t="shared" si="5"/>
        <v>#DIV/0!</v>
      </c>
    </row>
    <row r="276" ht="14.25" customHeight="1">
      <c r="B276" s="22"/>
      <c r="C276" s="35">
        <f t="shared" si="1"/>
        <v>0</v>
      </c>
      <c r="D276" s="6">
        <f t="shared" si="2"/>
        <v>0</v>
      </c>
      <c r="E276" s="6">
        <f t="shared" si="3"/>
        <v>0</v>
      </c>
      <c r="F276" s="6" t="str">
        <f t="shared" si="4"/>
        <v>#DIV/0!</v>
      </c>
      <c r="G276" s="22" t="str">
        <f t="shared" si="5"/>
        <v>#DIV/0!</v>
      </c>
    </row>
    <row r="277" ht="14.25" customHeight="1">
      <c r="B277" s="22"/>
      <c r="C277" s="35">
        <f t="shared" si="1"/>
        <v>0</v>
      </c>
      <c r="D277" s="6">
        <f t="shared" si="2"/>
        <v>0</v>
      </c>
      <c r="E277" s="6">
        <f t="shared" si="3"/>
        <v>0</v>
      </c>
      <c r="F277" s="6" t="str">
        <f t="shared" si="4"/>
        <v>#DIV/0!</v>
      </c>
      <c r="G277" s="22" t="str">
        <f t="shared" si="5"/>
        <v>#DIV/0!</v>
      </c>
    </row>
    <row r="278" ht="14.25" customHeight="1">
      <c r="B278" s="22"/>
      <c r="C278" s="35">
        <f t="shared" si="1"/>
        <v>0</v>
      </c>
      <c r="D278" s="6">
        <f t="shared" si="2"/>
        <v>0</v>
      </c>
      <c r="E278" s="6">
        <f t="shared" si="3"/>
        <v>0</v>
      </c>
      <c r="F278" s="6" t="str">
        <f t="shared" si="4"/>
        <v>#DIV/0!</v>
      </c>
      <c r="G278" s="22" t="str">
        <f t="shared" si="5"/>
        <v>#DIV/0!</v>
      </c>
    </row>
    <row r="279" ht="14.25" customHeight="1">
      <c r="B279" s="22"/>
      <c r="C279" s="35">
        <f t="shared" si="1"/>
        <v>0</v>
      </c>
      <c r="D279" s="6">
        <f t="shared" si="2"/>
        <v>0</v>
      </c>
      <c r="E279" s="6">
        <f t="shared" si="3"/>
        <v>0</v>
      </c>
      <c r="F279" s="6" t="str">
        <f t="shared" si="4"/>
        <v>#DIV/0!</v>
      </c>
      <c r="G279" s="22" t="str">
        <f t="shared" si="5"/>
        <v>#DIV/0!</v>
      </c>
    </row>
    <row r="280" ht="14.25" customHeight="1">
      <c r="B280" s="22"/>
      <c r="C280" s="35">
        <f t="shared" si="1"/>
        <v>0</v>
      </c>
      <c r="D280" s="6">
        <f t="shared" si="2"/>
        <v>0</v>
      </c>
      <c r="E280" s="6">
        <f t="shared" si="3"/>
        <v>0</v>
      </c>
      <c r="F280" s="6" t="str">
        <f t="shared" si="4"/>
        <v>#DIV/0!</v>
      </c>
      <c r="G280" s="22" t="str">
        <f t="shared" si="5"/>
        <v>#DIV/0!</v>
      </c>
    </row>
    <row r="281" ht="14.25" customHeight="1">
      <c r="B281" s="22"/>
      <c r="C281" s="35">
        <f t="shared" si="1"/>
        <v>0</v>
      </c>
      <c r="D281" s="6">
        <f t="shared" si="2"/>
        <v>0</v>
      </c>
      <c r="E281" s="6">
        <f t="shared" si="3"/>
        <v>0</v>
      </c>
      <c r="F281" s="6" t="str">
        <f t="shared" si="4"/>
        <v>#DIV/0!</v>
      </c>
      <c r="G281" s="22" t="str">
        <f t="shared" si="5"/>
        <v>#DIV/0!</v>
      </c>
    </row>
    <row r="282" ht="14.25" customHeight="1">
      <c r="B282" s="22"/>
      <c r="C282" s="35">
        <f t="shared" si="1"/>
        <v>0</v>
      </c>
      <c r="D282" s="6">
        <f t="shared" si="2"/>
        <v>0</v>
      </c>
      <c r="E282" s="6">
        <f t="shared" si="3"/>
        <v>0</v>
      </c>
      <c r="F282" s="6" t="str">
        <f t="shared" si="4"/>
        <v>#DIV/0!</v>
      </c>
      <c r="G282" s="22" t="str">
        <f t="shared" si="5"/>
        <v>#DIV/0!</v>
      </c>
    </row>
    <row r="283" ht="14.25" customHeight="1">
      <c r="B283" s="22"/>
      <c r="C283" s="35">
        <f t="shared" si="1"/>
        <v>0</v>
      </c>
      <c r="D283" s="6">
        <f t="shared" si="2"/>
        <v>0</v>
      </c>
      <c r="E283" s="6">
        <f t="shared" si="3"/>
        <v>0</v>
      </c>
      <c r="F283" s="6" t="str">
        <f t="shared" si="4"/>
        <v>#DIV/0!</v>
      </c>
      <c r="G283" s="22" t="str">
        <f t="shared" si="5"/>
        <v>#DIV/0!</v>
      </c>
    </row>
    <row r="284" ht="14.25" customHeight="1">
      <c r="B284" s="22"/>
      <c r="C284" s="35">
        <f t="shared" si="1"/>
        <v>0</v>
      </c>
      <c r="D284" s="6">
        <f t="shared" si="2"/>
        <v>0</v>
      </c>
      <c r="E284" s="6">
        <f t="shared" si="3"/>
        <v>0</v>
      </c>
      <c r="F284" s="6" t="str">
        <f t="shared" si="4"/>
        <v>#DIV/0!</v>
      </c>
      <c r="G284" s="22" t="str">
        <f t="shared" si="5"/>
        <v>#DIV/0!</v>
      </c>
    </row>
    <row r="285" ht="14.25" customHeight="1">
      <c r="B285" s="22"/>
      <c r="C285" s="35">
        <f t="shared" si="1"/>
        <v>0</v>
      </c>
      <c r="D285" s="6">
        <f t="shared" si="2"/>
        <v>0</v>
      </c>
      <c r="E285" s="6">
        <f t="shared" si="3"/>
        <v>0</v>
      </c>
      <c r="F285" s="6" t="str">
        <f t="shared" si="4"/>
        <v>#DIV/0!</v>
      </c>
      <c r="G285" s="22" t="str">
        <f t="shared" si="5"/>
        <v>#DIV/0!</v>
      </c>
    </row>
    <row r="286" ht="14.25" customHeight="1">
      <c r="B286" s="22"/>
      <c r="C286" s="35">
        <f t="shared" si="1"/>
        <v>0</v>
      </c>
      <c r="D286" s="6">
        <f t="shared" si="2"/>
        <v>0</v>
      </c>
      <c r="E286" s="6">
        <f t="shared" si="3"/>
        <v>0</v>
      </c>
      <c r="F286" s="6" t="str">
        <f t="shared" si="4"/>
        <v>#DIV/0!</v>
      </c>
      <c r="G286" s="22" t="str">
        <f t="shared" si="5"/>
        <v>#DIV/0!</v>
      </c>
    </row>
    <row r="287" ht="14.25" customHeight="1">
      <c r="B287" s="22"/>
      <c r="C287" s="35">
        <f t="shared" si="1"/>
        <v>0</v>
      </c>
      <c r="D287" s="6">
        <f t="shared" si="2"/>
        <v>0</v>
      </c>
      <c r="E287" s="6">
        <f t="shared" si="3"/>
        <v>0</v>
      </c>
      <c r="F287" s="6" t="str">
        <f t="shared" si="4"/>
        <v>#DIV/0!</v>
      </c>
      <c r="G287" s="22" t="str">
        <f t="shared" si="5"/>
        <v>#DIV/0!</v>
      </c>
    </row>
    <row r="288" ht="14.25" customHeight="1">
      <c r="B288" s="22"/>
      <c r="C288" s="35">
        <f t="shared" si="1"/>
        <v>0</v>
      </c>
      <c r="D288" s="6">
        <f t="shared" si="2"/>
        <v>0</v>
      </c>
      <c r="E288" s="6">
        <f t="shared" si="3"/>
        <v>0</v>
      </c>
      <c r="F288" s="6" t="str">
        <f t="shared" si="4"/>
        <v>#DIV/0!</v>
      </c>
      <c r="G288" s="22" t="str">
        <f t="shared" si="5"/>
        <v>#DIV/0!</v>
      </c>
    </row>
    <row r="289" ht="14.25" customHeight="1">
      <c r="B289" s="22"/>
      <c r="C289" s="35">
        <f t="shared" si="1"/>
        <v>0</v>
      </c>
      <c r="D289" s="6">
        <f t="shared" si="2"/>
        <v>0</v>
      </c>
      <c r="E289" s="6">
        <f t="shared" si="3"/>
        <v>0</v>
      </c>
      <c r="F289" s="6" t="str">
        <f t="shared" si="4"/>
        <v>#DIV/0!</v>
      </c>
      <c r="G289" s="22" t="str">
        <f t="shared" si="5"/>
        <v>#DIV/0!</v>
      </c>
    </row>
    <row r="290" ht="14.25" customHeight="1">
      <c r="B290" s="22"/>
      <c r="C290" s="35">
        <f t="shared" si="1"/>
        <v>0</v>
      </c>
      <c r="D290" s="6">
        <f t="shared" si="2"/>
        <v>0</v>
      </c>
      <c r="E290" s="6">
        <f t="shared" si="3"/>
        <v>0</v>
      </c>
      <c r="F290" s="6" t="str">
        <f t="shared" si="4"/>
        <v>#DIV/0!</v>
      </c>
      <c r="G290" s="22" t="str">
        <f t="shared" si="5"/>
        <v>#DIV/0!</v>
      </c>
    </row>
    <row r="291" ht="14.25" customHeight="1">
      <c r="B291" s="22"/>
      <c r="C291" s="35">
        <f t="shared" si="1"/>
        <v>0</v>
      </c>
      <c r="D291" s="6">
        <f t="shared" si="2"/>
        <v>0</v>
      </c>
      <c r="E291" s="6">
        <f t="shared" si="3"/>
        <v>0</v>
      </c>
      <c r="F291" s="6" t="str">
        <f t="shared" si="4"/>
        <v>#DIV/0!</v>
      </c>
      <c r="G291" s="22" t="str">
        <f t="shared" si="5"/>
        <v>#DIV/0!</v>
      </c>
    </row>
    <row r="292" ht="14.25" customHeight="1">
      <c r="B292" s="22"/>
      <c r="C292" s="35">
        <f t="shared" si="1"/>
        <v>0</v>
      </c>
      <c r="D292" s="6">
        <f t="shared" si="2"/>
        <v>0</v>
      </c>
      <c r="E292" s="6">
        <f t="shared" si="3"/>
        <v>0</v>
      </c>
      <c r="F292" s="6" t="str">
        <f t="shared" si="4"/>
        <v>#DIV/0!</v>
      </c>
      <c r="G292" s="22" t="str">
        <f t="shared" si="5"/>
        <v>#DIV/0!</v>
      </c>
    </row>
    <row r="293" ht="14.25" customHeight="1">
      <c r="B293" s="22"/>
      <c r="C293" s="35">
        <f t="shared" si="1"/>
        <v>0</v>
      </c>
      <c r="D293" s="6">
        <f t="shared" si="2"/>
        <v>0</v>
      </c>
      <c r="E293" s="6">
        <f t="shared" si="3"/>
        <v>0</v>
      </c>
      <c r="F293" s="6" t="str">
        <f t="shared" si="4"/>
        <v>#DIV/0!</v>
      </c>
      <c r="G293" s="22" t="str">
        <f t="shared" si="5"/>
        <v>#DIV/0!</v>
      </c>
    </row>
    <row r="294" ht="14.25" customHeight="1">
      <c r="B294" s="22"/>
      <c r="C294" s="35">
        <f t="shared" si="1"/>
        <v>0</v>
      </c>
      <c r="D294" s="6">
        <f t="shared" si="2"/>
        <v>0</v>
      </c>
      <c r="E294" s="6">
        <f t="shared" si="3"/>
        <v>0</v>
      </c>
      <c r="F294" s="6" t="str">
        <f t="shared" si="4"/>
        <v>#DIV/0!</v>
      </c>
      <c r="G294" s="22" t="str">
        <f t="shared" si="5"/>
        <v>#DIV/0!</v>
      </c>
    </row>
    <row r="295" ht="14.25" customHeight="1">
      <c r="B295" s="22"/>
      <c r="C295" s="35">
        <f t="shared" si="1"/>
        <v>0</v>
      </c>
      <c r="D295" s="6">
        <f t="shared" si="2"/>
        <v>0</v>
      </c>
      <c r="E295" s="6">
        <f t="shared" si="3"/>
        <v>0</v>
      </c>
      <c r="F295" s="6" t="str">
        <f t="shared" si="4"/>
        <v>#DIV/0!</v>
      </c>
      <c r="G295" s="22" t="str">
        <f t="shared" si="5"/>
        <v>#DIV/0!</v>
      </c>
    </row>
    <row r="296" ht="14.25" customHeight="1">
      <c r="B296" s="22"/>
      <c r="C296" s="35">
        <f t="shared" si="1"/>
        <v>0</v>
      </c>
      <c r="D296" s="6">
        <f t="shared" si="2"/>
        <v>0</v>
      </c>
      <c r="E296" s="6">
        <f t="shared" si="3"/>
        <v>0</v>
      </c>
      <c r="F296" s="6" t="str">
        <f t="shared" si="4"/>
        <v>#DIV/0!</v>
      </c>
      <c r="G296" s="22" t="str">
        <f t="shared" si="5"/>
        <v>#DIV/0!</v>
      </c>
    </row>
    <row r="297" ht="14.25" customHeight="1">
      <c r="B297" s="22"/>
      <c r="C297" s="35">
        <f t="shared" si="1"/>
        <v>0</v>
      </c>
      <c r="D297" s="6">
        <f t="shared" si="2"/>
        <v>0</v>
      </c>
      <c r="E297" s="6">
        <f t="shared" si="3"/>
        <v>0</v>
      </c>
      <c r="F297" s="6" t="str">
        <f t="shared" si="4"/>
        <v>#DIV/0!</v>
      </c>
      <c r="G297" s="22" t="str">
        <f t="shared" si="5"/>
        <v>#DIV/0!</v>
      </c>
    </row>
    <row r="298" ht="14.25" customHeight="1">
      <c r="B298" s="22"/>
      <c r="C298" s="35">
        <f t="shared" si="1"/>
        <v>0</v>
      </c>
      <c r="D298" s="6">
        <f t="shared" si="2"/>
        <v>0</v>
      </c>
      <c r="E298" s="6">
        <f t="shared" si="3"/>
        <v>0</v>
      </c>
      <c r="F298" s="6" t="str">
        <f t="shared" si="4"/>
        <v>#DIV/0!</v>
      </c>
      <c r="G298" s="22" t="str">
        <f t="shared" si="5"/>
        <v>#DIV/0!</v>
      </c>
    </row>
    <row r="299" ht="14.25" customHeight="1">
      <c r="B299" s="22"/>
      <c r="C299" s="35">
        <f t="shared" si="1"/>
        <v>0</v>
      </c>
      <c r="D299" s="6">
        <f t="shared" si="2"/>
        <v>0</v>
      </c>
      <c r="E299" s="6">
        <f t="shared" si="3"/>
        <v>0</v>
      </c>
      <c r="F299" s="6" t="str">
        <f t="shared" si="4"/>
        <v>#DIV/0!</v>
      </c>
      <c r="G299" s="22" t="str">
        <f t="shared" si="5"/>
        <v>#DIV/0!</v>
      </c>
    </row>
    <row r="300" ht="14.25" customHeight="1">
      <c r="B300" s="22"/>
      <c r="C300" s="35">
        <f t="shared" si="1"/>
        <v>0</v>
      </c>
      <c r="D300" s="6">
        <f t="shared" si="2"/>
        <v>0</v>
      </c>
      <c r="E300" s="6">
        <f t="shared" si="3"/>
        <v>0</v>
      </c>
      <c r="F300" s="6" t="str">
        <f t="shared" si="4"/>
        <v>#DIV/0!</v>
      </c>
      <c r="G300" s="22" t="str">
        <f t="shared" si="5"/>
        <v>#DIV/0!</v>
      </c>
    </row>
    <row r="301" ht="14.25" customHeight="1">
      <c r="B301" s="22"/>
      <c r="C301" s="35">
        <f t="shared" si="1"/>
        <v>0</v>
      </c>
      <c r="D301" s="6">
        <f t="shared" si="2"/>
        <v>0</v>
      </c>
      <c r="E301" s="6">
        <f t="shared" si="3"/>
        <v>0</v>
      </c>
      <c r="F301" s="6" t="str">
        <f t="shared" si="4"/>
        <v>#DIV/0!</v>
      </c>
      <c r="G301" s="22" t="str">
        <f t="shared" si="5"/>
        <v>#DIV/0!</v>
      </c>
    </row>
    <row r="302" ht="14.25" customHeight="1">
      <c r="B302" s="22"/>
      <c r="C302" s="35">
        <f t="shared" si="1"/>
        <v>0</v>
      </c>
      <c r="D302" s="6">
        <f t="shared" si="2"/>
        <v>0</v>
      </c>
      <c r="E302" s="6">
        <f t="shared" si="3"/>
        <v>0</v>
      </c>
      <c r="F302" s="6" t="str">
        <f t="shared" si="4"/>
        <v>#DIV/0!</v>
      </c>
      <c r="G302" s="22" t="str">
        <f t="shared" si="5"/>
        <v>#DIV/0!</v>
      </c>
    </row>
    <row r="303" ht="14.25" customHeight="1">
      <c r="B303" s="22"/>
      <c r="C303" s="35">
        <f t="shared" si="1"/>
        <v>0</v>
      </c>
      <c r="D303" s="6">
        <f t="shared" si="2"/>
        <v>0</v>
      </c>
      <c r="E303" s="6">
        <f t="shared" si="3"/>
        <v>0</v>
      </c>
      <c r="F303" s="6" t="str">
        <f t="shared" si="4"/>
        <v>#DIV/0!</v>
      </c>
      <c r="G303" s="22" t="str">
        <f t="shared" si="5"/>
        <v>#DIV/0!</v>
      </c>
    </row>
    <row r="304" ht="14.25" customHeight="1">
      <c r="B304" s="22"/>
      <c r="C304" s="35">
        <f t="shared" si="1"/>
        <v>0</v>
      </c>
      <c r="D304" s="6">
        <f t="shared" si="2"/>
        <v>0</v>
      </c>
      <c r="E304" s="6">
        <f t="shared" si="3"/>
        <v>0</v>
      </c>
      <c r="F304" s="6" t="str">
        <f t="shared" si="4"/>
        <v>#DIV/0!</v>
      </c>
      <c r="G304" s="22" t="str">
        <f t="shared" si="5"/>
        <v>#DIV/0!</v>
      </c>
    </row>
    <row r="305" ht="14.25" customHeight="1">
      <c r="B305" s="22"/>
      <c r="C305" s="35">
        <f t="shared" si="1"/>
        <v>0</v>
      </c>
      <c r="D305" s="6">
        <f t="shared" si="2"/>
        <v>0</v>
      </c>
      <c r="E305" s="6">
        <f t="shared" si="3"/>
        <v>0</v>
      </c>
      <c r="F305" s="6" t="str">
        <f t="shared" si="4"/>
        <v>#DIV/0!</v>
      </c>
      <c r="G305" s="22" t="str">
        <f t="shared" si="5"/>
        <v>#DIV/0!</v>
      </c>
    </row>
    <row r="306" ht="14.25" customHeight="1">
      <c r="B306" s="22"/>
      <c r="C306" s="35">
        <f t="shared" si="1"/>
        <v>0</v>
      </c>
      <c r="D306" s="6">
        <f t="shared" si="2"/>
        <v>0</v>
      </c>
      <c r="E306" s="6">
        <f t="shared" si="3"/>
        <v>0</v>
      </c>
      <c r="F306" s="6" t="str">
        <f t="shared" si="4"/>
        <v>#DIV/0!</v>
      </c>
      <c r="G306" s="22" t="str">
        <f t="shared" si="5"/>
        <v>#DIV/0!</v>
      </c>
    </row>
    <row r="307" ht="14.25" customHeight="1">
      <c r="B307" s="22"/>
      <c r="C307" s="35">
        <f t="shared" si="1"/>
        <v>0</v>
      </c>
      <c r="D307" s="6">
        <f t="shared" si="2"/>
        <v>0</v>
      </c>
      <c r="E307" s="6">
        <f t="shared" si="3"/>
        <v>0</v>
      </c>
      <c r="F307" s="6" t="str">
        <f t="shared" si="4"/>
        <v>#DIV/0!</v>
      </c>
      <c r="G307" s="22" t="str">
        <f t="shared" si="5"/>
        <v>#DIV/0!</v>
      </c>
    </row>
    <row r="308" ht="14.25" customHeight="1">
      <c r="B308" s="22"/>
      <c r="C308" s="35">
        <f t="shared" si="1"/>
        <v>0</v>
      </c>
      <c r="D308" s="6">
        <f t="shared" si="2"/>
        <v>0</v>
      </c>
      <c r="E308" s="6">
        <f t="shared" si="3"/>
        <v>0</v>
      </c>
      <c r="F308" s="6" t="str">
        <f t="shared" si="4"/>
        <v>#DIV/0!</v>
      </c>
      <c r="G308" s="22" t="str">
        <f t="shared" si="5"/>
        <v>#DIV/0!</v>
      </c>
    </row>
    <row r="309" ht="14.25" customHeight="1">
      <c r="B309" s="22"/>
      <c r="C309" s="35">
        <f t="shared" si="1"/>
        <v>0</v>
      </c>
      <c r="D309" s="6">
        <f t="shared" si="2"/>
        <v>0</v>
      </c>
      <c r="E309" s="6">
        <f t="shared" si="3"/>
        <v>0</v>
      </c>
      <c r="F309" s="6" t="str">
        <f t="shared" si="4"/>
        <v>#DIV/0!</v>
      </c>
      <c r="G309" s="22" t="str">
        <f t="shared" si="5"/>
        <v>#DIV/0!</v>
      </c>
    </row>
    <row r="310" ht="14.25" customHeight="1">
      <c r="B310" s="22"/>
      <c r="C310" s="35">
        <f t="shared" si="1"/>
        <v>0</v>
      </c>
      <c r="D310" s="6">
        <f t="shared" si="2"/>
        <v>0</v>
      </c>
      <c r="E310" s="6">
        <f t="shared" si="3"/>
        <v>0</v>
      </c>
      <c r="F310" s="6" t="str">
        <f t="shared" si="4"/>
        <v>#DIV/0!</v>
      </c>
      <c r="G310" s="22" t="str">
        <f t="shared" si="5"/>
        <v>#DIV/0!</v>
      </c>
    </row>
    <row r="311" ht="14.25" customHeight="1">
      <c r="B311" s="22"/>
      <c r="C311" s="35">
        <f t="shared" si="1"/>
        <v>0</v>
      </c>
      <c r="D311" s="6">
        <f t="shared" si="2"/>
        <v>0</v>
      </c>
      <c r="E311" s="6">
        <f t="shared" si="3"/>
        <v>0</v>
      </c>
      <c r="F311" s="6" t="str">
        <f t="shared" si="4"/>
        <v>#DIV/0!</v>
      </c>
      <c r="G311" s="22" t="str">
        <f t="shared" si="5"/>
        <v>#DIV/0!</v>
      </c>
    </row>
    <row r="312" ht="14.25" customHeight="1">
      <c r="B312" s="22"/>
      <c r="C312" s="35">
        <f t="shared" si="1"/>
        <v>0</v>
      </c>
      <c r="D312" s="6">
        <f t="shared" si="2"/>
        <v>0</v>
      </c>
      <c r="E312" s="6">
        <f t="shared" si="3"/>
        <v>0</v>
      </c>
      <c r="F312" s="6" t="str">
        <f t="shared" si="4"/>
        <v>#DIV/0!</v>
      </c>
      <c r="G312" s="22" t="str">
        <f t="shared" si="5"/>
        <v>#DIV/0!</v>
      </c>
    </row>
    <row r="313" ht="14.25" customHeight="1">
      <c r="B313" s="22"/>
      <c r="C313" s="35">
        <f t="shared" si="1"/>
        <v>0</v>
      </c>
      <c r="D313" s="6">
        <f t="shared" si="2"/>
        <v>0</v>
      </c>
      <c r="E313" s="6">
        <f t="shared" si="3"/>
        <v>0</v>
      </c>
      <c r="F313" s="6" t="str">
        <f t="shared" si="4"/>
        <v>#DIV/0!</v>
      </c>
      <c r="G313" s="22" t="str">
        <f t="shared" si="5"/>
        <v>#DIV/0!</v>
      </c>
    </row>
    <row r="314" ht="14.25" customHeight="1">
      <c r="B314" s="22"/>
      <c r="C314" s="35">
        <f t="shared" si="1"/>
        <v>0</v>
      </c>
      <c r="D314" s="6">
        <f t="shared" si="2"/>
        <v>0</v>
      </c>
      <c r="E314" s="6">
        <f t="shared" si="3"/>
        <v>0</v>
      </c>
      <c r="F314" s="6" t="str">
        <f t="shared" si="4"/>
        <v>#DIV/0!</v>
      </c>
      <c r="G314" s="22" t="str">
        <f t="shared" si="5"/>
        <v>#DIV/0!</v>
      </c>
    </row>
    <row r="315" ht="14.25" customHeight="1">
      <c r="B315" s="22"/>
      <c r="C315" s="35">
        <f t="shared" si="1"/>
        <v>0</v>
      </c>
      <c r="D315" s="6">
        <f t="shared" si="2"/>
        <v>0</v>
      </c>
      <c r="E315" s="6">
        <f t="shared" si="3"/>
        <v>0</v>
      </c>
      <c r="F315" s="6" t="str">
        <f t="shared" si="4"/>
        <v>#DIV/0!</v>
      </c>
      <c r="G315" s="22" t="str">
        <f t="shared" si="5"/>
        <v>#DIV/0!</v>
      </c>
    </row>
    <row r="316" ht="14.25" customHeight="1">
      <c r="B316" s="22"/>
      <c r="C316" s="35">
        <f t="shared" si="1"/>
        <v>0</v>
      </c>
      <c r="D316" s="6">
        <f t="shared" si="2"/>
        <v>0</v>
      </c>
      <c r="E316" s="6">
        <f t="shared" si="3"/>
        <v>0</v>
      </c>
      <c r="F316" s="6" t="str">
        <f t="shared" si="4"/>
        <v>#DIV/0!</v>
      </c>
      <c r="G316" s="22" t="str">
        <f t="shared" si="5"/>
        <v>#DIV/0!</v>
      </c>
    </row>
    <row r="317" ht="14.25" customHeight="1">
      <c r="B317" s="22"/>
      <c r="C317" s="35">
        <f t="shared" si="1"/>
        <v>0</v>
      </c>
      <c r="D317" s="6">
        <f t="shared" si="2"/>
        <v>0</v>
      </c>
      <c r="E317" s="6">
        <f t="shared" si="3"/>
        <v>0</v>
      </c>
      <c r="F317" s="6" t="str">
        <f t="shared" si="4"/>
        <v>#DIV/0!</v>
      </c>
      <c r="G317" s="22" t="str">
        <f t="shared" si="5"/>
        <v>#DIV/0!</v>
      </c>
    </row>
    <row r="318" ht="14.25" customHeight="1">
      <c r="B318" s="22"/>
      <c r="C318" s="35">
        <f t="shared" si="1"/>
        <v>0</v>
      </c>
      <c r="D318" s="6">
        <f t="shared" si="2"/>
        <v>0</v>
      </c>
      <c r="E318" s="6">
        <f t="shared" si="3"/>
        <v>0</v>
      </c>
      <c r="F318" s="6" t="str">
        <f t="shared" si="4"/>
        <v>#DIV/0!</v>
      </c>
      <c r="G318" s="22" t="str">
        <f t="shared" si="5"/>
        <v>#DIV/0!</v>
      </c>
    </row>
    <row r="319" ht="14.25" customHeight="1">
      <c r="B319" s="22"/>
      <c r="C319" s="35">
        <f t="shared" si="1"/>
        <v>0</v>
      </c>
      <c r="D319" s="6">
        <f t="shared" si="2"/>
        <v>0</v>
      </c>
      <c r="E319" s="6">
        <f t="shared" si="3"/>
        <v>0</v>
      </c>
      <c r="F319" s="6" t="str">
        <f t="shared" si="4"/>
        <v>#DIV/0!</v>
      </c>
      <c r="G319" s="22" t="str">
        <f t="shared" si="5"/>
        <v>#DIV/0!</v>
      </c>
    </row>
    <row r="320" ht="14.25" customHeight="1">
      <c r="B320" s="22"/>
      <c r="C320" s="35">
        <f t="shared" si="1"/>
        <v>0</v>
      </c>
      <c r="D320" s="6">
        <f t="shared" si="2"/>
        <v>0</v>
      </c>
      <c r="E320" s="6">
        <f t="shared" si="3"/>
        <v>0</v>
      </c>
      <c r="F320" s="6" t="str">
        <f t="shared" si="4"/>
        <v>#DIV/0!</v>
      </c>
      <c r="G320" s="22" t="str">
        <f t="shared" si="5"/>
        <v>#DIV/0!</v>
      </c>
    </row>
    <row r="321" ht="14.25" customHeight="1">
      <c r="B321" s="22"/>
      <c r="C321" s="35">
        <f t="shared" si="1"/>
        <v>0</v>
      </c>
      <c r="D321" s="6">
        <f t="shared" si="2"/>
        <v>0</v>
      </c>
      <c r="E321" s="6">
        <f t="shared" si="3"/>
        <v>0</v>
      </c>
      <c r="F321" s="6" t="str">
        <f t="shared" si="4"/>
        <v>#DIV/0!</v>
      </c>
      <c r="G321" s="22" t="str">
        <f t="shared" si="5"/>
        <v>#DIV/0!</v>
      </c>
    </row>
    <row r="322" ht="14.25" customHeight="1">
      <c r="B322" s="22"/>
      <c r="C322" s="35">
        <f t="shared" si="1"/>
        <v>0</v>
      </c>
      <c r="D322" s="6">
        <f t="shared" si="2"/>
        <v>0</v>
      </c>
      <c r="E322" s="6">
        <f t="shared" si="3"/>
        <v>0</v>
      </c>
      <c r="F322" s="6" t="str">
        <f t="shared" si="4"/>
        <v>#DIV/0!</v>
      </c>
      <c r="G322" s="22" t="str">
        <f t="shared" si="5"/>
        <v>#DIV/0!</v>
      </c>
    </row>
    <row r="323" ht="14.25" customHeight="1">
      <c r="B323" s="22"/>
      <c r="C323" s="35">
        <f t="shared" si="1"/>
        <v>0</v>
      </c>
      <c r="D323" s="6">
        <f t="shared" si="2"/>
        <v>0</v>
      </c>
      <c r="E323" s="6">
        <f t="shared" si="3"/>
        <v>0</v>
      </c>
      <c r="F323" s="6" t="str">
        <f t="shared" si="4"/>
        <v>#DIV/0!</v>
      </c>
      <c r="G323" s="22" t="str">
        <f t="shared" si="5"/>
        <v>#DIV/0!</v>
      </c>
    </row>
    <row r="324" ht="14.25" customHeight="1">
      <c r="B324" s="22"/>
      <c r="C324" s="35">
        <f t="shared" si="1"/>
        <v>0</v>
      </c>
      <c r="D324" s="6">
        <f t="shared" si="2"/>
        <v>0</v>
      </c>
      <c r="E324" s="6">
        <f t="shared" si="3"/>
        <v>0</v>
      </c>
      <c r="F324" s="6" t="str">
        <f t="shared" si="4"/>
        <v>#DIV/0!</v>
      </c>
      <c r="G324" s="22" t="str">
        <f t="shared" si="5"/>
        <v>#DIV/0!</v>
      </c>
    </row>
    <row r="325" ht="14.25" customHeight="1">
      <c r="B325" s="22"/>
      <c r="C325" s="35">
        <f t="shared" si="1"/>
        <v>0</v>
      </c>
      <c r="D325" s="6">
        <f t="shared" si="2"/>
        <v>0</v>
      </c>
      <c r="E325" s="6">
        <f t="shared" si="3"/>
        <v>0</v>
      </c>
      <c r="F325" s="6" t="str">
        <f t="shared" si="4"/>
        <v>#DIV/0!</v>
      </c>
      <c r="G325" s="22" t="str">
        <f t="shared" si="5"/>
        <v>#DIV/0!</v>
      </c>
    </row>
    <row r="326" ht="14.25" customHeight="1">
      <c r="B326" s="22"/>
      <c r="C326" s="35">
        <f t="shared" si="1"/>
        <v>0</v>
      </c>
      <c r="D326" s="6">
        <f t="shared" si="2"/>
        <v>0</v>
      </c>
      <c r="E326" s="6">
        <f t="shared" si="3"/>
        <v>0</v>
      </c>
      <c r="F326" s="6" t="str">
        <f t="shared" si="4"/>
        <v>#DIV/0!</v>
      </c>
      <c r="G326" s="22" t="str">
        <f t="shared" si="5"/>
        <v>#DIV/0!</v>
      </c>
    </row>
    <row r="327" ht="14.25" customHeight="1">
      <c r="B327" s="22"/>
      <c r="C327" s="35">
        <f t="shared" si="1"/>
        <v>0</v>
      </c>
      <c r="D327" s="6">
        <f t="shared" si="2"/>
        <v>0</v>
      </c>
      <c r="E327" s="6">
        <f t="shared" si="3"/>
        <v>0</v>
      </c>
      <c r="F327" s="6" t="str">
        <f t="shared" si="4"/>
        <v>#DIV/0!</v>
      </c>
      <c r="G327" s="22" t="str">
        <f t="shared" si="5"/>
        <v>#DIV/0!</v>
      </c>
    </row>
    <row r="328" ht="14.25" customHeight="1">
      <c r="B328" s="22"/>
      <c r="C328" s="35">
        <f t="shared" si="1"/>
        <v>0</v>
      </c>
      <c r="D328" s="6">
        <f t="shared" si="2"/>
        <v>0</v>
      </c>
      <c r="E328" s="6">
        <f t="shared" si="3"/>
        <v>0</v>
      </c>
      <c r="F328" s="6" t="str">
        <f t="shared" si="4"/>
        <v>#DIV/0!</v>
      </c>
      <c r="G328" s="22" t="str">
        <f t="shared" si="5"/>
        <v>#DIV/0!</v>
      </c>
    </row>
    <row r="329" ht="14.25" customHeight="1">
      <c r="B329" s="22"/>
      <c r="C329" s="35">
        <f t="shared" si="1"/>
        <v>0</v>
      </c>
      <c r="D329" s="6">
        <f t="shared" si="2"/>
        <v>0</v>
      </c>
      <c r="E329" s="6">
        <f t="shared" si="3"/>
        <v>0</v>
      </c>
      <c r="F329" s="6" t="str">
        <f t="shared" si="4"/>
        <v>#DIV/0!</v>
      </c>
      <c r="G329" s="22" t="str">
        <f t="shared" si="5"/>
        <v>#DIV/0!</v>
      </c>
    </row>
    <row r="330" ht="14.25" customHeight="1">
      <c r="B330" s="22"/>
      <c r="C330" s="35">
        <f t="shared" si="1"/>
        <v>0</v>
      </c>
      <c r="D330" s="6">
        <f t="shared" si="2"/>
        <v>0</v>
      </c>
      <c r="E330" s="6">
        <f t="shared" si="3"/>
        <v>0</v>
      </c>
      <c r="F330" s="6" t="str">
        <f t="shared" si="4"/>
        <v>#DIV/0!</v>
      </c>
      <c r="G330" s="22" t="str">
        <f t="shared" si="5"/>
        <v>#DIV/0!</v>
      </c>
    </row>
    <row r="331" ht="14.25" customHeight="1">
      <c r="B331" s="22"/>
      <c r="C331" s="35">
        <f t="shared" si="1"/>
        <v>0</v>
      </c>
      <c r="D331" s="6">
        <f t="shared" si="2"/>
        <v>0</v>
      </c>
      <c r="E331" s="6">
        <f t="shared" si="3"/>
        <v>0</v>
      </c>
      <c r="F331" s="6" t="str">
        <f t="shared" si="4"/>
        <v>#DIV/0!</v>
      </c>
      <c r="G331" s="22" t="str">
        <f t="shared" si="5"/>
        <v>#DIV/0!</v>
      </c>
    </row>
    <row r="332" ht="14.25" customHeight="1">
      <c r="B332" s="22"/>
      <c r="C332" s="35">
        <f t="shared" si="1"/>
        <v>0</v>
      </c>
      <c r="D332" s="6">
        <f t="shared" si="2"/>
        <v>0</v>
      </c>
      <c r="E332" s="6">
        <f t="shared" si="3"/>
        <v>0</v>
      </c>
      <c r="F332" s="6" t="str">
        <f t="shared" si="4"/>
        <v>#DIV/0!</v>
      </c>
      <c r="G332" s="22" t="str">
        <f t="shared" si="5"/>
        <v>#DIV/0!</v>
      </c>
    </row>
    <row r="333" ht="14.25" customHeight="1">
      <c r="B333" s="22"/>
      <c r="C333" s="35">
        <f t="shared" si="1"/>
        <v>0</v>
      </c>
      <c r="D333" s="6">
        <f t="shared" si="2"/>
        <v>0</v>
      </c>
      <c r="E333" s="6">
        <f t="shared" si="3"/>
        <v>0</v>
      </c>
      <c r="F333" s="6" t="str">
        <f t="shared" si="4"/>
        <v>#DIV/0!</v>
      </c>
      <c r="G333" s="22" t="str">
        <f t="shared" si="5"/>
        <v>#DIV/0!</v>
      </c>
    </row>
    <row r="334" ht="14.25" customHeight="1">
      <c r="B334" s="22"/>
      <c r="C334" s="35">
        <f t="shared" si="1"/>
        <v>0</v>
      </c>
      <c r="D334" s="6">
        <f t="shared" si="2"/>
        <v>0</v>
      </c>
      <c r="E334" s="6">
        <f t="shared" si="3"/>
        <v>0</v>
      </c>
      <c r="F334" s="6" t="str">
        <f t="shared" si="4"/>
        <v>#DIV/0!</v>
      </c>
      <c r="G334" s="22" t="str">
        <f t="shared" si="5"/>
        <v>#DIV/0!</v>
      </c>
    </row>
    <row r="335" ht="14.25" customHeight="1">
      <c r="B335" s="22"/>
      <c r="C335" s="35">
        <f t="shared" si="1"/>
        <v>0</v>
      </c>
      <c r="D335" s="6">
        <f t="shared" si="2"/>
        <v>0</v>
      </c>
      <c r="E335" s="6">
        <f t="shared" si="3"/>
        <v>0</v>
      </c>
      <c r="F335" s="6" t="str">
        <f t="shared" si="4"/>
        <v>#DIV/0!</v>
      </c>
      <c r="G335" s="22" t="str">
        <f t="shared" si="5"/>
        <v>#DIV/0!</v>
      </c>
    </row>
    <row r="336" ht="14.25" customHeight="1">
      <c r="B336" s="22"/>
      <c r="C336" s="35">
        <f t="shared" si="1"/>
        <v>0</v>
      </c>
      <c r="D336" s="6">
        <f t="shared" si="2"/>
        <v>0</v>
      </c>
      <c r="E336" s="6">
        <f t="shared" si="3"/>
        <v>0</v>
      </c>
      <c r="F336" s="6" t="str">
        <f t="shared" si="4"/>
        <v>#DIV/0!</v>
      </c>
      <c r="G336" s="22" t="str">
        <f t="shared" si="5"/>
        <v>#DIV/0!</v>
      </c>
    </row>
    <row r="337" ht="14.25" customHeight="1">
      <c r="B337" s="22"/>
      <c r="C337" s="35">
        <f t="shared" si="1"/>
        <v>0</v>
      </c>
      <c r="D337" s="6">
        <f t="shared" si="2"/>
        <v>0</v>
      </c>
      <c r="E337" s="6">
        <f t="shared" si="3"/>
        <v>0</v>
      </c>
      <c r="F337" s="6" t="str">
        <f t="shared" si="4"/>
        <v>#DIV/0!</v>
      </c>
      <c r="G337" s="22" t="str">
        <f t="shared" si="5"/>
        <v>#DIV/0!</v>
      </c>
    </row>
    <row r="338" ht="14.25" customHeight="1">
      <c r="B338" s="22"/>
      <c r="C338" s="35">
        <f t="shared" si="1"/>
        <v>0</v>
      </c>
      <c r="D338" s="6">
        <f t="shared" si="2"/>
        <v>0</v>
      </c>
      <c r="E338" s="6">
        <f t="shared" si="3"/>
        <v>0</v>
      </c>
      <c r="F338" s="6" t="str">
        <f t="shared" si="4"/>
        <v>#DIV/0!</v>
      </c>
      <c r="G338" s="22" t="str">
        <f t="shared" si="5"/>
        <v>#DIV/0!</v>
      </c>
    </row>
    <row r="339" ht="14.25" customHeight="1">
      <c r="B339" s="22"/>
      <c r="C339" s="35">
        <f t="shared" si="1"/>
        <v>0</v>
      </c>
      <c r="D339" s="6">
        <f t="shared" si="2"/>
        <v>0</v>
      </c>
      <c r="E339" s="6">
        <f t="shared" si="3"/>
        <v>0</v>
      </c>
      <c r="F339" s="6" t="str">
        <f t="shared" si="4"/>
        <v>#DIV/0!</v>
      </c>
      <c r="G339" s="22" t="str">
        <f t="shared" si="5"/>
        <v>#DIV/0!</v>
      </c>
    </row>
    <row r="340" ht="14.25" customHeight="1">
      <c r="B340" s="22"/>
      <c r="C340" s="35">
        <f t="shared" si="1"/>
        <v>0</v>
      </c>
      <c r="D340" s="6">
        <f t="shared" si="2"/>
        <v>0</v>
      </c>
      <c r="E340" s="6">
        <f t="shared" si="3"/>
        <v>0</v>
      </c>
      <c r="F340" s="6" t="str">
        <f t="shared" si="4"/>
        <v>#DIV/0!</v>
      </c>
      <c r="G340" s="22" t="str">
        <f t="shared" si="5"/>
        <v>#DIV/0!</v>
      </c>
    </row>
    <row r="341" ht="14.25" customHeight="1">
      <c r="B341" s="22"/>
      <c r="C341" s="35">
        <f t="shared" si="1"/>
        <v>0</v>
      </c>
      <c r="D341" s="6">
        <f t="shared" si="2"/>
        <v>0</v>
      </c>
      <c r="E341" s="6">
        <f t="shared" si="3"/>
        <v>0</v>
      </c>
      <c r="F341" s="6" t="str">
        <f t="shared" si="4"/>
        <v>#DIV/0!</v>
      </c>
      <c r="G341" s="22" t="str">
        <f t="shared" si="5"/>
        <v>#DIV/0!</v>
      </c>
    </row>
    <row r="342" ht="14.25" customHeight="1">
      <c r="B342" s="22"/>
      <c r="C342" s="35">
        <f t="shared" si="1"/>
        <v>0</v>
      </c>
      <c r="D342" s="6">
        <f t="shared" si="2"/>
        <v>0</v>
      </c>
      <c r="E342" s="6">
        <f t="shared" si="3"/>
        <v>0</v>
      </c>
      <c r="F342" s="6" t="str">
        <f t="shared" si="4"/>
        <v>#DIV/0!</v>
      </c>
      <c r="G342" s="22" t="str">
        <f t="shared" si="5"/>
        <v>#DIV/0!</v>
      </c>
    </row>
    <row r="343" ht="14.25" customHeight="1">
      <c r="B343" s="22"/>
      <c r="C343" s="35">
        <f t="shared" si="1"/>
        <v>0</v>
      </c>
      <c r="D343" s="6">
        <f t="shared" si="2"/>
        <v>0</v>
      </c>
      <c r="E343" s="6">
        <f t="shared" si="3"/>
        <v>0</v>
      </c>
      <c r="F343" s="6" t="str">
        <f t="shared" si="4"/>
        <v>#DIV/0!</v>
      </c>
      <c r="G343" s="22" t="str">
        <f t="shared" si="5"/>
        <v>#DIV/0!</v>
      </c>
    </row>
    <row r="344" ht="14.25" customHeight="1">
      <c r="B344" s="22"/>
      <c r="C344" s="35">
        <f t="shared" si="1"/>
        <v>0</v>
      </c>
      <c r="D344" s="6">
        <f t="shared" si="2"/>
        <v>0</v>
      </c>
      <c r="E344" s="6">
        <f t="shared" si="3"/>
        <v>0</v>
      </c>
      <c r="F344" s="6" t="str">
        <f t="shared" si="4"/>
        <v>#DIV/0!</v>
      </c>
      <c r="G344" s="22" t="str">
        <f t="shared" si="5"/>
        <v>#DIV/0!</v>
      </c>
    </row>
    <row r="345" ht="14.25" customHeight="1">
      <c r="B345" s="22"/>
      <c r="C345" s="35">
        <f t="shared" si="1"/>
        <v>0</v>
      </c>
      <c r="D345" s="6">
        <f t="shared" si="2"/>
        <v>0</v>
      </c>
      <c r="E345" s="6">
        <f t="shared" si="3"/>
        <v>0</v>
      </c>
      <c r="F345" s="6" t="str">
        <f t="shared" si="4"/>
        <v>#DIV/0!</v>
      </c>
      <c r="G345" s="22" t="str">
        <f t="shared" si="5"/>
        <v>#DIV/0!</v>
      </c>
    </row>
    <row r="346" ht="14.25" customHeight="1">
      <c r="B346" s="22"/>
      <c r="C346" s="35">
        <f t="shared" si="1"/>
        <v>0</v>
      </c>
      <c r="D346" s="6">
        <f t="shared" si="2"/>
        <v>0</v>
      </c>
      <c r="E346" s="6">
        <f t="shared" si="3"/>
        <v>0</v>
      </c>
      <c r="F346" s="6" t="str">
        <f t="shared" si="4"/>
        <v>#DIV/0!</v>
      </c>
      <c r="G346" s="22" t="str">
        <f t="shared" si="5"/>
        <v>#DIV/0!</v>
      </c>
    </row>
    <row r="347" ht="14.25" customHeight="1">
      <c r="B347" s="22"/>
      <c r="C347" s="35">
        <f t="shared" si="1"/>
        <v>0</v>
      </c>
      <c r="D347" s="6">
        <f t="shared" si="2"/>
        <v>0</v>
      </c>
      <c r="E347" s="6">
        <f t="shared" si="3"/>
        <v>0</v>
      </c>
      <c r="F347" s="6" t="str">
        <f t="shared" si="4"/>
        <v>#DIV/0!</v>
      </c>
      <c r="G347" s="22" t="str">
        <f t="shared" si="5"/>
        <v>#DIV/0!</v>
      </c>
    </row>
    <row r="348" ht="14.25" customHeight="1">
      <c r="B348" s="22"/>
      <c r="C348" s="35">
        <f t="shared" si="1"/>
        <v>0</v>
      </c>
      <c r="D348" s="6">
        <f t="shared" si="2"/>
        <v>0</v>
      </c>
      <c r="E348" s="6">
        <f t="shared" si="3"/>
        <v>0</v>
      </c>
      <c r="F348" s="6" t="str">
        <f t="shared" si="4"/>
        <v>#DIV/0!</v>
      </c>
      <c r="G348" s="22" t="str">
        <f t="shared" si="5"/>
        <v>#DIV/0!</v>
      </c>
    </row>
    <row r="349" ht="14.25" customHeight="1">
      <c r="B349" s="22"/>
      <c r="C349" s="35">
        <f t="shared" si="1"/>
        <v>0</v>
      </c>
      <c r="D349" s="6">
        <f t="shared" si="2"/>
        <v>0</v>
      </c>
      <c r="E349" s="6">
        <f t="shared" si="3"/>
        <v>0</v>
      </c>
      <c r="F349" s="6" t="str">
        <f t="shared" si="4"/>
        <v>#DIV/0!</v>
      </c>
      <c r="G349" s="22" t="str">
        <f t="shared" si="5"/>
        <v>#DIV/0!</v>
      </c>
    </row>
    <row r="350" ht="14.25" customHeight="1">
      <c r="B350" s="22"/>
      <c r="C350" s="35">
        <f t="shared" si="1"/>
        <v>0</v>
      </c>
      <c r="D350" s="6">
        <f t="shared" si="2"/>
        <v>0</v>
      </c>
      <c r="E350" s="6">
        <f t="shared" si="3"/>
        <v>0</v>
      </c>
      <c r="F350" s="6" t="str">
        <f t="shared" si="4"/>
        <v>#DIV/0!</v>
      </c>
      <c r="G350" s="22" t="str">
        <f t="shared" si="5"/>
        <v>#DIV/0!</v>
      </c>
    </row>
    <row r="351" ht="14.25" customHeight="1">
      <c r="B351" s="22"/>
      <c r="C351" s="35">
        <f t="shared" si="1"/>
        <v>0</v>
      </c>
      <c r="D351" s="6">
        <f t="shared" si="2"/>
        <v>0</v>
      </c>
      <c r="E351" s="6">
        <f t="shared" si="3"/>
        <v>0</v>
      </c>
      <c r="F351" s="6" t="str">
        <f t="shared" si="4"/>
        <v>#DIV/0!</v>
      </c>
      <c r="G351" s="22" t="str">
        <f t="shared" si="5"/>
        <v>#DIV/0!</v>
      </c>
    </row>
    <row r="352" ht="14.25" customHeight="1">
      <c r="B352" s="22"/>
      <c r="C352" s="35">
        <f t="shared" si="1"/>
        <v>0</v>
      </c>
      <c r="D352" s="6">
        <f t="shared" si="2"/>
        <v>0</v>
      </c>
      <c r="E352" s="6">
        <f t="shared" si="3"/>
        <v>0</v>
      </c>
      <c r="F352" s="6" t="str">
        <f t="shared" si="4"/>
        <v>#DIV/0!</v>
      </c>
      <c r="G352" s="22" t="str">
        <f t="shared" si="5"/>
        <v>#DIV/0!</v>
      </c>
    </row>
    <row r="353" ht="14.25" customHeight="1">
      <c r="B353" s="22"/>
      <c r="C353" s="35">
        <f t="shared" si="1"/>
        <v>0</v>
      </c>
      <c r="D353" s="6">
        <f t="shared" si="2"/>
        <v>0</v>
      </c>
      <c r="E353" s="6">
        <f t="shared" si="3"/>
        <v>0</v>
      </c>
      <c r="F353" s="6" t="str">
        <f t="shared" si="4"/>
        <v>#DIV/0!</v>
      </c>
      <c r="G353" s="22" t="str">
        <f t="shared" si="5"/>
        <v>#DIV/0!</v>
      </c>
    </row>
    <row r="354" ht="14.25" customHeight="1">
      <c r="B354" s="22"/>
      <c r="C354" s="35">
        <f t="shared" si="1"/>
        <v>0</v>
      </c>
      <c r="D354" s="6">
        <f t="shared" si="2"/>
        <v>0</v>
      </c>
      <c r="E354" s="6">
        <f t="shared" si="3"/>
        <v>0</v>
      </c>
      <c r="F354" s="6" t="str">
        <f t="shared" si="4"/>
        <v>#DIV/0!</v>
      </c>
      <c r="G354" s="22" t="str">
        <f t="shared" si="5"/>
        <v>#DIV/0!</v>
      </c>
    </row>
    <row r="355" ht="14.25" customHeight="1">
      <c r="B355" s="22"/>
      <c r="C355" s="35">
        <f t="shared" si="1"/>
        <v>0</v>
      </c>
      <c r="D355" s="6">
        <f t="shared" si="2"/>
        <v>0</v>
      </c>
      <c r="E355" s="6">
        <f t="shared" si="3"/>
        <v>0</v>
      </c>
      <c r="F355" s="6" t="str">
        <f t="shared" si="4"/>
        <v>#DIV/0!</v>
      </c>
      <c r="G355" s="22" t="str">
        <f t="shared" si="5"/>
        <v>#DIV/0!</v>
      </c>
    </row>
    <row r="356" ht="14.25" customHeight="1">
      <c r="B356" s="22"/>
      <c r="C356" s="35">
        <f t="shared" si="1"/>
        <v>0</v>
      </c>
      <c r="D356" s="6">
        <f t="shared" si="2"/>
        <v>0</v>
      </c>
      <c r="E356" s="6">
        <f t="shared" si="3"/>
        <v>0</v>
      </c>
      <c r="F356" s="6" t="str">
        <f t="shared" si="4"/>
        <v>#DIV/0!</v>
      </c>
      <c r="G356" s="22" t="str">
        <f t="shared" si="5"/>
        <v>#DIV/0!</v>
      </c>
    </row>
    <row r="357" ht="14.25" customHeight="1">
      <c r="B357" s="22"/>
      <c r="C357" s="35">
        <f t="shared" si="1"/>
        <v>0</v>
      </c>
      <c r="D357" s="6">
        <f t="shared" si="2"/>
        <v>0</v>
      </c>
      <c r="E357" s="6">
        <f t="shared" si="3"/>
        <v>0</v>
      </c>
      <c r="F357" s="6" t="str">
        <f t="shared" si="4"/>
        <v>#DIV/0!</v>
      </c>
      <c r="G357" s="22" t="str">
        <f t="shared" si="5"/>
        <v>#DIV/0!</v>
      </c>
    </row>
    <row r="358" ht="14.25" customHeight="1">
      <c r="B358" s="22"/>
      <c r="C358" s="35">
        <f t="shared" si="1"/>
        <v>0</v>
      </c>
      <c r="D358" s="6">
        <f t="shared" si="2"/>
        <v>0</v>
      </c>
      <c r="E358" s="6">
        <f t="shared" si="3"/>
        <v>0</v>
      </c>
      <c r="F358" s="6" t="str">
        <f t="shared" si="4"/>
        <v>#DIV/0!</v>
      </c>
      <c r="G358" s="22" t="str">
        <f t="shared" si="5"/>
        <v>#DIV/0!</v>
      </c>
    </row>
    <row r="359" ht="14.25" customHeight="1">
      <c r="B359" s="22"/>
      <c r="C359" s="35">
        <f t="shared" si="1"/>
        <v>0</v>
      </c>
      <c r="D359" s="6">
        <f t="shared" si="2"/>
        <v>0</v>
      </c>
      <c r="E359" s="6">
        <f t="shared" si="3"/>
        <v>0</v>
      </c>
      <c r="F359" s="6" t="str">
        <f t="shared" si="4"/>
        <v>#DIV/0!</v>
      </c>
      <c r="G359" s="22" t="str">
        <f t="shared" si="5"/>
        <v>#DIV/0!</v>
      </c>
    </row>
    <row r="360" ht="14.25" customHeight="1">
      <c r="B360" s="22"/>
      <c r="C360" s="35">
        <f t="shared" si="1"/>
        <v>0</v>
      </c>
      <c r="D360" s="6">
        <f t="shared" si="2"/>
        <v>0</v>
      </c>
      <c r="E360" s="6">
        <f t="shared" si="3"/>
        <v>0</v>
      </c>
      <c r="F360" s="6" t="str">
        <f t="shared" si="4"/>
        <v>#DIV/0!</v>
      </c>
      <c r="G360" s="22" t="str">
        <f t="shared" si="5"/>
        <v>#DIV/0!</v>
      </c>
    </row>
    <row r="361" ht="14.25" customHeight="1">
      <c r="B361" s="22"/>
      <c r="C361" s="35">
        <f t="shared" si="1"/>
        <v>0</v>
      </c>
      <c r="D361" s="6">
        <f t="shared" si="2"/>
        <v>0</v>
      </c>
      <c r="E361" s="6">
        <f t="shared" si="3"/>
        <v>0</v>
      </c>
      <c r="F361" s="6" t="str">
        <f t="shared" si="4"/>
        <v>#DIV/0!</v>
      </c>
      <c r="G361" s="22" t="str">
        <f t="shared" si="5"/>
        <v>#DIV/0!</v>
      </c>
    </row>
    <row r="362" ht="14.25" customHeight="1">
      <c r="B362" s="22"/>
      <c r="C362" s="35">
        <f t="shared" si="1"/>
        <v>0</v>
      </c>
      <c r="D362" s="6">
        <f t="shared" si="2"/>
        <v>0</v>
      </c>
      <c r="E362" s="6">
        <f t="shared" si="3"/>
        <v>0</v>
      </c>
      <c r="F362" s="6" t="str">
        <f t="shared" si="4"/>
        <v>#DIV/0!</v>
      </c>
      <c r="G362" s="22" t="str">
        <f t="shared" si="5"/>
        <v>#DIV/0!</v>
      </c>
    </row>
    <row r="363" ht="14.25" customHeight="1">
      <c r="B363" s="22"/>
      <c r="C363" s="35">
        <f t="shared" si="1"/>
        <v>0</v>
      </c>
      <c r="D363" s="6">
        <f t="shared" si="2"/>
        <v>0</v>
      </c>
      <c r="E363" s="6">
        <f t="shared" si="3"/>
        <v>0</v>
      </c>
      <c r="F363" s="6" t="str">
        <f t="shared" si="4"/>
        <v>#DIV/0!</v>
      </c>
      <c r="G363" s="22" t="str">
        <f t="shared" si="5"/>
        <v>#DIV/0!</v>
      </c>
    </row>
    <row r="364" ht="14.25" customHeight="1">
      <c r="B364" s="22"/>
      <c r="C364" s="35">
        <f t="shared" si="1"/>
        <v>0</v>
      </c>
      <c r="D364" s="6">
        <f t="shared" si="2"/>
        <v>0</v>
      </c>
      <c r="E364" s="6">
        <f t="shared" si="3"/>
        <v>0</v>
      </c>
      <c r="F364" s="6" t="str">
        <f t="shared" si="4"/>
        <v>#DIV/0!</v>
      </c>
      <c r="G364" s="22" t="str">
        <f t="shared" si="5"/>
        <v>#DIV/0!</v>
      </c>
    </row>
    <row r="365" ht="14.25" customHeight="1">
      <c r="B365" s="22"/>
      <c r="C365" s="35">
        <f t="shared" si="1"/>
        <v>0</v>
      </c>
      <c r="D365" s="6">
        <f t="shared" si="2"/>
        <v>0</v>
      </c>
      <c r="E365" s="6">
        <f t="shared" si="3"/>
        <v>0</v>
      </c>
      <c r="F365" s="6" t="str">
        <f t="shared" si="4"/>
        <v>#DIV/0!</v>
      </c>
      <c r="G365" s="22" t="str">
        <f t="shared" si="5"/>
        <v>#DIV/0!</v>
      </c>
    </row>
    <row r="366" ht="14.25" customHeight="1">
      <c r="B366" s="22"/>
      <c r="C366" s="35">
        <f t="shared" si="1"/>
        <v>0</v>
      </c>
      <c r="D366" s="6">
        <f t="shared" si="2"/>
        <v>0</v>
      </c>
      <c r="E366" s="6">
        <f t="shared" si="3"/>
        <v>0</v>
      </c>
      <c r="F366" s="6" t="str">
        <f t="shared" si="4"/>
        <v>#DIV/0!</v>
      </c>
      <c r="G366" s="22" t="str">
        <f t="shared" si="5"/>
        <v>#DIV/0!</v>
      </c>
    </row>
    <row r="367" ht="14.25" customHeight="1">
      <c r="B367" s="22"/>
      <c r="C367" s="35">
        <f t="shared" si="1"/>
        <v>0</v>
      </c>
      <c r="D367" s="6">
        <f t="shared" si="2"/>
        <v>0</v>
      </c>
      <c r="E367" s="6">
        <f t="shared" si="3"/>
        <v>0</v>
      </c>
      <c r="F367" s="6" t="str">
        <f t="shared" si="4"/>
        <v>#DIV/0!</v>
      </c>
      <c r="G367" s="22" t="str">
        <f t="shared" si="5"/>
        <v>#DIV/0!</v>
      </c>
    </row>
    <row r="368" ht="14.25" customHeight="1">
      <c r="B368" s="22"/>
      <c r="C368" s="35">
        <f t="shared" si="1"/>
        <v>0</v>
      </c>
      <c r="D368" s="6">
        <f t="shared" si="2"/>
        <v>0</v>
      </c>
      <c r="E368" s="6">
        <f t="shared" si="3"/>
        <v>0</v>
      </c>
      <c r="F368" s="6" t="str">
        <f t="shared" si="4"/>
        <v>#DIV/0!</v>
      </c>
      <c r="G368" s="22" t="str">
        <f t="shared" si="5"/>
        <v>#DIV/0!</v>
      </c>
    </row>
    <row r="369" ht="14.25" customHeight="1">
      <c r="B369" s="22"/>
      <c r="C369" s="35">
        <f t="shared" si="1"/>
        <v>0</v>
      </c>
      <c r="D369" s="6">
        <f t="shared" si="2"/>
        <v>0</v>
      </c>
      <c r="E369" s="6">
        <f t="shared" si="3"/>
        <v>0</v>
      </c>
      <c r="F369" s="6" t="str">
        <f t="shared" si="4"/>
        <v>#DIV/0!</v>
      </c>
      <c r="G369" s="22" t="str">
        <f t="shared" si="5"/>
        <v>#DIV/0!</v>
      </c>
    </row>
    <row r="370" ht="14.25" customHeight="1">
      <c r="B370" s="22"/>
      <c r="C370" s="35">
        <f t="shared" si="1"/>
        <v>0</v>
      </c>
      <c r="D370" s="6">
        <f t="shared" si="2"/>
        <v>0</v>
      </c>
      <c r="E370" s="6">
        <f t="shared" si="3"/>
        <v>0</v>
      </c>
      <c r="F370" s="6" t="str">
        <f t="shared" si="4"/>
        <v>#DIV/0!</v>
      </c>
      <c r="G370" s="22" t="str">
        <f t="shared" si="5"/>
        <v>#DIV/0!</v>
      </c>
    </row>
    <row r="371" ht="14.25" customHeight="1">
      <c r="B371" s="22"/>
      <c r="C371" s="35">
        <f t="shared" si="1"/>
        <v>0</v>
      </c>
      <c r="D371" s="6">
        <f t="shared" si="2"/>
        <v>0</v>
      </c>
      <c r="E371" s="6">
        <f t="shared" si="3"/>
        <v>0</v>
      </c>
      <c r="F371" s="6" t="str">
        <f t="shared" si="4"/>
        <v>#DIV/0!</v>
      </c>
      <c r="G371" s="22" t="str">
        <f t="shared" si="5"/>
        <v>#DIV/0!</v>
      </c>
    </row>
    <row r="372" ht="14.25" customHeight="1">
      <c r="B372" s="22"/>
      <c r="C372" s="35">
        <f t="shared" si="1"/>
        <v>0</v>
      </c>
      <c r="D372" s="6">
        <f t="shared" si="2"/>
        <v>0</v>
      </c>
      <c r="E372" s="6">
        <f t="shared" si="3"/>
        <v>0</v>
      </c>
      <c r="F372" s="6" t="str">
        <f t="shared" si="4"/>
        <v>#DIV/0!</v>
      </c>
      <c r="G372" s="22" t="str">
        <f t="shared" si="5"/>
        <v>#DIV/0!</v>
      </c>
    </row>
    <row r="373" ht="14.25" customHeight="1">
      <c r="B373" s="22"/>
      <c r="C373" s="35">
        <f t="shared" si="1"/>
        <v>0</v>
      </c>
      <c r="D373" s="6">
        <f t="shared" si="2"/>
        <v>0</v>
      </c>
      <c r="E373" s="6">
        <f t="shared" si="3"/>
        <v>0</v>
      </c>
      <c r="F373" s="6" t="str">
        <f t="shared" si="4"/>
        <v>#DIV/0!</v>
      </c>
      <c r="G373" s="22" t="str">
        <f t="shared" si="5"/>
        <v>#DIV/0!</v>
      </c>
    </row>
    <row r="374" ht="14.25" customHeight="1">
      <c r="B374" s="22"/>
      <c r="C374" s="35">
        <f t="shared" si="1"/>
        <v>0</v>
      </c>
      <c r="D374" s="6">
        <f t="shared" si="2"/>
        <v>0</v>
      </c>
      <c r="E374" s="6">
        <f t="shared" si="3"/>
        <v>0</v>
      </c>
      <c r="F374" s="6" t="str">
        <f t="shared" si="4"/>
        <v>#DIV/0!</v>
      </c>
      <c r="G374" s="22" t="str">
        <f t="shared" si="5"/>
        <v>#DIV/0!</v>
      </c>
    </row>
    <row r="375" ht="14.25" customHeight="1">
      <c r="B375" s="22"/>
      <c r="C375" s="35">
        <f t="shared" si="1"/>
        <v>0</v>
      </c>
      <c r="D375" s="6">
        <f t="shared" si="2"/>
        <v>0</v>
      </c>
      <c r="E375" s="6">
        <f t="shared" si="3"/>
        <v>0</v>
      </c>
      <c r="F375" s="6" t="str">
        <f t="shared" si="4"/>
        <v>#DIV/0!</v>
      </c>
      <c r="G375" s="22" t="str">
        <f t="shared" si="5"/>
        <v>#DIV/0!</v>
      </c>
    </row>
    <row r="376" ht="14.25" customHeight="1">
      <c r="B376" s="22"/>
      <c r="C376" s="35">
        <f t="shared" si="1"/>
        <v>0</v>
      </c>
      <c r="D376" s="6">
        <f t="shared" si="2"/>
        <v>0</v>
      </c>
      <c r="E376" s="6">
        <f t="shared" si="3"/>
        <v>0</v>
      </c>
      <c r="F376" s="6" t="str">
        <f t="shared" si="4"/>
        <v>#DIV/0!</v>
      </c>
      <c r="G376" s="22" t="str">
        <f t="shared" si="5"/>
        <v>#DIV/0!</v>
      </c>
    </row>
    <row r="377" ht="14.25" customHeight="1">
      <c r="B377" s="22"/>
      <c r="C377" s="35">
        <f t="shared" si="1"/>
        <v>0</v>
      </c>
      <c r="D377" s="6">
        <f t="shared" si="2"/>
        <v>0</v>
      </c>
      <c r="E377" s="6">
        <f t="shared" si="3"/>
        <v>0</v>
      </c>
      <c r="F377" s="6" t="str">
        <f t="shared" si="4"/>
        <v>#DIV/0!</v>
      </c>
      <c r="G377" s="22" t="str">
        <f t="shared" si="5"/>
        <v>#DIV/0!</v>
      </c>
    </row>
    <row r="378" ht="14.25" customHeight="1">
      <c r="B378" s="22"/>
      <c r="C378" s="35">
        <f t="shared" si="1"/>
        <v>0</v>
      </c>
      <c r="D378" s="6">
        <f t="shared" si="2"/>
        <v>0</v>
      </c>
      <c r="E378" s="6">
        <f t="shared" si="3"/>
        <v>0</v>
      </c>
      <c r="F378" s="6" t="str">
        <f t="shared" si="4"/>
        <v>#DIV/0!</v>
      </c>
      <c r="G378" s="22" t="str">
        <f t="shared" si="5"/>
        <v>#DIV/0!</v>
      </c>
    </row>
    <row r="379" ht="14.25" customHeight="1">
      <c r="B379" s="22"/>
      <c r="C379" s="35">
        <f t="shared" si="1"/>
        <v>0</v>
      </c>
      <c r="D379" s="6">
        <f t="shared" si="2"/>
        <v>0</v>
      </c>
      <c r="E379" s="6">
        <f t="shared" si="3"/>
        <v>0</v>
      </c>
      <c r="F379" s="6" t="str">
        <f t="shared" si="4"/>
        <v>#DIV/0!</v>
      </c>
      <c r="G379" s="22" t="str">
        <f t="shared" si="5"/>
        <v>#DIV/0!</v>
      </c>
    </row>
    <row r="380" ht="14.25" customHeight="1">
      <c r="B380" s="22"/>
      <c r="C380" s="35">
        <f t="shared" si="1"/>
        <v>0</v>
      </c>
      <c r="D380" s="6">
        <f t="shared" si="2"/>
        <v>0</v>
      </c>
      <c r="E380" s="6">
        <f t="shared" si="3"/>
        <v>0</v>
      </c>
      <c r="F380" s="6" t="str">
        <f t="shared" si="4"/>
        <v>#DIV/0!</v>
      </c>
      <c r="G380" s="22" t="str">
        <f t="shared" si="5"/>
        <v>#DIV/0!</v>
      </c>
    </row>
    <row r="381" ht="14.25" customHeight="1">
      <c r="B381" s="22"/>
      <c r="C381" s="35">
        <f t="shared" si="1"/>
        <v>0</v>
      </c>
      <c r="D381" s="6">
        <f t="shared" si="2"/>
        <v>0</v>
      </c>
      <c r="E381" s="6">
        <f t="shared" si="3"/>
        <v>0</v>
      </c>
      <c r="F381" s="6" t="str">
        <f t="shared" si="4"/>
        <v>#DIV/0!</v>
      </c>
      <c r="G381" s="22" t="str">
        <f t="shared" si="5"/>
        <v>#DIV/0!</v>
      </c>
    </row>
    <row r="382" ht="14.25" customHeight="1">
      <c r="B382" s="22"/>
      <c r="C382" s="35">
        <f t="shared" si="1"/>
        <v>0</v>
      </c>
      <c r="D382" s="6">
        <f t="shared" si="2"/>
        <v>0</v>
      </c>
      <c r="E382" s="6">
        <f t="shared" si="3"/>
        <v>0</v>
      </c>
      <c r="F382" s="6" t="str">
        <f t="shared" si="4"/>
        <v>#DIV/0!</v>
      </c>
      <c r="G382" s="22" t="str">
        <f t="shared" si="5"/>
        <v>#DIV/0!</v>
      </c>
    </row>
    <row r="383" ht="14.25" customHeight="1">
      <c r="B383" s="22"/>
      <c r="C383" s="35">
        <f t="shared" si="1"/>
        <v>0</v>
      </c>
      <c r="D383" s="6">
        <f t="shared" si="2"/>
        <v>0</v>
      </c>
      <c r="E383" s="6">
        <f t="shared" si="3"/>
        <v>0</v>
      </c>
      <c r="F383" s="6" t="str">
        <f t="shared" si="4"/>
        <v>#DIV/0!</v>
      </c>
      <c r="G383" s="22" t="str">
        <f t="shared" si="5"/>
        <v>#DIV/0!</v>
      </c>
    </row>
    <row r="384" ht="14.25" customHeight="1">
      <c r="B384" s="22"/>
      <c r="C384" s="35">
        <f t="shared" si="1"/>
        <v>0</v>
      </c>
      <c r="D384" s="6">
        <f t="shared" si="2"/>
        <v>0</v>
      </c>
      <c r="E384" s="6">
        <f t="shared" si="3"/>
        <v>0</v>
      </c>
      <c r="F384" s="6" t="str">
        <f t="shared" si="4"/>
        <v>#DIV/0!</v>
      </c>
      <c r="G384" s="22" t="str">
        <f t="shared" si="5"/>
        <v>#DIV/0!</v>
      </c>
    </row>
    <row r="385" ht="14.25" customHeight="1">
      <c r="B385" s="22"/>
      <c r="C385" s="35">
        <f t="shared" si="1"/>
        <v>0</v>
      </c>
      <c r="D385" s="6">
        <f t="shared" si="2"/>
        <v>0</v>
      </c>
      <c r="E385" s="6">
        <f t="shared" si="3"/>
        <v>0</v>
      </c>
      <c r="F385" s="6" t="str">
        <f t="shared" si="4"/>
        <v>#DIV/0!</v>
      </c>
      <c r="G385" s="22" t="str">
        <f t="shared" si="5"/>
        <v>#DIV/0!</v>
      </c>
    </row>
    <row r="386" ht="14.25" customHeight="1">
      <c r="B386" s="22"/>
      <c r="C386" s="35">
        <f t="shared" si="1"/>
        <v>0</v>
      </c>
      <c r="D386" s="6">
        <f t="shared" si="2"/>
        <v>0</v>
      </c>
      <c r="E386" s="6">
        <f t="shared" si="3"/>
        <v>0</v>
      </c>
      <c r="F386" s="6" t="str">
        <f t="shared" si="4"/>
        <v>#DIV/0!</v>
      </c>
      <c r="G386" s="22" t="str">
        <f t="shared" si="5"/>
        <v>#DIV/0!</v>
      </c>
    </row>
    <row r="387" ht="14.25" customHeight="1">
      <c r="B387" s="22"/>
      <c r="C387" s="35">
        <f t="shared" si="1"/>
        <v>0</v>
      </c>
      <c r="D387" s="6">
        <f t="shared" si="2"/>
        <v>0</v>
      </c>
      <c r="E387" s="6">
        <f t="shared" si="3"/>
        <v>0</v>
      </c>
      <c r="F387" s="6" t="str">
        <f t="shared" si="4"/>
        <v>#DIV/0!</v>
      </c>
      <c r="G387" s="22" t="str">
        <f t="shared" si="5"/>
        <v>#DIV/0!</v>
      </c>
    </row>
    <row r="388" ht="14.25" customHeight="1">
      <c r="B388" s="22"/>
      <c r="C388" s="35">
        <f t="shared" si="1"/>
        <v>0</v>
      </c>
      <c r="D388" s="6">
        <f t="shared" si="2"/>
        <v>0</v>
      </c>
      <c r="E388" s="6">
        <f t="shared" si="3"/>
        <v>0</v>
      </c>
      <c r="F388" s="6" t="str">
        <f t="shared" si="4"/>
        <v>#DIV/0!</v>
      </c>
      <c r="G388" s="22" t="str">
        <f t="shared" si="5"/>
        <v>#DIV/0!</v>
      </c>
    </row>
    <row r="389" ht="14.25" customHeight="1">
      <c r="B389" s="22"/>
      <c r="C389" s="35">
        <f t="shared" si="1"/>
        <v>0</v>
      </c>
      <c r="D389" s="6">
        <f t="shared" si="2"/>
        <v>0</v>
      </c>
      <c r="E389" s="6">
        <f t="shared" si="3"/>
        <v>0</v>
      </c>
      <c r="F389" s="6" t="str">
        <f t="shared" si="4"/>
        <v>#DIV/0!</v>
      </c>
      <c r="G389" s="22" t="str">
        <f t="shared" si="5"/>
        <v>#DIV/0!</v>
      </c>
    </row>
    <row r="390" ht="14.25" customHeight="1">
      <c r="B390" s="22"/>
      <c r="C390" s="35">
        <f t="shared" si="1"/>
        <v>0</v>
      </c>
      <c r="D390" s="6">
        <f t="shared" si="2"/>
        <v>0</v>
      </c>
      <c r="E390" s="6">
        <f t="shared" si="3"/>
        <v>0</v>
      </c>
      <c r="F390" s="6" t="str">
        <f t="shared" si="4"/>
        <v>#DIV/0!</v>
      </c>
      <c r="G390" s="22" t="str">
        <f t="shared" si="5"/>
        <v>#DIV/0!</v>
      </c>
    </row>
    <row r="391" ht="14.25" customHeight="1">
      <c r="B391" s="22"/>
      <c r="C391" s="35">
        <f t="shared" si="1"/>
        <v>0</v>
      </c>
      <c r="D391" s="6">
        <f t="shared" si="2"/>
        <v>0</v>
      </c>
      <c r="E391" s="6">
        <f t="shared" si="3"/>
        <v>0</v>
      </c>
      <c r="F391" s="6" t="str">
        <f t="shared" si="4"/>
        <v>#DIV/0!</v>
      </c>
      <c r="G391" s="22" t="str">
        <f t="shared" si="5"/>
        <v>#DIV/0!</v>
      </c>
    </row>
    <row r="392" ht="14.25" customHeight="1">
      <c r="B392" s="22"/>
      <c r="C392" s="35">
        <f t="shared" si="1"/>
        <v>0</v>
      </c>
      <c r="D392" s="6">
        <f t="shared" si="2"/>
        <v>0</v>
      </c>
      <c r="E392" s="6">
        <f t="shared" si="3"/>
        <v>0</v>
      </c>
      <c r="F392" s="6" t="str">
        <f t="shared" si="4"/>
        <v>#DIV/0!</v>
      </c>
      <c r="G392" s="22" t="str">
        <f t="shared" si="5"/>
        <v>#DIV/0!</v>
      </c>
    </row>
    <row r="393" ht="14.25" customHeight="1">
      <c r="B393" s="22"/>
      <c r="C393" s="35">
        <f t="shared" si="1"/>
        <v>0</v>
      </c>
      <c r="D393" s="6">
        <f t="shared" si="2"/>
        <v>0</v>
      </c>
      <c r="E393" s="6">
        <f t="shared" si="3"/>
        <v>0</v>
      </c>
      <c r="F393" s="6" t="str">
        <f t="shared" si="4"/>
        <v>#DIV/0!</v>
      </c>
      <c r="G393" s="22" t="str">
        <f t="shared" si="5"/>
        <v>#DIV/0!</v>
      </c>
    </row>
    <row r="394" ht="14.25" customHeight="1">
      <c r="B394" s="22"/>
      <c r="C394" s="35">
        <f t="shared" si="1"/>
        <v>0</v>
      </c>
      <c r="D394" s="6">
        <f t="shared" si="2"/>
        <v>0</v>
      </c>
      <c r="E394" s="6">
        <f t="shared" si="3"/>
        <v>0</v>
      </c>
      <c r="F394" s="6" t="str">
        <f t="shared" si="4"/>
        <v>#DIV/0!</v>
      </c>
      <c r="G394" s="22" t="str">
        <f t="shared" si="5"/>
        <v>#DIV/0!</v>
      </c>
    </row>
    <row r="395" ht="14.25" customHeight="1">
      <c r="B395" s="22"/>
      <c r="C395" s="35">
        <f t="shared" si="1"/>
        <v>0</v>
      </c>
      <c r="D395" s="6">
        <f t="shared" si="2"/>
        <v>0</v>
      </c>
      <c r="E395" s="6">
        <f t="shared" si="3"/>
        <v>0</v>
      </c>
      <c r="F395" s="6" t="str">
        <f t="shared" si="4"/>
        <v>#DIV/0!</v>
      </c>
      <c r="G395" s="22" t="str">
        <f t="shared" si="5"/>
        <v>#DIV/0!</v>
      </c>
    </row>
    <row r="396" ht="14.25" customHeight="1">
      <c r="B396" s="22"/>
      <c r="C396" s="35">
        <f t="shared" si="1"/>
        <v>0</v>
      </c>
      <c r="D396" s="6">
        <f t="shared" si="2"/>
        <v>0</v>
      </c>
      <c r="E396" s="6">
        <f t="shared" si="3"/>
        <v>0</v>
      </c>
      <c r="F396" s="6" t="str">
        <f t="shared" si="4"/>
        <v>#DIV/0!</v>
      </c>
      <c r="G396" s="22" t="str">
        <f t="shared" si="5"/>
        <v>#DIV/0!</v>
      </c>
    </row>
    <row r="397" ht="14.25" customHeight="1">
      <c r="B397" s="22"/>
      <c r="C397" s="35">
        <f t="shared" si="1"/>
        <v>0</v>
      </c>
      <c r="D397" s="6">
        <f t="shared" si="2"/>
        <v>0</v>
      </c>
      <c r="E397" s="6">
        <f t="shared" si="3"/>
        <v>0</v>
      </c>
      <c r="F397" s="6" t="str">
        <f t="shared" si="4"/>
        <v>#DIV/0!</v>
      </c>
      <c r="G397" s="22" t="str">
        <f t="shared" si="5"/>
        <v>#DIV/0!</v>
      </c>
    </row>
    <row r="398" ht="14.25" customHeight="1">
      <c r="B398" s="22"/>
      <c r="C398" s="35">
        <f t="shared" si="1"/>
        <v>0</v>
      </c>
      <c r="D398" s="6">
        <f t="shared" si="2"/>
        <v>0</v>
      </c>
      <c r="E398" s="6">
        <f t="shared" si="3"/>
        <v>0</v>
      </c>
      <c r="F398" s="6" t="str">
        <f t="shared" si="4"/>
        <v>#DIV/0!</v>
      </c>
      <c r="G398" s="22" t="str">
        <f t="shared" si="5"/>
        <v>#DIV/0!</v>
      </c>
    </row>
    <row r="399" ht="14.25" customHeight="1">
      <c r="B399" s="22"/>
      <c r="C399" s="35">
        <f t="shared" si="1"/>
        <v>0</v>
      </c>
      <c r="D399" s="6">
        <f t="shared" si="2"/>
        <v>0</v>
      </c>
      <c r="E399" s="6">
        <f t="shared" si="3"/>
        <v>0</v>
      </c>
      <c r="F399" s="6" t="str">
        <f t="shared" si="4"/>
        <v>#DIV/0!</v>
      </c>
      <c r="G399" s="22" t="str">
        <f t="shared" si="5"/>
        <v>#DIV/0!</v>
      </c>
    </row>
    <row r="400" ht="14.25" customHeight="1">
      <c r="B400" s="22"/>
      <c r="C400" s="35">
        <f t="shared" si="1"/>
        <v>0</v>
      </c>
      <c r="D400" s="6">
        <f t="shared" si="2"/>
        <v>0</v>
      </c>
      <c r="E400" s="6">
        <f t="shared" si="3"/>
        <v>0</v>
      </c>
      <c r="F400" s="6" t="str">
        <f t="shared" si="4"/>
        <v>#DIV/0!</v>
      </c>
      <c r="G400" s="22" t="str">
        <f t="shared" si="5"/>
        <v>#DIV/0!</v>
      </c>
    </row>
    <row r="401" ht="14.25" customHeight="1">
      <c r="B401" s="22"/>
      <c r="C401" s="35">
        <f t="shared" si="1"/>
        <v>0</v>
      </c>
      <c r="D401" s="6">
        <f t="shared" si="2"/>
        <v>0</v>
      </c>
      <c r="E401" s="6">
        <f t="shared" si="3"/>
        <v>0</v>
      </c>
      <c r="F401" s="6" t="str">
        <f t="shared" si="4"/>
        <v>#DIV/0!</v>
      </c>
      <c r="G401" s="22" t="str">
        <f t="shared" si="5"/>
        <v>#DIV/0!</v>
      </c>
    </row>
    <row r="402" ht="14.25" customHeight="1">
      <c r="B402" s="22"/>
      <c r="C402" s="35">
        <f t="shared" si="1"/>
        <v>0</v>
      </c>
      <c r="D402" s="6">
        <f t="shared" si="2"/>
        <v>0</v>
      </c>
      <c r="E402" s="6">
        <f t="shared" si="3"/>
        <v>0</v>
      </c>
      <c r="F402" s="6" t="str">
        <f t="shared" si="4"/>
        <v>#DIV/0!</v>
      </c>
      <c r="G402" s="22" t="str">
        <f t="shared" si="5"/>
        <v>#DIV/0!</v>
      </c>
    </row>
    <row r="403" ht="14.25" customHeight="1">
      <c r="B403" s="22"/>
      <c r="C403" s="35">
        <f t="shared" si="1"/>
        <v>0</v>
      </c>
      <c r="D403" s="6">
        <f t="shared" si="2"/>
        <v>0</v>
      </c>
      <c r="E403" s="6">
        <f t="shared" si="3"/>
        <v>0</v>
      </c>
      <c r="F403" s="6" t="str">
        <f t="shared" si="4"/>
        <v>#DIV/0!</v>
      </c>
      <c r="G403" s="22" t="str">
        <f t="shared" si="5"/>
        <v>#DIV/0!</v>
      </c>
    </row>
    <row r="404" ht="14.25" customHeight="1">
      <c r="B404" s="22"/>
      <c r="C404" s="35">
        <f t="shared" si="1"/>
        <v>0</v>
      </c>
      <c r="D404" s="6">
        <f t="shared" si="2"/>
        <v>0</v>
      </c>
      <c r="E404" s="6">
        <f t="shared" si="3"/>
        <v>0</v>
      </c>
      <c r="F404" s="6" t="str">
        <f t="shared" si="4"/>
        <v>#DIV/0!</v>
      </c>
      <c r="G404" s="22" t="str">
        <f t="shared" si="5"/>
        <v>#DIV/0!</v>
      </c>
    </row>
    <row r="405" ht="14.25" customHeight="1">
      <c r="B405" s="22"/>
      <c r="C405" s="35">
        <f t="shared" si="1"/>
        <v>0</v>
      </c>
      <c r="D405" s="6">
        <f t="shared" si="2"/>
        <v>0</v>
      </c>
      <c r="E405" s="6">
        <f t="shared" si="3"/>
        <v>0</v>
      </c>
      <c r="F405" s="6" t="str">
        <f t="shared" si="4"/>
        <v>#DIV/0!</v>
      </c>
      <c r="G405" s="22" t="str">
        <f t="shared" si="5"/>
        <v>#DIV/0!</v>
      </c>
    </row>
    <row r="406" ht="14.25" customHeight="1">
      <c r="B406" s="22"/>
      <c r="C406" s="35">
        <f t="shared" si="1"/>
        <v>0</v>
      </c>
      <c r="D406" s="6">
        <f t="shared" si="2"/>
        <v>0</v>
      </c>
      <c r="E406" s="6">
        <f t="shared" si="3"/>
        <v>0</v>
      </c>
      <c r="F406" s="6" t="str">
        <f t="shared" si="4"/>
        <v>#DIV/0!</v>
      </c>
      <c r="G406" s="22" t="str">
        <f t="shared" si="5"/>
        <v>#DIV/0!</v>
      </c>
    </row>
    <row r="407" ht="14.25" customHeight="1">
      <c r="B407" s="22"/>
      <c r="C407" s="35">
        <f t="shared" si="1"/>
        <v>0</v>
      </c>
      <c r="D407" s="6">
        <f t="shared" si="2"/>
        <v>0</v>
      </c>
      <c r="E407" s="6">
        <f t="shared" si="3"/>
        <v>0</v>
      </c>
      <c r="F407" s="6" t="str">
        <f t="shared" si="4"/>
        <v>#DIV/0!</v>
      </c>
      <c r="G407" s="22" t="str">
        <f t="shared" si="5"/>
        <v>#DIV/0!</v>
      </c>
    </row>
    <row r="408" ht="14.25" customHeight="1">
      <c r="B408" s="22"/>
      <c r="C408" s="35">
        <f t="shared" si="1"/>
        <v>0</v>
      </c>
      <c r="D408" s="6">
        <f t="shared" si="2"/>
        <v>0</v>
      </c>
      <c r="E408" s="6">
        <f t="shared" si="3"/>
        <v>0</v>
      </c>
      <c r="F408" s="6" t="str">
        <f t="shared" si="4"/>
        <v>#DIV/0!</v>
      </c>
      <c r="G408" s="22" t="str">
        <f t="shared" si="5"/>
        <v>#DIV/0!</v>
      </c>
    </row>
    <row r="409" ht="14.25" customHeight="1">
      <c r="B409" s="22"/>
      <c r="C409" s="35">
        <f t="shared" si="1"/>
        <v>0</v>
      </c>
      <c r="D409" s="6">
        <f t="shared" si="2"/>
        <v>0</v>
      </c>
      <c r="E409" s="6">
        <f t="shared" si="3"/>
        <v>0</v>
      </c>
      <c r="F409" s="6" t="str">
        <f t="shared" si="4"/>
        <v>#DIV/0!</v>
      </c>
      <c r="G409" s="22" t="str">
        <f t="shared" si="5"/>
        <v>#DIV/0!</v>
      </c>
    </row>
    <row r="410" ht="14.25" customHeight="1">
      <c r="B410" s="22"/>
      <c r="C410" s="35">
        <f t="shared" si="1"/>
        <v>0</v>
      </c>
      <c r="D410" s="6">
        <f t="shared" si="2"/>
        <v>0</v>
      </c>
      <c r="E410" s="6">
        <f t="shared" si="3"/>
        <v>0</v>
      </c>
      <c r="F410" s="6" t="str">
        <f t="shared" si="4"/>
        <v>#DIV/0!</v>
      </c>
      <c r="G410" s="22" t="str">
        <f t="shared" si="5"/>
        <v>#DIV/0!</v>
      </c>
    </row>
    <row r="411" ht="14.25" customHeight="1">
      <c r="B411" s="22"/>
      <c r="C411" s="35">
        <f t="shared" si="1"/>
        <v>0</v>
      </c>
      <c r="D411" s="6">
        <f t="shared" si="2"/>
        <v>0</v>
      </c>
      <c r="E411" s="6">
        <f t="shared" si="3"/>
        <v>0</v>
      </c>
      <c r="F411" s="6" t="str">
        <f t="shared" si="4"/>
        <v>#DIV/0!</v>
      </c>
      <c r="G411" s="22" t="str">
        <f t="shared" si="5"/>
        <v>#DIV/0!</v>
      </c>
    </row>
    <row r="412" ht="14.25" customHeight="1">
      <c r="B412" s="22"/>
      <c r="C412" s="35">
        <f t="shared" si="1"/>
        <v>0</v>
      </c>
      <c r="D412" s="6">
        <f t="shared" si="2"/>
        <v>0</v>
      </c>
      <c r="E412" s="6">
        <f t="shared" si="3"/>
        <v>0</v>
      </c>
      <c r="F412" s="6" t="str">
        <f t="shared" si="4"/>
        <v>#DIV/0!</v>
      </c>
      <c r="G412" s="22" t="str">
        <f t="shared" si="5"/>
        <v>#DIV/0!</v>
      </c>
    </row>
    <row r="413" ht="14.25" customHeight="1">
      <c r="B413" s="22"/>
      <c r="C413" s="35">
        <f t="shared" si="1"/>
        <v>0</v>
      </c>
      <c r="D413" s="6">
        <f t="shared" si="2"/>
        <v>0</v>
      </c>
      <c r="E413" s="6">
        <f t="shared" si="3"/>
        <v>0</v>
      </c>
      <c r="F413" s="6" t="str">
        <f t="shared" si="4"/>
        <v>#DIV/0!</v>
      </c>
      <c r="G413" s="22" t="str">
        <f t="shared" si="5"/>
        <v>#DIV/0!</v>
      </c>
    </row>
    <row r="414" ht="14.25" customHeight="1">
      <c r="B414" s="22"/>
      <c r="C414" s="35">
        <f t="shared" si="1"/>
        <v>0</v>
      </c>
      <c r="D414" s="6">
        <f t="shared" si="2"/>
        <v>0</v>
      </c>
      <c r="E414" s="6">
        <f t="shared" si="3"/>
        <v>0</v>
      </c>
      <c r="F414" s="6" t="str">
        <f t="shared" si="4"/>
        <v>#DIV/0!</v>
      </c>
      <c r="G414" s="22" t="str">
        <f t="shared" si="5"/>
        <v>#DIV/0!</v>
      </c>
    </row>
    <row r="415" ht="14.25" customHeight="1">
      <c r="B415" s="22"/>
      <c r="C415" s="35">
        <f t="shared" si="1"/>
        <v>0</v>
      </c>
      <c r="D415" s="6">
        <f t="shared" si="2"/>
        <v>0</v>
      </c>
      <c r="E415" s="6">
        <f t="shared" si="3"/>
        <v>0</v>
      </c>
      <c r="F415" s="6" t="str">
        <f t="shared" si="4"/>
        <v>#DIV/0!</v>
      </c>
      <c r="G415" s="22" t="str">
        <f t="shared" si="5"/>
        <v>#DIV/0!</v>
      </c>
    </row>
    <row r="416" ht="14.25" customHeight="1">
      <c r="B416" s="22"/>
      <c r="C416" s="35">
        <f t="shared" si="1"/>
        <v>0</v>
      </c>
      <c r="D416" s="6">
        <f t="shared" si="2"/>
        <v>0</v>
      </c>
      <c r="E416" s="6">
        <f t="shared" si="3"/>
        <v>0</v>
      </c>
      <c r="F416" s="6" t="str">
        <f t="shared" si="4"/>
        <v>#DIV/0!</v>
      </c>
      <c r="G416" s="22" t="str">
        <f t="shared" si="5"/>
        <v>#DIV/0!</v>
      </c>
    </row>
    <row r="417" ht="14.25" customHeight="1">
      <c r="B417" s="22"/>
      <c r="C417" s="35">
        <f t="shared" si="1"/>
        <v>0</v>
      </c>
      <c r="D417" s="6">
        <f t="shared" si="2"/>
        <v>0</v>
      </c>
      <c r="E417" s="6">
        <f t="shared" si="3"/>
        <v>0</v>
      </c>
      <c r="F417" s="6" t="str">
        <f t="shared" si="4"/>
        <v>#DIV/0!</v>
      </c>
      <c r="G417" s="22" t="str">
        <f t="shared" si="5"/>
        <v>#DIV/0!</v>
      </c>
    </row>
    <row r="418" ht="14.25" customHeight="1">
      <c r="B418" s="22"/>
      <c r="C418" s="35">
        <f t="shared" si="1"/>
        <v>0</v>
      </c>
      <c r="D418" s="6">
        <f t="shared" si="2"/>
        <v>0</v>
      </c>
      <c r="E418" s="6">
        <f t="shared" si="3"/>
        <v>0</v>
      </c>
      <c r="F418" s="6" t="str">
        <f t="shared" si="4"/>
        <v>#DIV/0!</v>
      </c>
      <c r="G418" s="22" t="str">
        <f t="shared" si="5"/>
        <v>#DIV/0!</v>
      </c>
    </row>
    <row r="419" ht="14.25" customHeight="1">
      <c r="B419" s="22"/>
      <c r="C419" s="35">
        <f t="shared" si="1"/>
        <v>0</v>
      </c>
      <c r="D419" s="6">
        <f t="shared" si="2"/>
        <v>0</v>
      </c>
      <c r="E419" s="6">
        <f t="shared" si="3"/>
        <v>0</v>
      </c>
      <c r="F419" s="6" t="str">
        <f t="shared" si="4"/>
        <v>#DIV/0!</v>
      </c>
      <c r="G419" s="22" t="str">
        <f t="shared" si="5"/>
        <v>#DIV/0!</v>
      </c>
    </row>
    <row r="420" ht="14.25" customHeight="1">
      <c r="B420" s="22"/>
      <c r="C420" s="35">
        <f t="shared" si="1"/>
        <v>0</v>
      </c>
      <c r="D420" s="6">
        <f t="shared" si="2"/>
        <v>0</v>
      </c>
      <c r="E420" s="6">
        <f t="shared" si="3"/>
        <v>0</v>
      </c>
      <c r="F420" s="6" t="str">
        <f t="shared" si="4"/>
        <v>#DIV/0!</v>
      </c>
      <c r="G420" s="22" t="str">
        <f t="shared" si="5"/>
        <v>#DIV/0!</v>
      </c>
    </row>
    <row r="421" ht="14.25" customHeight="1">
      <c r="B421" s="22"/>
      <c r="C421" s="35">
        <f t="shared" si="1"/>
        <v>0</v>
      </c>
      <c r="D421" s="6">
        <f t="shared" si="2"/>
        <v>0</v>
      </c>
      <c r="E421" s="6">
        <f t="shared" si="3"/>
        <v>0</v>
      </c>
      <c r="F421" s="6" t="str">
        <f t="shared" si="4"/>
        <v>#DIV/0!</v>
      </c>
      <c r="G421" s="22" t="str">
        <f t="shared" si="5"/>
        <v>#DIV/0!</v>
      </c>
    </row>
    <row r="422" ht="14.25" customHeight="1">
      <c r="B422" s="22"/>
      <c r="C422" s="35">
        <f t="shared" si="1"/>
        <v>0</v>
      </c>
      <c r="D422" s="6">
        <f t="shared" si="2"/>
        <v>0</v>
      </c>
      <c r="E422" s="6">
        <f t="shared" si="3"/>
        <v>0</v>
      </c>
      <c r="F422" s="6" t="str">
        <f t="shared" si="4"/>
        <v>#DIV/0!</v>
      </c>
      <c r="G422" s="22" t="str">
        <f t="shared" si="5"/>
        <v>#DIV/0!</v>
      </c>
    </row>
    <row r="423" ht="14.25" customHeight="1">
      <c r="B423" s="22"/>
      <c r="C423" s="35">
        <f t="shared" si="1"/>
        <v>0</v>
      </c>
      <c r="D423" s="6">
        <f t="shared" si="2"/>
        <v>0</v>
      </c>
      <c r="E423" s="6">
        <f t="shared" si="3"/>
        <v>0</v>
      </c>
      <c r="F423" s="6" t="str">
        <f t="shared" si="4"/>
        <v>#DIV/0!</v>
      </c>
      <c r="G423" s="22" t="str">
        <f t="shared" si="5"/>
        <v>#DIV/0!</v>
      </c>
    </row>
    <row r="424" ht="14.25" customHeight="1">
      <c r="B424" s="22"/>
      <c r="C424" s="35">
        <f t="shared" si="1"/>
        <v>0</v>
      </c>
      <c r="D424" s="6">
        <f t="shared" si="2"/>
        <v>0</v>
      </c>
      <c r="E424" s="6">
        <f t="shared" si="3"/>
        <v>0</v>
      </c>
      <c r="F424" s="6" t="str">
        <f t="shared" si="4"/>
        <v>#DIV/0!</v>
      </c>
      <c r="G424" s="22" t="str">
        <f t="shared" si="5"/>
        <v>#DIV/0!</v>
      </c>
    </row>
    <row r="425" ht="14.25" customHeight="1">
      <c r="B425" s="22"/>
      <c r="C425" s="35">
        <f t="shared" si="1"/>
        <v>0</v>
      </c>
      <c r="D425" s="6">
        <f t="shared" si="2"/>
        <v>0</v>
      </c>
      <c r="E425" s="6">
        <f t="shared" si="3"/>
        <v>0</v>
      </c>
      <c r="F425" s="6" t="str">
        <f t="shared" si="4"/>
        <v>#DIV/0!</v>
      </c>
      <c r="G425" s="22" t="str">
        <f t="shared" si="5"/>
        <v>#DIV/0!</v>
      </c>
    </row>
    <row r="426" ht="14.25" customHeight="1">
      <c r="B426" s="22"/>
      <c r="C426" s="35">
        <f t="shared" si="1"/>
        <v>0</v>
      </c>
      <c r="D426" s="6">
        <f t="shared" si="2"/>
        <v>0</v>
      </c>
      <c r="E426" s="6">
        <f t="shared" si="3"/>
        <v>0</v>
      </c>
      <c r="F426" s="6" t="str">
        <f t="shared" si="4"/>
        <v>#DIV/0!</v>
      </c>
      <c r="G426" s="22" t="str">
        <f t="shared" si="5"/>
        <v>#DIV/0!</v>
      </c>
    </row>
    <row r="427" ht="14.25" customHeight="1">
      <c r="B427" s="22"/>
      <c r="C427" s="35">
        <f t="shared" si="1"/>
        <v>0</v>
      </c>
      <c r="D427" s="6">
        <f t="shared" si="2"/>
        <v>0</v>
      </c>
      <c r="E427" s="6">
        <f t="shared" si="3"/>
        <v>0</v>
      </c>
      <c r="F427" s="6" t="str">
        <f t="shared" si="4"/>
        <v>#DIV/0!</v>
      </c>
      <c r="G427" s="22" t="str">
        <f t="shared" si="5"/>
        <v>#DIV/0!</v>
      </c>
    </row>
    <row r="428" ht="14.25" customHeight="1">
      <c r="B428" s="22"/>
      <c r="C428" s="35">
        <f t="shared" si="1"/>
        <v>0</v>
      </c>
      <c r="D428" s="6">
        <f t="shared" si="2"/>
        <v>0</v>
      </c>
      <c r="E428" s="6">
        <f t="shared" si="3"/>
        <v>0</v>
      </c>
      <c r="F428" s="6" t="str">
        <f t="shared" si="4"/>
        <v>#DIV/0!</v>
      </c>
      <c r="G428" s="22" t="str">
        <f t="shared" si="5"/>
        <v>#DIV/0!</v>
      </c>
    </row>
    <row r="429" ht="14.25" customHeight="1">
      <c r="B429" s="22"/>
      <c r="C429" s="35">
        <f t="shared" si="1"/>
        <v>0</v>
      </c>
      <c r="D429" s="6">
        <f t="shared" si="2"/>
        <v>0</v>
      </c>
      <c r="E429" s="6">
        <f t="shared" si="3"/>
        <v>0</v>
      </c>
      <c r="F429" s="6" t="str">
        <f t="shared" si="4"/>
        <v>#DIV/0!</v>
      </c>
      <c r="G429" s="22" t="str">
        <f t="shared" si="5"/>
        <v>#DIV/0!</v>
      </c>
    </row>
    <row r="430" ht="14.25" customHeight="1">
      <c r="B430" s="22"/>
      <c r="C430" s="35">
        <f t="shared" si="1"/>
        <v>0</v>
      </c>
      <c r="D430" s="6">
        <f t="shared" si="2"/>
        <v>0</v>
      </c>
      <c r="E430" s="6">
        <f t="shared" si="3"/>
        <v>0</v>
      </c>
      <c r="F430" s="6" t="str">
        <f t="shared" si="4"/>
        <v>#DIV/0!</v>
      </c>
      <c r="G430" s="22" t="str">
        <f t="shared" si="5"/>
        <v>#DIV/0!</v>
      </c>
    </row>
    <row r="431" ht="14.25" customHeight="1">
      <c r="B431" s="22"/>
      <c r="C431" s="35">
        <f t="shared" si="1"/>
        <v>0</v>
      </c>
      <c r="D431" s="6">
        <f t="shared" si="2"/>
        <v>0</v>
      </c>
      <c r="E431" s="6">
        <f t="shared" si="3"/>
        <v>0</v>
      </c>
      <c r="F431" s="6" t="str">
        <f t="shared" si="4"/>
        <v>#DIV/0!</v>
      </c>
      <c r="G431" s="22" t="str">
        <f t="shared" si="5"/>
        <v>#DIV/0!</v>
      </c>
    </row>
    <row r="432" ht="14.25" customHeight="1">
      <c r="B432" s="22"/>
      <c r="C432" s="35">
        <f t="shared" si="1"/>
        <v>0</v>
      </c>
      <c r="D432" s="6">
        <f t="shared" si="2"/>
        <v>0</v>
      </c>
      <c r="E432" s="6">
        <f t="shared" si="3"/>
        <v>0</v>
      </c>
      <c r="F432" s="6" t="str">
        <f t="shared" si="4"/>
        <v>#DIV/0!</v>
      </c>
      <c r="G432" s="22" t="str">
        <f t="shared" si="5"/>
        <v>#DIV/0!</v>
      </c>
    </row>
    <row r="433" ht="14.25" customHeight="1">
      <c r="B433" s="22"/>
      <c r="C433" s="35">
        <f t="shared" si="1"/>
        <v>0</v>
      </c>
      <c r="D433" s="6">
        <f t="shared" si="2"/>
        <v>0</v>
      </c>
      <c r="E433" s="6">
        <f t="shared" si="3"/>
        <v>0</v>
      </c>
      <c r="F433" s="6" t="str">
        <f t="shared" si="4"/>
        <v>#DIV/0!</v>
      </c>
      <c r="G433" s="22" t="str">
        <f t="shared" si="5"/>
        <v>#DIV/0!</v>
      </c>
    </row>
    <row r="434" ht="14.25" customHeight="1">
      <c r="B434" s="22"/>
      <c r="C434" s="35">
        <f t="shared" si="1"/>
        <v>0</v>
      </c>
      <c r="D434" s="6">
        <f t="shared" si="2"/>
        <v>0</v>
      </c>
      <c r="E434" s="6">
        <f t="shared" si="3"/>
        <v>0</v>
      </c>
      <c r="F434" s="6" t="str">
        <f t="shared" si="4"/>
        <v>#DIV/0!</v>
      </c>
      <c r="G434" s="22" t="str">
        <f t="shared" si="5"/>
        <v>#DIV/0!</v>
      </c>
    </row>
    <row r="435" ht="14.25" customHeight="1">
      <c r="B435" s="22"/>
      <c r="C435" s="35">
        <f t="shared" si="1"/>
        <v>0</v>
      </c>
      <c r="D435" s="6">
        <f t="shared" si="2"/>
        <v>0</v>
      </c>
      <c r="E435" s="6">
        <f t="shared" si="3"/>
        <v>0</v>
      </c>
      <c r="F435" s="6" t="str">
        <f t="shared" si="4"/>
        <v>#DIV/0!</v>
      </c>
      <c r="G435" s="22" t="str">
        <f t="shared" si="5"/>
        <v>#DIV/0!</v>
      </c>
    </row>
    <row r="436" ht="14.25" customHeight="1">
      <c r="B436" s="22"/>
      <c r="C436" s="35">
        <f t="shared" si="1"/>
        <v>0</v>
      </c>
      <c r="D436" s="6">
        <f t="shared" si="2"/>
        <v>0</v>
      </c>
      <c r="E436" s="6">
        <f t="shared" si="3"/>
        <v>0</v>
      </c>
      <c r="F436" s="6" t="str">
        <f t="shared" si="4"/>
        <v>#DIV/0!</v>
      </c>
      <c r="G436" s="22" t="str">
        <f t="shared" si="5"/>
        <v>#DIV/0!</v>
      </c>
    </row>
    <row r="437" ht="14.25" customHeight="1">
      <c r="B437" s="22"/>
      <c r="C437" s="35">
        <f t="shared" si="1"/>
        <v>0</v>
      </c>
      <c r="D437" s="6">
        <f t="shared" si="2"/>
        <v>0</v>
      </c>
      <c r="E437" s="6">
        <f t="shared" si="3"/>
        <v>0</v>
      </c>
      <c r="F437" s="6" t="str">
        <f t="shared" si="4"/>
        <v>#DIV/0!</v>
      </c>
      <c r="G437" s="22" t="str">
        <f t="shared" si="5"/>
        <v>#DIV/0!</v>
      </c>
    </row>
    <row r="438" ht="14.25" customHeight="1">
      <c r="B438" s="22"/>
      <c r="C438" s="35">
        <f t="shared" si="1"/>
        <v>0</v>
      </c>
      <c r="D438" s="6">
        <f t="shared" si="2"/>
        <v>0</v>
      </c>
      <c r="E438" s="6">
        <f t="shared" si="3"/>
        <v>0</v>
      </c>
      <c r="F438" s="6" t="str">
        <f t="shared" si="4"/>
        <v>#DIV/0!</v>
      </c>
      <c r="G438" s="22" t="str">
        <f t="shared" si="5"/>
        <v>#DIV/0!</v>
      </c>
    </row>
    <row r="439" ht="14.25" customHeight="1">
      <c r="B439" s="22"/>
      <c r="C439" s="35">
        <f t="shared" si="1"/>
        <v>0</v>
      </c>
      <c r="D439" s="6">
        <f t="shared" si="2"/>
        <v>0</v>
      </c>
      <c r="E439" s="6">
        <f t="shared" si="3"/>
        <v>0</v>
      </c>
      <c r="F439" s="6" t="str">
        <f t="shared" si="4"/>
        <v>#DIV/0!</v>
      </c>
      <c r="G439" s="22" t="str">
        <f t="shared" si="5"/>
        <v>#DIV/0!</v>
      </c>
    </row>
    <row r="440" ht="14.25" customHeight="1">
      <c r="B440" s="22"/>
      <c r="C440" s="35">
        <f t="shared" si="1"/>
        <v>0</v>
      </c>
      <c r="D440" s="6">
        <f t="shared" si="2"/>
        <v>0</v>
      </c>
      <c r="E440" s="6">
        <f t="shared" si="3"/>
        <v>0</v>
      </c>
      <c r="F440" s="6" t="str">
        <f t="shared" si="4"/>
        <v>#DIV/0!</v>
      </c>
      <c r="G440" s="22" t="str">
        <f t="shared" si="5"/>
        <v>#DIV/0!</v>
      </c>
    </row>
    <row r="441" ht="14.25" customHeight="1">
      <c r="B441" s="22"/>
      <c r="C441" s="35">
        <f t="shared" si="1"/>
        <v>0</v>
      </c>
      <c r="D441" s="6">
        <f t="shared" si="2"/>
        <v>0</v>
      </c>
      <c r="E441" s="6">
        <f t="shared" si="3"/>
        <v>0</v>
      </c>
      <c r="F441" s="6" t="str">
        <f t="shared" si="4"/>
        <v>#DIV/0!</v>
      </c>
      <c r="G441" s="22" t="str">
        <f t="shared" si="5"/>
        <v>#DIV/0!</v>
      </c>
    </row>
    <row r="442" ht="14.25" customHeight="1">
      <c r="B442" s="22"/>
      <c r="C442" s="35">
        <f t="shared" si="1"/>
        <v>0</v>
      </c>
      <c r="D442" s="6">
        <f t="shared" si="2"/>
        <v>0</v>
      </c>
      <c r="E442" s="6">
        <f t="shared" si="3"/>
        <v>0</v>
      </c>
      <c r="F442" s="6" t="str">
        <f t="shared" si="4"/>
        <v>#DIV/0!</v>
      </c>
      <c r="G442" s="22" t="str">
        <f t="shared" si="5"/>
        <v>#DIV/0!</v>
      </c>
    </row>
    <row r="443" ht="14.25" customHeight="1">
      <c r="B443" s="22"/>
      <c r="C443" s="35">
        <f t="shared" si="1"/>
        <v>0</v>
      </c>
      <c r="D443" s="6">
        <f t="shared" si="2"/>
        <v>0</v>
      </c>
      <c r="E443" s="6">
        <f t="shared" si="3"/>
        <v>0</v>
      </c>
      <c r="F443" s="6" t="str">
        <f t="shared" si="4"/>
        <v>#DIV/0!</v>
      </c>
      <c r="G443" s="22" t="str">
        <f t="shared" si="5"/>
        <v>#DIV/0!</v>
      </c>
    </row>
    <row r="444" ht="14.25" customHeight="1">
      <c r="B444" s="22"/>
      <c r="C444" s="35">
        <f t="shared" si="1"/>
        <v>0</v>
      </c>
      <c r="D444" s="6">
        <f t="shared" si="2"/>
        <v>0</v>
      </c>
      <c r="E444" s="6">
        <f t="shared" si="3"/>
        <v>0</v>
      </c>
      <c r="F444" s="6" t="str">
        <f t="shared" si="4"/>
        <v>#DIV/0!</v>
      </c>
      <c r="G444" s="22" t="str">
        <f t="shared" si="5"/>
        <v>#DIV/0!</v>
      </c>
    </row>
    <row r="445" ht="14.25" customHeight="1">
      <c r="B445" s="22"/>
      <c r="C445" s="35">
        <f t="shared" si="1"/>
        <v>0</v>
      </c>
      <c r="D445" s="6">
        <f t="shared" si="2"/>
        <v>0</v>
      </c>
      <c r="E445" s="6">
        <f t="shared" si="3"/>
        <v>0</v>
      </c>
      <c r="F445" s="6" t="str">
        <f t="shared" si="4"/>
        <v>#DIV/0!</v>
      </c>
      <c r="G445" s="22" t="str">
        <f t="shared" si="5"/>
        <v>#DIV/0!</v>
      </c>
    </row>
    <row r="446" ht="14.25" customHeight="1">
      <c r="B446" s="22"/>
      <c r="C446" s="35">
        <f t="shared" si="1"/>
        <v>0</v>
      </c>
      <c r="D446" s="6">
        <f t="shared" si="2"/>
        <v>0</v>
      </c>
      <c r="E446" s="6">
        <f t="shared" si="3"/>
        <v>0</v>
      </c>
      <c r="F446" s="6" t="str">
        <f t="shared" si="4"/>
        <v>#DIV/0!</v>
      </c>
      <c r="G446" s="22" t="str">
        <f t="shared" si="5"/>
        <v>#DIV/0!</v>
      </c>
    </row>
    <row r="447" ht="14.25" customHeight="1">
      <c r="B447" s="22"/>
      <c r="C447" s="35">
        <f t="shared" si="1"/>
        <v>0</v>
      </c>
      <c r="D447" s="6">
        <f t="shared" si="2"/>
        <v>0</v>
      </c>
      <c r="E447" s="6">
        <f t="shared" si="3"/>
        <v>0</v>
      </c>
      <c r="F447" s="6" t="str">
        <f t="shared" si="4"/>
        <v>#DIV/0!</v>
      </c>
      <c r="G447" s="22" t="str">
        <f t="shared" si="5"/>
        <v>#DIV/0!</v>
      </c>
    </row>
    <row r="448" ht="14.25" customHeight="1">
      <c r="B448" s="22"/>
      <c r="C448" s="35">
        <f t="shared" si="1"/>
        <v>0</v>
      </c>
      <c r="D448" s="6">
        <f t="shared" si="2"/>
        <v>0</v>
      </c>
      <c r="E448" s="6">
        <f t="shared" si="3"/>
        <v>0</v>
      </c>
      <c r="F448" s="6" t="str">
        <f t="shared" si="4"/>
        <v>#DIV/0!</v>
      </c>
      <c r="G448" s="22" t="str">
        <f t="shared" si="5"/>
        <v>#DIV/0!</v>
      </c>
    </row>
    <row r="449" ht="14.25" customHeight="1">
      <c r="B449" s="22"/>
      <c r="C449" s="35">
        <f t="shared" si="1"/>
        <v>0</v>
      </c>
      <c r="D449" s="6">
        <f t="shared" si="2"/>
        <v>0</v>
      </c>
      <c r="E449" s="6">
        <f t="shared" si="3"/>
        <v>0</v>
      </c>
      <c r="F449" s="6" t="str">
        <f t="shared" si="4"/>
        <v>#DIV/0!</v>
      </c>
      <c r="G449" s="22" t="str">
        <f t="shared" si="5"/>
        <v>#DIV/0!</v>
      </c>
    </row>
    <row r="450" ht="14.25" customHeight="1">
      <c r="B450" s="22"/>
      <c r="C450" s="35">
        <f t="shared" si="1"/>
        <v>0</v>
      </c>
      <c r="D450" s="6">
        <f t="shared" si="2"/>
        <v>0</v>
      </c>
      <c r="E450" s="6">
        <f t="shared" si="3"/>
        <v>0</v>
      </c>
      <c r="F450" s="6" t="str">
        <f t="shared" si="4"/>
        <v>#DIV/0!</v>
      </c>
      <c r="G450" s="22" t="str">
        <f t="shared" si="5"/>
        <v>#DIV/0!</v>
      </c>
    </row>
    <row r="451" ht="14.25" customHeight="1">
      <c r="B451" s="22"/>
      <c r="C451" s="35">
        <f t="shared" si="1"/>
        <v>0</v>
      </c>
      <c r="D451" s="6">
        <f t="shared" si="2"/>
        <v>0</v>
      </c>
      <c r="E451" s="6">
        <f t="shared" si="3"/>
        <v>0</v>
      </c>
      <c r="F451" s="6" t="str">
        <f t="shared" si="4"/>
        <v>#DIV/0!</v>
      </c>
      <c r="G451" s="22" t="str">
        <f t="shared" si="5"/>
        <v>#DIV/0!</v>
      </c>
    </row>
    <row r="452" ht="14.25" customHeight="1">
      <c r="B452" s="22"/>
      <c r="C452" s="35">
        <f t="shared" si="1"/>
        <v>0</v>
      </c>
      <c r="D452" s="6">
        <f t="shared" si="2"/>
        <v>0</v>
      </c>
      <c r="E452" s="6">
        <f t="shared" si="3"/>
        <v>0</v>
      </c>
      <c r="F452" s="6" t="str">
        <f t="shared" si="4"/>
        <v>#DIV/0!</v>
      </c>
      <c r="G452" s="22" t="str">
        <f t="shared" si="5"/>
        <v>#DIV/0!</v>
      </c>
    </row>
    <row r="453" ht="14.25" customHeight="1">
      <c r="B453" s="22"/>
      <c r="C453" s="35">
        <f t="shared" si="1"/>
        <v>0</v>
      </c>
      <c r="D453" s="6">
        <f t="shared" si="2"/>
        <v>0</v>
      </c>
      <c r="E453" s="6">
        <f t="shared" si="3"/>
        <v>0</v>
      </c>
      <c r="F453" s="6" t="str">
        <f t="shared" si="4"/>
        <v>#DIV/0!</v>
      </c>
      <c r="G453" s="22" t="str">
        <f t="shared" si="5"/>
        <v>#DIV/0!</v>
      </c>
    </row>
    <row r="454" ht="14.25" customHeight="1">
      <c r="B454" s="22"/>
      <c r="C454" s="35">
        <f t="shared" si="1"/>
        <v>0</v>
      </c>
      <c r="D454" s="6">
        <f t="shared" si="2"/>
        <v>0</v>
      </c>
      <c r="E454" s="6">
        <f t="shared" si="3"/>
        <v>0</v>
      </c>
      <c r="F454" s="6" t="str">
        <f t="shared" si="4"/>
        <v>#DIV/0!</v>
      </c>
      <c r="G454" s="22" t="str">
        <f t="shared" si="5"/>
        <v>#DIV/0!</v>
      </c>
    </row>
    <row r="455" ht="14.25" customHeight="1">
      <c r="B455" s="22"/>
      <c r="C455" s="35">
        <f t="shared" si="1"/>
        <v>0</v>
      </c>
      <c r="D455" s="6">
        <f t="shared" si="2"/>
        <v>0</v>
      </c>
      <c r="E455" s="6">
        <f t="shared" si="3"/>
        <v>0</v>
      </c>
      <c r="F455" s="6" t="str">
        <f t="shared" si="4"/>
        <v>#DIV/0!</v>
      </c>
      <c r="G455" s="22" t="str">
        <f t="shared" si="5"/>
        <v>#DIV/0!</v>
      </c>
    </row>
    <row r="456" ht="14.25" customHeight="1">
      <c r="B456" s="22"/>
      <c r="C456" s="35">
        <f t="shared" si="1"/>
        <v>0</v>
      </c>
      <c r="D456" s="6">
        <f t="shared" si="2"/>
        <v>0</v>
      </c>
      <c r="E456" s="6">
        <f t="shared" si="3"/>
        <v>0</v>
      </c>
      <c r="F456" s="6" t="str">
        <f t="shared" si="4"/>
        <v>#DIV/0!</v>
      </c>
      <c r="G456" s="22" t="str">
        <f t="shared" si="5"/>
        <v>#DIV/0!</v>
      </c>
    </row>
    <row r="457" ht="14.25" customHeight="1">
      <c r="B457" s="22"/>
      <c r="C457" s="35">
        <f t="shared" si="1"/>
        <v>0</v>
      </c>
      <c r="D457" s="6">
        <f t="shared" si="2"/>
        <v>0</v>
      </c>
      <c r="E457" s="6">
        <f t="shared" si="3"/>
        <v>0</v>
      </c>
      <c r="F457" s="6" t="str">
        <f t="shared" si="4"/>
        <v>#DIV/0!</v>
      </c>
      <c r="G457" s="22" t="str">
        <f t="shared" si="5"/>
        <v>#DIV/0!</v>
      </c>
    </row>
    <row r="458" ht="14.25" customHeight="1">
      <c r="B458" s="22"/>
      <c r="C458" s="35">
        <f t="shared" si="1"/>
        <v>0</v>
      </c>
      <c r="D458" s="6">
        <f t="shared" si="2"/>
        <v>0</v>
      </c>
      <c r="E458" s="6">
        <f t="shared" si="3"/>
        <v>0</v>
      </c>
      <c r="F458" s="6" t="str">
        <f t="shared" si="4"/>
        <v>#DIV/0!</v>
      </c>
      <c r="G458" s="22" t="str">
        <f t="shared" si="5"/>
        <v>#DIV/0!</v>
      </c>
    </row>
    <row r="459" ht="14.25" customHeight="1">
      <c r="B459" s="22"/>
      <c r="C459" s="35">
        <f t="shared" si="1"/>
        <v>0</v>
      </c>
      <c r="D459" s="6">
        <f t="shared" si="2"/>
        <v>0</v>
      </c>
      <c r="E459" s="6">
        <f t="shared" si="3"/>
        <v>0</v>
      </c>
      <c r="F459" s="6" t="str">
        <f t="shared" si="4"/>
        <v>#DIV/0!</v>
      </c>
      <c r="G459" s="22" t="str">
        <f t="shared" si="5"/>
        <v>#DIV/0!</v>
      </c>
    </row>
    <row r="460" ht="14.25" customHeight="1">
      <c r="B460" s="22"/>
      <c r="C460" s="35">
        <f t="shared" si="1"/>
        <v>0</v>
      </c>
      <c r="D460" s="6">
        <f t="shared" si="2"/>
        <v>0</v>
      </c>
      <c r="E460" s="6">
        <f t="shared" si="3"/>
        <v>0</v>
      </c>
      <c r="F460" s="6" t="str">
        <f t="shared" si="4"/>
        <v>#DIV/0!</v>
      </c>
      <c r="G460" s="22" t="str">
        <f t="shared" si="5"/>
        <v>#DIV/0!</v>
      </c>
    </row>
    <row r="461" ht="14.25" customHeight="1">
      <c r="B461" s="22"/>
      <c r="C461" s="35">
        <f t="shared" si="1"/>
        <v>0</v>
      </c>
      <c r="D461" s="6">
        <f t="shared" si="2"/>
        <v>0</v>
      </c>
      <c r="E461" s="6">
        <f t="shared" si="3"/>
        <v>0</v>
      </c>
      <c r="F461" s="6" t="str">
        <f t="shared" si="4"/>
        <v>#DIV/0!</v>
      </c>
      <c r="G461" s="22" t="str">
        <f t="shared" si="5"/>
        <v>#DIV/0!</v>
      </c>
    </row>
    <row r="462" ht="14.25" customHeight="1">
      <c r="B462" s="22"/>
      <c r="C462" s="35">
        <f t="shared" si="1"/>
        <v>0</v>
      </c>
      <c r="D462" s="6">
        <f t="shared" si="2"/>
        <v>0</v>
      </c>
      <c r="E462" s="6">
        <f t="shared" si="3"/>
        <v>0</v>
      </c>
      <c r="F462" s="6" t="str">
        <f t="shared" si="4"/>
        <v>#DIV/0!</v>
      </c>
      <c r="G462" s="22" t="str">
        <f t="shared" si="5"/>
        <v>#DIV/0!</v>
      </c>
    </row>
    <row r="463" ht="14.25" customHeight="1">
      <c r="B463" s="22"/>
      <c r="C463" s="35">
        <f t="shared" si="1"/>
        <v>0</v>
      </c>
      <c r="D463" s="6">
        <f t="shared" si="2"/>
        <v>0</v>
      </c>
      <c r="E463" s="6">
        <f t="shared" si="3"/>
        <v>0</v>
      </c>
      <c r="F463" s="6" t="str">
        <f t="shared" si="4"/>
        <v>#DIV/0!</v>
      </c>
      <c r="G463" s="22" t="str">
        <f t="shared" si="5"/>
        <v>#DIV/0!</v>
      </c>
    </row>
    <row r="464" ht="14.25" customHeight="1">
      <c r="B464" s="22"/>
      <c r="C464" s="35">
        <f t="shared" si="1"/>
        <v>0</v>
      </c>
      <c r="D464" s="6">
        <f t="shared" si="2"/>
        <v>0</v>
      </c>
      <c r="E464" s="6">
        <f t="shared" si="3"/>
        <v>0</v>
      </c>
      <c r="F464" s="6" t="str">
        <f t="shared" si="4"/>
        <v>#DIV/0!</v>
      </c>
      <c r="G464" s="22" t="str">
        <f t="shared" si="5"/>
        <v>#DIV/0!</v>
      </c>
    </row>
    <row r="465" ht="14.25" customHeight="1">
      <c r="B465" s="22"/>
      <c r="C465" s="35">
        <f t="shared" si="1"/>
        <v>0</v>
      </c>
      <c r="D465" s="6">
        <f t="shared" si="2"/>
        <v>0</v>
      </c>
      <c r="E465" s="6">
        <f t="shared" si="3"/>
        <v>0</v>
      </c>
      <c r="F465" s="6" t="str">
        <f t="shared" si="4"/>
        <v>#DIV/0!</v>
      </c>
      <c r="G465" s="22" t="str">
        <f t="shared" si="5"/>
        <v>#DIV/0!</v>
      </c>
    </row>
    <row r="466" ht="14.25" customHeight="1">
      <c r="B466" s="22"/>
      <c r="C466" s="35">
        <f t="shared" si="1"/>
        <v>0</v>
      </c>
      <c r="D466" s="6">
        <f t="shared" si="2"/>
        <v>0</v>
      </c>
      <c r="E466" s="6">
        <f t="shared" si="3"/>
        <v>0</v>
      </c>
      <c r="F466" s="6" t="str">
        <f t="shared" si="4"/>
        <v>#DIV/0!</v>
      </c>
      <c r="G466" s="22" t="str">
        <f t="shared" si="5"/>
        <v>#DIV/0!</v>
      </c>
    </row>
    <row r="467" ht="14.25" customHeight="1">
      <c r="B467" s="22"/>
      <c r="C467" s="35">
        <f t="shared" si="1"/>
        <v>0</v>
      </c>
      <c r="D467" s="6">
        <f t="shared" si="2"/>
        <v>0</v>
      </c>
      <c r="E467" s="6">
        <f t="shared" si="3"/>
        <v>0</v>
      </c>
      <c r="F467" s="6" t="str">
        <f t="shared" si="4"/>
        <v>#DIV/0!</v>
      </c>
      <c r="G467" s="22" t="str">
        <f t="shared" si="5"/>
        <v>#DIV/0!</v>
      </c>
    </row>
    <row r="468" ht="14.25" customHeight="1">
      <c r="B468" s="22"/>
      <c r="C468" s="35">
        <f t="shared" si="1"/>
        <v>0</v>
      </c>
      <c r="D468" s="6">
        <f t="shared" si="2"/>
        <v>0</v>
      </c>
      <c r="E468" s="6">
        <f t="shared" si="3"/>
        <v>0</v>
      </c>
      <c r="F468" s="6" t="str">
        <f t="shared" si="4"/>
        <v>#DIV/0!</v>
      </c>
      <c r="G468" s="22" t="str">
        <f t="shared" si="5"/>
        <v>#DIV/0!</v>
      </c>
    </row>
    <row r="469" ht="14.25" customHeight="1">
      <c r="B469" s="22"/>
      <c r="C469" s="35">
        <f t="shared" si="1"/>
        <v>0</v>
      </c>
      <c r="D469" s="6">
        <f t="shared" si="2"/>
        <v>0</v>
      </c>
      <c r="E469" s="6">
        <f t="shared" si="3"/>
        <v>0</v>
      </c>
      <c r="F469" s="6" t="str">
        <f t="shared" si="4"/>
        <v>#DIV/0!</v>
      </c>
      <c r="G469" s="22" t="str">
        <f t="shared" si="5"/>
        <v>#DIV/0!</v>
      </c>
    </row>
    <row r="470" ht="14.25" customHeight="1">
      <c r="B470" s="22"/>
      <c r="C470" s="35">
        <f t="shared" si="1"/>
        <v>0</v>
      </c>
      <c r="D470" s="6">
        <f t="shared" si="2"/>
        <v>0</v>
      </c>
      <c r="E470" s="6">
        <f t="shared" si="3"/>
        <v>0</v>
      </c>
      <c r="F470" s="6" t="str">
        <f t="shared" si="4"/>
        <v>#DIV/0!</v>
      </c>
      <c r="G470" s="22" t="str">
        <f t="shared" si="5"/>
        <v>#DIV/0!</v>
      </c>
    </row>
    <row r="471" ht="14.25" customHeight="1">
      <c r="B471" s="22"/>
      <c r="C471" s="35">
        <f t="shared" si="1"/>
        <v>0</v>
      </c>
      <c r="D471" s="6">
        <f t="shared" si="2"/>
        <v>0</v>
      </c>
      <c r="E471" s="6">
        <f t="shared" si="3"/>
        <v>0</v>
      </c>
      <c r="F471" s="6" t="str">
        <f t="shared" si="4"/>
        <v>#DIV/0!</v>
      </c>
      <c r="G471" s="22" t="str">
        <f t="shared" si="5"/>
        <v>#DIV/0!</v>
      </c>
    </row>
    <row r="472" ht="14.25" customHeight="1">
      <c r="B472" s="22"/>
      <c r="C472" s="35">
        <f t="shared" si="1"/>
        <v>0</v>
      </c>
      <c r="D472" s="6">
        <f t="shared" si="2"/>
        <v>0</v>
      </c>
      <c r="E472" s="6">
        <f t="shared" si="3"/>
        <v>0</v>
      </c>
      <c r="F472" s="6" t="str">
        <f t="shared" si="4"/>
        <v>#DIV/0!</v>
      </c>
      <c r="G472" s="22" t="str">
        <f t="shared" si="5"/>
        <v>#DIV/0!</v>
      </c>
    </row>
    <row r="473" ht="14.25" customHeight="1">
      <c r="B473" s="22"/>
      <c r="C473" s="35">
        <f t="shared" si="1"/>
        <v>0</v>
      </c>
      <c r="D473" s="6">
        <f t="shared" si="2"/>
        <v>0</v>
      </c>
      <c r="E473" s="6">
        <f t="shared" si="3"/>
        <v>0</v>
      </c>
      <c r="F473" s="6" t="str">
        <f t="shared" si="4"/>
        <v>#DIV/0!</v>
      </c>
      <c r="G473" s="22" t="str">
        <f t="shared" si="5"/>
        <v>#DIV/0!</v>
      </c>
    </row>
    <row r="474" ht="14.25" customHeight="1">
      <c r="B474" s="22"/>
      <c r="C474" s="35">
        <f t="shared" si="1"/>
        <v>0</v>
      </c>
      <c r="D474" s="6">
        <f t="shared" si="2"/>
        <v>0</v>
      </c>
      <c r="E474" s="6">
        <f t="shared" si="3"/>
        <v>0</v>
      </c>
      <c r="F474" s="6" t="str">
        <f t="shared" si="4"/>
        <v>#DIV/0!</v>
      </c>
      <c r="G474" s="22" t="str">
        <f t="shared" si="5"/>
        <v>#DIV/0!</v>
      </c>
    </row>
    <row r="475" ht="14.25" customHeight="1">
      <c r="B475" s="22"/>
      <c r="C475" s="35">
        <f t="shared" si="1"/>
        <v>0</v>
      </c>
      <c r="D475" s="6">
        <f t="shared" si="2"/>
        <v>0</v>
      </c>
      <c r="E475" s="6">
        <f t="shared" si="3"/>
        <v>0</v>
      </c>
      <c r="F475" s="6" t="str">
        <f t="shared" si="4"/>
        <v>#DIV/0!</v>
      </c>
      <c r="G475" s="22" t="str">
        <f t="shared" si="5"/>
        <v>#DIV/0!</v>
      </c>
    </row>
    <row r="476" ht="14.25" customHeight="1">
      <c r="B476" s="22"/>
      <c r="C476" s="35">
        <f t="shared" si="1"/>
        <v>0</v>
      </c>
      <c r="D476" s="6">
        <f t="shared" si="2"/>
        <v>0</v>
      </c>
      <c r="E476" s="6">
        <f t="shared" si="3"/>
        <v>0</v>
      </c>
      <c r="F476" s="6" t="str">
        <f t="shared" si="4"/>
        <v>#DIV/0!</v>
      </c>
      <c r="G476" s="22" t="str">
        <f t="shared" si="5"/>
        <v>#DIV/0!</v>
      </c>
    </row>
    <row r="477" ht="14.25" customHeight="1">
      <c r="B477" s="22"/>
      <c r="C477" s="35">
        <f t="shared" si="1"/>
        <v>0</v>
      </c>
      <c r="D477" s="6">
        <f t="shared" si="2"/>
        <v>0</v>
      </c>
      <c r="E477" s="6">
        <f t="shared" si="3"/>
        <v>0</v>
      </c>
      <c r="F477" s="6" t="str">
        <f t="shared" si="4"/>
        <v>#DIV/0!</v>
      </c>
      <c r="G477" s="22" t="str">
        <f t="shared" si="5"/>
        <v>#DIV/0!</v>
      </c>
    </row>
    <row r="478" ht="14.25" customHeight="1">
      <c r="B478" s="22"/>
      <c r="C478" s="35">
        <f t="shared" si="1"/>
        <v>0</v>
      </c>
      <c r="D478" s="6">
        <f t="shared" si="2"/>
        <v>0</v>
      </c>
      <c r="E478" s="6">
        <f t="shared" si="3"/>
        <v>0</v>
      </c>
      <c r="F478" s="6" t="str">
        <f t="shared" si="4"/>
        <v>#DIV/0!</v>
      </c>
      <c r="G478" s="22" t="str">
        <f t="shared" si="5"/>
        <v>#DIV/0!</v>
      </c>
    </row>
    <row r="479" ht="14.25" customHeight="1">
      <c r="B479" s="22"/>
      <c r="C479" s="35">
        <f t="shared" si="1"/>
        <v>0</v>
      </c>
      <c r="D479" s="6">
        <f t="shared" si="2"/>
        <v>0</v>
      </c>
      <c r="E479" s="6">
        <f t="shared" si="3"/>
        <v>0</v>
      </c>
      <c r="F479" s="6" t="str">
        <f t="shared" si="4"/>
        <v>#DIV/0!</v>
      </c>
      <c r="G479" s="22" t="str">
        <f t="shared" si="5"/>
        <v>#DIV/0!</v>
      </c>
    </row>
    <row r="480" ht="14.25" customHeight="1">
      <c r="B480" s="22"/>
      <c r="C480" s="35">
        <f t="shared" si="1"/>
        <v>0</v>
      </c>
      <c r="D480" s="6">
        <f t="shared" si="2"/>
        <v>0</v>
      </c>
      <c r="E480" s="6">
        <f t="shared" si="3"/>
        <v>0</v>
      </c>
      <c r="F480" s="6" t="str">
        <f t="shared" si="4"/>
        <v>#DIV/0!</v>
      </c>
      <c r="G480" s="22" t="str">
        <f t="shared" si="5"/>
        <v>#DIV/0!</v>
      </c>
    </row>
    <row r="481" ht="14.25" customHeight="1">
      <c r="B481" s="22"/>
      <c r="C481" s="35">
        <f t="shared" si="1"/>
        <v>0</v>
      </c>
      <c r="D481" s="6">
        <f t="shared" si="2"/>
        <v>0</v>
      </c>
      <c r="E481" s="6">
        <f t="shared" si="3"/>
        <v>0</v>
      </c>
      <c r="F481" s="6" t="str">
        <f t="shared" si="4"/>
        <v>#DIV/0!</v>
      </c>
      <c r="G481" s="22" t="str">
        <f t="shared" si="5"/>
        <v>#DIV/0!</v>
      </c>
    </row>
    <row r="482" ht="14.25" customHeight="1">
      <c r="B482" s="22"/>
      <c r="C482" s="35">
        <f t="shared" si="1"/>
        <v>0</v>
      </c>
      <c r="D482" s="6">
        <f t="shared" si="2"/>
        <v>0</v>
      </c>
      <c r="E482" s="6">
        <f t="shared" si="3"/>
        <v>0</v>
      </c>
      <c r="F482" s="6" t="str">
        <f t="shared" si="4"/>
        <v>#DIV/0!</v>
      </c>
      <c r="G482" s="22" t="str">
        <f t="shared" si="5"/>
        <v>#DIV/0!</v>
      </c>
    </row>
    <row r="483" ht="14.25" customHeight="1">
      <c r="B483" s="22"/>
      <c r="C483" s="35">
        <f t="shared" si="1"/>
        <v>0</v>
      </c>
      <c r="D483" s="6">
        <f t="shared" si="2"/>
        <v>0</v>
      </c>
      <c r="E483" s="6">
        <f t="shared" si="3"/>
        <v>0</v>
      </c>
      <c r="F483" s="6" t="str">
        <f t="shared" si="4"/>
        <v>#DIV/0!</v>
      </c>
      <c r="G483" s="22" t="str">
        <f t="shared" si="5"/>
        <v>#DIV/0!</v>
      </c>
    </row>
    <row r="484" ht="14.25" customHeight="1">
      <c r="B484" s="22"/>
      <c r="C484" s="35">
        <f t="shared" si="1"/>
        <v>0</v>
      </c>
      <c r="D484" s="6">
        <f t="shared" si="2"/>
        <v>0</v>
      </c>
      <c r="E484" s="6">
        <f t="shared" si="3"/>
        <v>0</v>
      </c>
      <c r="F484" s="6" t="str">
        <f t="shared" si="4"/>
        <v>#DIV/0!</v>
      </c>
      <c r="G484" s="22" t="str">
        <f t="shared" si="5"/>
        <v>#DIV/0!</v>
      </c>
    </row>
    <row r="485" ht="14.25" customHeight="1">
      <c r="B485" s="22"/>
      <c r="C485" s="35">
        <f t="shared" si="1"/>
        <v>0</v>
      </c>
      <c r="D485" s="6">
        <f t="shared" si="2"/>
        <v>0</v>
      </c>
      <c r="E485" s="6">
        <f t="shared" si="3"/>
        <v>0</v>
      </c>
      <c r="F485" s="6" t="str">
        <f t="shared" si="4"/>
        <v>#DIV/0!</v>
      </c>
      <c r="G485" s="22" t="str">
        <f t="shared" si="5"/>
        <v>#DIV/0!</v>
      </c>
    </row>
    <row r="486" ht="14.25" customHeight="1">
      <c r="B486" s="22"/>
      <c r="C486" s="35">
        <f t="shared" si="1"/>
        <v>0</v>
      </c>
      <c r="D486" s="6">
        <f t="shared" si="2"/>
        <v>0</v>
      </c>
      <c r="E486" s="6">
        <f t="shared" si="3"/>
        <v>0</v>
      </c>
      <c r="F486" s="6" t="str">
        <f t="shared" si="4"/>
        <v>#DIV/0!</v>
      </c>
      <c r="G486" s="22" t="str">
        <f t="shared" si="5"/>
        <v>#DIV/0!</v>
      </c>
    </row>
    <row r="487" ht="14.25" customHeight="1">
      <c r="B487" s="22"/>
      <c r="C487" s="35">
        <f t="shared" si="1"/>
        <v>0</v>
      </c>
      <c r="D487" s="6">
        <f t="shared" si="2"/>
        <v>0</v>
      </c>
      <c r="E487" s="6">
        <f t="shared" si="3"/>
        <v>0</v>
      </c>
      <c r="F487" s="6" t="str">
        <f t="shared" si="4"/>
        <v>#DIV/0!</v>
      </c>
      <c r="G487" s="22" t="str">
        <f t="shared" si="5"/>
        <v>#DIV/0!</v>
      </c>
    </row>
    <row r="488" ht="14.25" customHeight="1">
      <c r="B488" s="22"/>
      <c r="C488" s="35">
        <f t="shared" si="1"/>
        <v>0</v>
      </c>
      <c r="D488" s="6">
        <f t="shared" si="2"/>
        <v>0</v>
      </c>
      <c r="E488" s="6">
        <f t="shared" si="3"/>
        <v>0</v>
      </c>
      <c r="F488" s="6" t="str">
        <f t="shared" si="4"/>
        <v>#DIV/0!</v>
      </c>
      <c r="G488" s="22" t="str">
        <f t="shared" si="5"/>
        <v>#DIV/0!</v>
      </c>
    </row>
    <row r="489" ht="14.25" customHeight="1">
      <c r="B489" s="22"/>
      <c r="C489" s="35">
        <f t="shared" si="1"/>
        <v>0</v>
      </c>
      <c r="D489" s="6">
        <f t="shared" si="2"/>
        <v>0</v>
      </c>
      <c r="E489" s="6">
        <f t="shared" si="3"/>
        <v>0</v>
      </c>
      <c r="F489" s="6" t="str">
        <f t="shared" si="4"/>
        <v>#DIV/0!</v>
      </c>
      <c r="G489" s="22" t="str">
        <f t="shared" si="5"/>
        <v>#DIV/0!</v>
      </c>
    </row>
    <row r="490" ht="14.25" customHeight="1">
      <c r="B490" s="22"/>
      <c r="C490" s="35">
        <f t="shared" si="1"/>
        <v>0</v>
      </c>
      <c r="D490" s="6">
        <f t="shared" si="2"/>
        <v>0</v>
      </c>
      <c r="E490" s="6">
        <f t="shared" si="3"/>
        <v>0</v>
      </c>
      <c r="F490" s="6" t="str">
        <f t="shared" si="4"/>
        <v>#DIV/0!</v>
      </c>
      <c r="G490" s="22" t="str">
        <f t="shared" si="5"/>
        <v>#DIV/0!</v>
      </c>
    </row>
    <row r="491" ht="14.25" customHeight="1">
      <c r="B491" s="22"/>
      <c r="C491" s="35">
        <f t="shared" si="1"/>
        <v>0</v>
      </c>
      <c r="D491" s="6">
        <f t="shared" si="2"/>
        <v>0</v>
      </c>
      <c r="E491" s="6">
        <f t="shared" si="3"/>
        <v>0</v>
      </c>
      <c r="F491" s="6" t="str">
        <f t="shared" si="4"/>
        <v>#DIV/0!</v>
      </c>
      <c r="G491" s="22" t="str">
        <f t="shared" si="5"/>
        <v>#DIV/0!</v>
      </c>
    </row>
    <row r="492" ht="14.25" customHeight="1">
      <c r="B492" s="22"/>
      <c r="C492" s="35">
        <f t="shared" si="1"/>
        <v>0</v>
      </c>
      <c r="D492" s="6">
        <f t="shared" si="2"/>
        <v>0</v>
      </c>
      <c r="E492" s="6">
        <f t="shared" si="3"/>
        <v>0</v>
      </c>
      <c r="F492" s="6" t="str">
        <f t="shared" si="4"/>
        <v>#DIV/0!</v>
      </c>
      <c r="G492" s="22" t="str">
        <f t="shared" si="5"/>
        <v>#DIV/0!</v>
      </c>
    </row>
    <row r="493" ht="14.25" customHeight="1">
      <c r="B493" s="22"/>
      <c r="C493" s="35">
        <f t="shared" si="1"/>
        <v>0</v>
      </c>
      <c r="D493" s="6">
        <f t="shared" si="2"/>
        <v>0</v>
      </c>
      <c r="E493" s="6">
        <f t="shared" si="3"/>
        <v>0</v>
      </c>
      <c r="F493" s="6" t="str">
        <f t="shared" si="4"/>
        <v>#DIV/0!</v>
      </c>
      <c r="G493" s="22" t="str">
        <f t="shared" si="5"/>
        <v>#DIV/0!</v>
      </c>
    </row>
    <row r="494" ht="14.25" customHeight="1">
      <c r="B494" s="22"/>
      <c r="C494" s="35">
        <f t="shared" si="1"/>
        <v>0</v>
      </c>
      <c r="D494" s="6">
        <f t="shared" si="2"/>
        <v>0</v>
      </c>
      <c r="E494" s="6">
        <f t="shared" si="3"/>
        <v>0</v>
      </c>
      <c r="F494" s="6" t="str">
        <f t="shared" si="4"/>
        <v>#DIV/0!</v>
      </c>
      <c r="G494" s="22" t="str">
        <f t="shared" si="5"/>
        <v>#DIV/0!</v>
      </c>
    </row>
    <row r="495" ht="14.25" customHeight="1">
      <c r="B495" s="22"/>
      <c r="C495" s="35">
        <f t="shared" si="1"/>
        <v>0</v>
      </c>
      <c r="D495" s="6">
        <f t="shared" si="2"/>
        <v>0</v>
      </c>
      <c r="E495" s="6">
        <f t="shared" si="3"/>
        <v>0</v>
      </c>
      <c r="F495" s="6" t="str">
        <f t="shared" si="4"/>
        <v>#DIV/0!</v>
      </c>
      <c r="G495" s="22" t="str">
        <f t="shared" si="5"/>
        <v>#DIV/0!</v>
      </c>
    </row>
    <row r="496" ht="14.25" customHeight="1">
      <c r="B496" s="22"/>
      <c r="C496" s="35">
        <f t="shared" si="1"/>
        <v>0</v>
      </c>
      <c r="D496" s="6">
        <f t="shared" si="2"/>
        <v>0</v>
      </c>
      <c r="E496" s="6">
        <f t="shared" si="3"/>
        <v>0</v>
      </c>
      <c r="F496" s="6" t="str">
        <f t="shared" si="4"/>
        <v>#DIV/0!</v>
      </c>
      <c r="G496" s="22" t="str">
        <f t="shared" si="5"/>
        <v>#DIV/0!</v>
      </c>
    </row>
    <row r="497" ht="14.25" customHeight="1">
      <c r="B497" s="22"/>
      <c r="C497" s="35">
        <f t="shared" si="1"/>
        <v>0</v>
      </c>
      <c r="D497" s="6">
        <f t="shared" si="2"/>
        <v>0</v>
      </c>
      <c r="E497" s="6">
        <f t="shared" si="3"/>
        <v>0</v>
      </c>
      <c r="F497" s="6" t="str">
        <f t="shared" si="4"/>
        <v>#DIV/0!</v>
      </c>
      <c r="G497" s="22" t="str">
        <f t="shared" si="5"/>
        <v>#DIV/0!</v>
      </c>
    </row>
    <row r="498" ht="14.25" customHeight="1">
      <c r="B498" s="22"/>
      <c r="C498" s="35">
        <f t="shared" si="1"/>
        <v>0</v>
      </c>
      <c r="D498" s="6">
        <f t="shared" si="2"/>
        <v>0</v>
      </c>
      <c r="E498" s="6">
        <f t="shared" si="3"/>
        <v>0</v>
      </c>
      <c r="F498" s="6" t="str">
        <f t="shared" si="4"/>
        <v>#DIV/0!</v>
      </c>
      <c r="G498" s="22" t="str">
        <f t="shared" si="5"/>
        <v>#DIV/0!</v>
      </c>
    </row>
    <row r="499" ht="14.25" customHeight="1">
      <c r="B499" s="22"/>
      <c r="C499" s="35">
        <f t="shared" si="1"/>
        <v>0</v>
      </c>
      <c r="D499" s="6">
        <f t="shared" si="2"/>
        <v>0</v>
      </c>
      <c r="E499" s="6">
        <f t="shared" si="3"/>
        <v>0</v>
      </c>
      <c r="F499" s="6" t="str">
        <f t="shared" si="4"/>
        <v>#DIV/0!</v>
      </c>
      <c r="G499" s="22" t="str">
        <f t="shared" si="5"/>
        <v>#DIV/0!</v>
      </c>
    </row>
    <row r="500" ht="14.25" customHeight="1">
      <c r="B500" s="22"/>
      <c r="C500" s="35">
        <f t="shared" si="1"/>
        <v>0</v>
      </c>
      <c r="D500" s="6">
        <f t="shared" si="2"/>
        <v>0</v>
      </c>
      <c r="E500" s="6">
        <f t="shared" si="3"/>
        <v>0</v>
      </c>
      <c r="F500" s="6" t="str">
        <f t="shared" si="4"/>
        <v>#DIV/0!</v>
      </c>
      <c r="G500" s="22" t="str">
        <f t="shared" si="5"/>
        <v>#DIV/0!</v>
      </c>
    </row>
    <row r="501" ht="14.25" customHeight="1">
      <c r="B501" s="22"/>
      <c r="C501" s="35">
        <f t="shared" si="1"/>
        <v>0</v>
      </c>
      <c r="D501" s="6">
        <f t="shared" si="2"/>
        <v>0</v>
      </c>
      <c r="E501" s="6">
        <f t="shared" si="3"/>
        <v>0</v>
      </c>
      <c r="F501" s="6" t="str">
        <f t="shared" si="4"/>
        <v>#DIV/0!</v>
      </c>
      <c r="G501" s="22" t="str">
        <f t="shared" si="5"/>
        <v>#DIV/0!</v>
      </c>
    </row>
    <row r="502" ht="14.25" customHeight="1">
      <c r="B502" s="22"/>
      <c r="C502" s="35">
        <f t="shared" si="1"/>
        <v>0</v>
      </c>
      <c r="D502" s="6">
        <f t="shared" si="2"/>
        <v>0</v>
      </c>
      <c r="E502" s="6">
        <f t="shared" si="3"/>
        <v>0</v>
      </c>
      <c r="F502" s="6" t="str">
        <f t="shared" si="4"/>
        <v>#DIV/0!</v>
      </c>
      <c r="G502" s="22" t="str">
        <f t="shared" si="5"/>
        <v>#DIV/0!</v>
      </c>
    </row>
    <row r="503" ht="14.25" customHeight="1">
      <c r="B503" s="22"/>
      <c r="C503" s="35">
        <f t="shared" si="1"/>
        <v>0</v>
      </c>
      <c r="D503" s="6">
        <f t="shared" si="2"/>
        <v>0</v>
      </c>
      <c r="E503" s="6">
        <f t="shared" si="3"/>
        <v>0</v>
      </c>
      <c r="F503" s="6" t="str">
        <f t="shared" si="4"/>
        <v>#DIV/0!</v>
      </c>
      <c r="G503" s="22" t="str">
        <f t="shared" si="5"/>
        <v>#DIV/0!</v>
      </c>
    </row>
    <row r="504" ht="14.25" customHeight="1">
      <c r="B504" s="22"/>
      <c r="C504" s="35">
        <f t="shared" si="1"/>
        <v>0</v>
      </c>
      <c r="D504" s="6">
        <f t="shared" si="2"/>
        <v>0</v>
      </c>
      <c r="E504" s="6">
        <f t="shared" si="3"/>
        <v>0</v>
      </c>
      <c r="F504" s="6" t="str">
        <f t="shared" si="4"/>
        <v>#DIV/0!</v>
      </c>
      <c r="G504" s="22" t="str">
        <f t="shared" si="5"/>
        <v>#DIV/0!</v>
      </c>
    </row>
    <row r="505" ht="14.25" customHeight="1">
      <c r="B505" s="22"/>
      <c r="C505" s="35">
        <f t="shared" si="1"/>
        <v>0</v>
      </c>
      <c r="D505" s="6">
        <f t="shared" si="2"/>
        <v>0</v>
      </c>
      <c r="E505" s="6">
        <f t="shared" si="3"/>
        <v>0</v>
      </c>
      <c r="F505" s="6" t="str">
        <f t="shared" si="4"/>
        <v>#DIV/0!</v>
      </c>
      <c r="G505" s="22" t="str">
        <f t="shared" si="5"/>
        <v>#DIV/0!</v>
      </c>
    </row>
    <row r="506" ht="14.25" customHeight="1">
      <c r="B506" s="22"/>
      <c r="C506" s="35">
        <f t="shared" si="1"/>
        <v>0</v>
      </c>
      <c r="D506" s="6">
        <f t="shared" si="2"/>
        <v>0</v>
      </c>
      <c r="E506" s="6">
        <f t="shared" si="3"/>
        <v>0</v>
      </c>
      <c r="F506" s="6" t="str">
        <f t="shared" si="4"/>
        <v>#DIV/0!</v>
      </c>
      <c r="G506" s="22" t="str">
        <f t="shared" si="5"/>
        <v>#DIV/0!</v>
      </c>
    </row>
    <row r="507" ht="14.25" customHeight="1">
      <c r="B507" s="22"/>
      <c r="C507" s="35">
        <f t="shared" si="1"/>
        <v>0</v>
      </c>
      <c r="D507" s="6">
        <f t="shared" si="2"/>
        <v>0</v>
      </c>
      <c r="E507" s="6">
        <f t="shared" si="3"/>
        <v>0</v>
      </c>
      <c r="F507" s="6" t="str">
        <f t="shared" si="4"/>
        <v>#DIV/0!</v>
      </c>
      <c r="G507" s="22" t="str">
        <f t="shared" si="5"/>
        <v>#DIV/0!</v>
      </c>
    </row>
    <row r="508" ht="14.25" customHeight="1">
      <c r="B508" s="22"/>
      <c r="C508" s="35">
        <f t="shared" si="1"/>
        <v>0</v>
      </c>
      <c r="D508" s="6">
        <f t="shared" si="2"/>
        <v>0</v>
      </c>
      <c r="E508" s="6">
        <f t="shared" si="3"/>
        <v>0</v>
      </c>
      <c r="F508" s="6" t="str">
        <f t="shared" si="4"/>
        <v>#DIV/0!</v>
      </c>
      <c r="G508" s="22" t="str">
        <f t="shared" si="5"/>
        <v>#DIV/0!</v>
      </c>
    </row>
    <row r="509" ht="14.25" customHeight="1">
      <c r="B509" s="22"/>
      <c r="C509" s="35">
        <f t="shared" si="1"/>
        <v>0</v>
      </c>
      <c r="D509" s="6">
        <f t="shared" si="2"/>
        <v>0</v>
      </c>
      <c r="E509" s="6">
        <f t="shared" si="3"/>
        <v>0</v>
      </c>
      <c r="F509" s="6" t="str">
        <f t="shared" si="4"/>
        <v>#DIV/0!</v>
      </c>
      <c r="G509" s="22" t="str">
        <f t="shared" si="5"/>
        <v>#DIV/0!</v>
      </c>
    </row>
    <row r="510" ht="14.25" customHeight="1">
      <c r="B510" s="22"/>
      <c r="C510" s="35">
        <f t="shared" si="1"/>
        <v>0</v>
      </c>
      <c r="D510" s="6">
        <f t="shared" si="2"/>
        <v>0</v>
      </c>
      <c r="E510" s="6">
        <f t="shared" si="3"/>
        <v>0</v>
      </c>
      <c r="F510" s="6" t="str">
        <f t="shared" si="4"/>
        <v>#DIV/0!</v>
      </c>
      <c r="G510" s="22" t="str">
        <f t="shared" si="5"/>
        <v>#DIV/0!</v>
      </c>
    </row>
    <row r="511" ht="14.25" customHeight="1">
      <c r="B511" s="22"/>
      <c r="C511" s="35">
        <f t="shared" si="1"/>
        <v>0</v>
      </c>
      <c r="D511" s="6">
        <f t="shared" si="2"/>
        <v>0</v>
      </c>
      <c r="E511" s="6">
        <f t="shared" si="3"/>
        <v>0</v>
      </c>
      <c r="F511" s="6" t="str">
        <f t="shared" si="4"/>
        <v>#DIV/0!</v>
      </c>
      <c r="G511" s="22" t="str">
        <f t="shared" si="5"/>
        <v>#DIV/0!</v>
      </c>
    </row>
    <row r="512" ht="14.25" customHeight="1">
      <c r="B512" s="22"/>
      <c r="C512" s="35">
        <f t="shared" si="1"/>
        <v>0</v>
      </c>
      <c r="D512" s="6">
        <f t="shared" si="2"/>
        <v>0</v>
      </c>
      <c r="E512" s="6">
        <f t="shared" si="3"/>
        <v>0</v>
      </c>
      <c r="F512" s="6" t="str">
        <f t="shared" si="4"/>
        <v>#DIV/0!</v>
      </c>
      <c r="G512" s="22" t="str">
        <f t="shared" si="5"/>
        <v>#DIV/0!</v>
      </c>
    </row>
    <row r="513" ht="14.25" customHeight="1">
      <c r="B513" s="22"/>
      <c r="C513" s="35">
        <f t="shared" si="1"/>
        <v>0</v>
      </c>
      <c r="D513" s="6">
        <f t="shared" si="2"/>
        <v>0</v>
      </c>
      <c r="E513" s="6">
        <f t="shared" si="3"/>
        <v>0</v>
      </c>
      <c r="F513" s="6" t="str">
        <f t="shared" si="4"/>
        <v>#DIV/0!</v>
      </c>
      <c r="G513" s="22" t="str">
        <f t="shared" si="5"/>
        <v>#DIV/0!</v>
      </c>
    </row>
    <row r="514" ht="14.25" customHeight="1">
      <c r="B514" s="22"/>
      <c r="C514" s="35">
        <f t="shared" si="1"/>
        <v>0</v>
      </c>
      <c r="D514" s="6">
        <f t="shared" si="2"/>
        <v>0</v>
      </c>
      <c r="E514" s="6">
        <f t="shared" si="3"/>
        <v>0</v>
      </c>
      <c r="F514" s="6" t="str">
        <f t="shared" si="4"/>
        <v>#DIV/0!</v>
      </c>
      <c r="G514" s="22" t="str">
        <f t="shared" si="5"/>
        <v>#DIV/0!</v>
      </c>
    </row>
    <row r="515" ht="14.25" customHeight="1">
      <c r="B515" s="22"/>
      <c r="C515" s="35">
        <f t="shared" si="1"/>
        <v>0</v>
      </c>
      <c r="D515" s="6">
        <f t="shared" si="2"/>
        <v>0</v>
      </c>
      <c r="E515" s="6">
        <f t="shared" si="3"/>
        <v>0</v>
      </c>
      <c r="F515" s="6" t="str">
        <f t="shared" si="4"/>
        <v>#DIV/0!</v>
      </c>
      <c r="G515" s="22" t="str">
        <f t="shared" si="5"/>
        <v>#DIV/0!</v>
      </c>
    </row>
    <row r="516" ht="14.25" customHeight="1">
      <c r="B516" s="22"/>
      <c r="C516" s="35">
        <f t="shared" si="1"/>
        <v>0</v>
      </c>
      <c r="D516" s="6">
        <f t="shared" si="2"/>
        <v>0</v>
      </c>
      <c r="E516" s="6">
        <f t="shared" si="3"/>
        <v>0</v>
      </c>
      <c r="F516" s="6" t="str">
        <f t="shared" si="4"/>
        <v>#DIV/0!</v>
      </c>
      <c r="G516" s="22" t="str">
        <f t="shared" si="5"/>
        <v>#DIV/0!</v>
      </c>
    </row>
    <row r="517" ht="14.25" customHeight="1">
      <c r="B517" s="22"/>
      <c r="C517" s="35">
        <f t="shared" si="1"/>
        <v>0</v>
      </c>
      <c r="D517" s="6">
        <f t="shared" si="2"/>
        <v>0</v>
      </c>
      <c r="E517" s="6">
        <f t="shared" si="3"/>
        <v>0</v>
      </c>
      <c r="F517" s="6" t="str">
        <f t="shared" si="4"/>
        <v>#DIV/0!</v>
      </c>
      <c r="G517" s="22" t="str">
        <f t="shared" si="5"/>
        <v>#DIV/0!</v>
      </c>
    </row>
    <row r="518" ht="14.25" customHeight="1">
      <c r="B518" s="22"/>
      <c r="C518" s="35">
        <f t="shared" si="1"/>
        <v>0</v>
      </c>
      <c r="D518" s="6">
        <f t="shared" si="2"/>
        <v>0</v>
      </c>
      <c r="E518" s="6">
        <f t="shared" si="3"/>
        <v>0</v>
      </c>
      <c r="F518" s="6" t="str">
        <f t="shared" si="4"/>
        <v>#DIV/0!</v>
      </c>
      <c r="G518" s="22" t="str">
        <f t="shared" si="5"/>
        <v>#DIV/0!</v>
      </c>
    </row>
    <row r="519" ht="14.25" customHeight="1">
      <c r="B519" s="22"/>
      <c r="C519" s="35">
        <f t="shared" si="1"/>
        <v>0</v>
      </c>
      <c r="D519" s="6">
        <f t="shared" si="2"/>
        <v>0</v>
      </c>
      <c r="E519" s="6">
        <f t="shared" si="3"/>
        <v>0</v>
      </c>
      <c r="F519" s="6" t="str">
        <f t="shared" si="4"/>
        <v>#DIV/0!</v>
      </c>
      <c r="G519" s="22" t="str">
        <f t="shared" si="5"/>
        <v>#DIV/0!</v>
      </c>
    </row>
    <row r="520" ht="14.25" customHeight="1">
      <c r="B520" s="22"/>
      <c r="C520" s="35">
        <f t="shared" si="1"/>
        <v>0</v>
      </c>
      <c r="D520" s="6">
        <f t="shared" si="2"/>
        <v>0</v>
      </c>
      <c r="E520" s="6">
        <f t="shared" si="3"/>
        <v>0</v>
      </c>
      <c r="F520" s="6" t="str">
        <f t="shared" si="4"/>
        <v>#DIV/0!</v>
      </c>
      <c r="G520" s="22" t="str">
        <f t="shared" si="5"/>
        <v>#DIV/0!</v>
      </c>
    </row>
    <row r="521" ht="14.25" customHeight="1">
      <c r="B521" s="22"/>
      <c r="C521" s="35">
        <f t="shared" si="1"/>
        <v>0</v>
      </c>
      <c r="D521" s="6">
        <f t="shared" si="2"/>
        <v>0</v>
      </c>
      <c r="E521" s="6">
        <f t="shared" si="3"/>
        <v>0</v>
      </c>
      <c r="F521" s="6" t="str">
        <f t="shared" si="4"/>
        <v>#DIV/0!</v>
      </c>
      <c r="G521" s="22" t="str">
        <f t="shared" si="5"/>
        <v>#DIV/0!</v>
      </c>
    </row>
    <row r="522" ht="14.25" customHeight="1">
      <c r="B522" s="22"/>
      <c r="C522" s="35">
        <f t="shared" si="1"/>
        <v>0</v>
      </c>
      <c r="D522" s="6">
        <f t="shared" si="2"/>
        <v>0</v>
      </c>
      <c r="E522" s="6">
        <f t="shared" si="3"/>
        <v>0</v>
      </c>
      <c r="F522" s="6" t="str">
        <f t="shared" si="4"/>
        <v>#DIV/0!</v>
      </c>
      <c r="G522" s="22" t="str">
        <f t="shared" si="5"/>
        <v>#DIV/0!</v>
      </c>
    </row>
    <row r="523" ht="14.25" customHeight="1">
      <c r="B523" s="22"/>
      <c r="C523" s="35">
        <f t="shared" si="1"/>
        <v>0</v>
      </c>
      <c r="D523" s="6">
        <f t="shared" si="2"/>
        <v>0</v>
      </c>
      <c r="E523" s="6">
        <f t="shared" si="3"/>
        <v>0</v>
      </c>
      <c r="F523" s="6" t="str">
        <f t="shared" si="4"/>
        <v>#DIV/0!</v>
      </c>
      <c r="G523" s="22" t="str">
        <f t="shared" si="5"/>
        <v>#DIV/0!</v>
      </c>
    </row>
    <row r="524" ht="14.25" customHeight="1">
      <c r="B524" s="22"/>
      <c r="C524" s="35">
        <f t="shared" si="1"/>
        <v>0</v>
      </c>
      <c r="D524" s="6">
        <f t="shared" si="2"/>
        <v>0</v>
      </c>
      <c r="E524" s="6">
        <f t="shared" si="3"/>
        <v>0</v>
      </c>
      <c r="F524" s="6" t="str">
        <f t="shared" si="4"/>
        <v>#DIV/0!</v>
      </c>
      <c r="G524" s="22" t="str">
        <f t="shared" si="5"/>
        <v>#DIV/0!</v>
      </c>
    </row>
    <row r="525" ht="14.25" customHeight="1">
      <c r="B525" s="22"/>
      <c r="C525" s="35">
        <f t="shared" si="1"/>
        <v>0</v>
      </c>
      <c r="D525" s="6">
        <f t="shared" si="2"/>
        <v>0</v>
      </c>
      <c r="E525" s="6">
        <f t="shared" si="3"/>
        <v>0</v>
      </c>
      <c r="F525" s="6" t="str">
        <f t="shared" si="4"/>
        <v>#DIV/0!</v>
      </c>
      <c r="G525" s="22" t="str">
        <f t="shared" si="5"/>
        <v>#DIV/0!</v>
      </c>
    </row>
    <row r="526" ht="14.25" customHeight="1">
      <c r="B526" s="22"/>
      <c r="C526" s="35">
        <f t="shared" si="1"/>
        <v>0</v>
      </c>
      <c r="D526" s="6">
        <f t="shared" si="2"/>
        <v>0</v>
      </c>
      <c r="E526" s="6">
        <f t="shared" si="3"/>
        <v>0</v>
      </c>
      <c r="F526" s="6" t="str">
        <f t="shared" si="4"/>
        <v>#DIV/0!</v>
      </c>
      <c r="G526" s="22" t="str">
        <f t="shared" si="5"/>
        <v>#DIV/0!</v>
      </c>
    </row>
    <row r="527" ht="14.25" customHeight="1">
      <c r="B527" s="22"/>
      <c r="C527" s="35">
        <f t="shared" si="1"/>
        <v>0</v>
      </c>
      <c r="D527" s="6">
        <f t="shared" si="2"/>
        <v>0</v>
      </c>
      <c r="E527" s="6">
        <f t="shared" si="3"/>
        <v>0</v>
      </c>
      <c r="F527" s="6" t="str">
        <f t="shared" si="4"/>
        <v>#DIV/0!</v>
      </c>
      <c r="G527" s="22" t="str">
        <f t="shared" si="5"/>
        <v>#DIV/0!</v>
      </c>
    </row>
    <row r="528" ht="14.25" customHeight="1">
      <c r="B528" s="22"/>
      <c r="C528" s="35">
        <f t="shared" si="1"/>
        <v>0</v>
      </c>
      <c r="D528" s="6">
        <f t="shared" si="2"/>
        <v>0</v>
      </c>
      <c r="E528" s="6">
        <f t="shared" si="3"/>
        <v>0</v>
      </c>
      <c r="F528" s="6" t="str">
        <f t="shared" si="4"/>
        <v>#DIV/0!</v>
      </c>
      <c r="G528" s="22" t="str">
        <f t="shared" si="5"/>
        <v>#DIV/0!</v>
      </c>
    </row>
    <row r="529" ht="14.25" customHeight="1">
      <c r="B529" s="22"/>
      <c r="C529" s="35">
        <f t="shared" si="1"/>
        <v>0</v>
      </c>
      <c r="D529" s="6">
        <f t="shared" si="2"/>
        <v>0</v>
      </c>
      <c r="E529" s="6">
        <f t="shared" si="3"/>
        <v>0</v>
      </c>
      <c r="F529" s="6" t="str">
        <f t="shared" si="4"/>
        <v>#DIV/0!</v>
      </c>
      <c r="G529" s="22" t="str">
        <f t="shared" si="5"/>
        <v>#DIV/0!</v>
      </c>
    </row>
    <row r="530" ht="14.25" customHeight="1">
      <c r="B530" s="22"/>
      <c r="C530" s="35">
        <f t="shared" si="1"/>
        <v>0</v>
      </c>
      <c r="D530" s="6">
        <f t="shared" si="2"/>
        <v>0</v>
      </c>
      <c r="E530" s="6">
        <f t="shared" si="3"/>
        <v>0</v>
      </c>
      <c r="F530" s="6" t="str">
        <f t="shared" si="4"/>
        <v>#DIV/0!</v>
      </c>
      <c r="G530" s="22" t="str">
        <f t="shared" si="5"/>
        <v>#DIV/0!</v>
      </c>
    </row>
    <row r="531" ht="14.25" customHeight="1">
      <c r="B531" s="22"/>
      <c r="C531" s="35">
        <f t="shared" si="1"/>
        <v>0</v>
      </c>
      <c r="D531" s="6">
        <f t="shared" si="2"/>
        <v>0</v>
      </c>
      <c r="E531" s="6">
        <f t="shared" si="3"/>
        <v>0</v>
      </c>
      <c r="F531" s="6" t="str">
        <f t="shared" si="4"/>
        <v>#DIV/0!</v>
      </c>
      <c r="G531" s="22" t="str">
        <f t="shared" si="5"/>
        <v>#DIV/0!</v>
      </c>
    </row>
    <row r="532" ht="14.25" customHeight="1">
      <c r="B532" s="22"/>
      <c r="C532" s="35">
        <f t="shared" si="1"/>
        <v>0</v>
      </c>
      <c r="D532" s="6">
        <f t="shared" si="2"/>
        <v>0</v>
      </c>
      <c r="E532" s="6">
        <f t="shared" si="3"/>
        <v>0</v>
      </c>
      <c r="F532" s="6" t="str">
        <f t="shared" si="4"/>
        <v>#DIV/0!</v>
      </c>
      <c r="G532" s="22" t="str">
        <f t="shared" si="5"/>
        <v>#DIV/0!</v>
      </c>
    </row>
    <row r="533" ht="14.25" customHeight="1">
      <c r="B533" s="22"/>
      <c r="C533" s="35">
        <f t="shared" si="1"/>
        <v>0</v>
      </c>
      <c r="D533" s="6">
        <f t="shared" si="2"/>
        <v>0</v>
      </c>
      <c r="E533" s="6">
        <f t="shared" si="3"/>
        <v>0</v>
      </c>
      <c r="F533" s="6" t="str">
        <f t="shared" si="4"/>
        <v>#DIV/0!</v>
      </c>
      <c r="G533" s="22" t="str">
        <f t="shared" si="5"/>
        <v>#DIV/0!</v>
      </c>
    </row>
    <row r="534" ht="14.25" customHeight="1">
      <c r="B534" s="22"/>
      <c r="C534" s="35">
        <f t="shared" si="1"/>
        <v>0</v>
      </c>
      <c r="D534" s="6">
        <f t="shared" si="2"/>
        <v>0</v>
      </c>
      <c r="E534" s="6">
        <f t="shared" si="3"/>
        <v>0</v>
      </c>
      <c r="F534" s="6" t="str">
        <f t="shared" si="4"/>
        <v>#DIV/0!</v>
      </c>
      <c r="G534" s="22" t="str">
        <f t="shared" si="5"/>
        <v>#DIV/0!</v>
      </c>
    </row>
    <row r="535" ht="14.25" customHeight="1">
      <c r="B535" s="22"/>
      <c r="C535" s="35">
        <f t="shared" si="1"/>
        <v>0</v>
      </c>
      <c r="D535" s="6">
        <f t="shared" si="2"/>
        <v>0</v>
      </c>
      <c r="E535" s="6">
        <f t="shared" si="3"/>
        <v>0</v>
      </c>
      <c r="F535" s="6" t="str">
        <f t="shared" si="4"/>
        <v>#DIV/0!</v>
      </c>
      <c r="G535" s="22" t="str">
        <f t="shared" si="5"/>
        <v>#DIV/0!</v>
      </c>
    </row>
    <row r="536" ht="14.25" customHeight="1">
      <c r="B536" s="22"/>
      <c r="C536" s="35">
        <f t="shared" si="1"/>
        <v>0</v>
      </c>
      <c r="D536" s="6">
        <f t="shared" si="2"/>
        <v>0</v>
      </c>
      <c r="E536" s="6">
        <f t="shared" si="3"/>
        <v>0</v>
      </c>
      <c r="F536" s="6" t="str">
        <f t="shared" si="4"/>
        <v>#DIV/0!</v>
      </c>
      <c r="G536" s="22" t="str">
        <f t="shared" si="5"/>
        <v>#DIV/0!</v>
      </c>
    </row>
    <row r="537" ht="14.25" customHeight="1">
      <c r="B537" s="22"/>
      <c r="C537" s="35">
        <f t="shared" si="1"/>
        <v>0</v>
      </c>
      <c r="D537" s="6">
        <f t="shared" si="2"/>
        <v>0</v>
      </c>
      <c r="E537" s="6">
        <f t="shared" si="3"/>
        <v>0</v>
      </c>
      <c r="F537" s="6" t="str">
        <f t="shared" si="4"/>
        <v>#DIV/0!</v>
      </c>
      <c r="G537" s="22" t="str">
        <f t="shared" si="5"/>
        <v>#DIV/0!</v>
      </c>
    </row>
    <row r="538" ht="14.25" customHeight="1">
      <c r="B538" s="22"/>
      <c r="C538" s="35">
        <f t="shared" si="1"/>
        <v>0</v>
      </c>
      <c r="D538" s="6">
        <f t="shared" si="2"/>
        <v>0</v>
      </c>
      <c r="E538" s="6">
        <f t="shared" si="3"/>
        <v>0</v>
      </c>
      <c r="F538" s="6" t="str">
        <f t="shared" si="4"/>
        <v>#DIV/0!</v>
      </c>
      <c r="G538" s="22" t="str">
        <f t="shared" si="5"/>
        <v>#DIV/0!</v>
      </c>
    </row>
    <row r="539" ht="14.25" customHeight="1">
      <c r="B539" s="22"/>
      <c r="C539" s="35">
        <f t="shared" si="1"/>
        <v>0</v>
      </c>
      <c r="D539" s="6">
        <f t="shared" si="2"/>
        <v>0</v>
      </c>
      <c r="E539" s="6">
        <f t="shared" si="3"/>
        <v>0</v>
      </c>
      <c r="F539" s="6" t="str">
        <f t="shared" si="4"/>
        <v>#DIV/0!</v>
      </c>
      <c r="G539" s="22" t="str">
        <f t="shared" si="5"/>
        <v>#DIV/0!</v>
      </c>
    </row>
    <row r="540" ht="14.25" customHeight="1">
      <c r="B540" s="22"/>
      <c r="C540" s="35">
        <f t="shared" si="1"/>
        <v>0</v>
      </c>
      <c r="D540" s="6">
        <f t="shared" si="2"/>
        <v>0</v>
      </c>
      <c r="E540" s="6">
        <f t="shared" si="3"/>
        <v>0</v>
      </c>
      <c r="F540" s="6" t="str">
        <f t="shared" si="4"/>
        <v>#DIV/0!</v>
      </c>
      <c r="G540" s="22" t="str">
        <f t="shared" si="5"/>
        <v>#DIV/0!</v>
      </c>
    </row>
    <row r="541" ht="14.25" customHeight="1">
      <c r="B541" s="22"/>
      <c r="C541" s="35">
        <f t="shared" si="1"/>
        <v>0</v>
      </c>
      <c r="D541" s="6">
        <f t="shared" si="2"/>
        <v>0</v>
      </c>
      <c r="E541" s="6">
        <f t="shared" si="3"/>
        <v>0</v>
      </c>
      <c r="F541" s="6" t="str">
        <f t="shared" si="4"/>
        <v>#DIV/0!</v>
      </c>
      <c r="G541" s="22" t="str">
        <f t="shared" si="5"/>
        <v>#DIV/0!</v>
      </c>
    </row>
    <row r="542" ht="14.25" customHeight="1">
      <c r="B542" s="22"/>
      <c r="C542" s="35">
        <f t="shared" si="1"/>
        <v>0</v>
      </c>
      <c r="D542" s="6">
        <f t="shared" si="2"/>
        <v>0</v>
      </c>
      <c r="E542" s="6">
        <f t="shared" si="3"/>
        <v>0</v>
      </c>
      <c r="F542" s="6" t="str">
        <f t="shared" si="4"/>
        <v>#DIV/0!</v>
      </c>
      <c r="G542" s="22" t="str">
        <f t="shared" si="5"/>
        <v>#DIV/0!</v>
      </c>
    </row>
    <row r="543" ht="14.25" customHeight="1">
      <c r="B543" s="22"/>
      <c r="C543" s="35">
        <f t="shared" si="1"/>
        <v>0</v>
      </c>
      <c r="D543" s="6">
        <f t="shared" si="2"/>
        <v>0</v>
      </c>
      <c r="E543" s="6">
        <f t="shared" si="3"/>
        <v>0</v>
      </c>
      <c r="F543" s="6" t="str">
        <f t="shared" si="4"/>
        <v>#DIV/0!</v>
      </c>
      <c r="G543" s="22" t="str">
        <f t="shared" si="5"/>
        <v>#DIV/0!</v>
      </c>
    </row>
    <row r="544" ht="14.25" customHeight="1">
      <c r="B544" s="22"/>
      <c r="C544" s="35">
        <f t="shared" si="1"/>
        <v>0</v>
      </c>
      <c r="D544" s="6">
        <f t="shared" si="2"/>
        <v>0</v>
      </c>
      <c r="E544" s="6">
        <f t="shared" si="3"/>
        <v>0</v>
      </c>
      <c r="F544" s="6" t="str">
        <f t="shared" si="4"/>
        <v>#DIV/0!</v>
      </c>
      <c r="G544" s="22" t="str">
        <f t="shared" si="5"/>
        <v>#DIV/0!</v>
      </c>
    </row>
    <row r="545" ht="14.25" customHeight="1">
      <c r="B545" s="22"/>
      <c r="C545" s="35">
        <f t="shared" si="1"/>
        <v>0</v>
      </c>
      <c r="D545" s="6">
        <f t="shared" si="2"/>
        <v>0</v>
      </c>
      <c r="E545" s="6">
        <f t="shared" si="3"/>
        <v>0</v>
      </c>
      <c r="F545" s="6" t="str">
        <f t="shared" si="4"/>
        <v>#DIV/0!</v>
      </c>
      <c r="G545" s="22" t="str">
        <f t="shared" si="5"/>
        <v>#DIV/0!</v>
      </c>
    </row>
    <row r="546" ht="14.25" customHeight="1">
      <c r="B546" s="22"/>
      <c r="C546" s="35">
        <f t="shared" si="1"/>
        <v>0</v>
      </c>
      <c r="D546" s="6">
        <f t="shared" si="2"/>
        <v>0</v>
      </c>
      <c r="E546" s="6">
        <f t="shared" si="3"/>
        <v>0</v>
      </c>
      <c r="F546" s="6" t="str">
        <f t="shared" si="4"/>
        <v>#DIV/0!</v>
      </c>
      <c r="G546" s="22" t="str">
        <f t="shared" si="5"/>
        <v>#DIV/0!</v>
      </c>
    </row>
    <row r="547" ht="14.25" customHeight="1">
      <c r="B547" s="22"/>
      <c r="C547" s="35">
        <f t="shared" si="1"/>
        <v>0</v>
      </c>
      <c r="D547" s="6">
        <f t="shared" si="2"/>
        <v>0</v>
      </c>
      <c r="E547" s="6">
        <f t="shared" si="3"/>
        <v>0</v>
      </c>
      <c r="F547" s="6" t="str">
        <f t="shared" si="4"/>
        <v>#DIV/0!</v>
      </c>
      <c r="G547" s="22" t="str">
        <f t="shared" si="5"/>
        <v>#DIV/0!</v>
      </c>
    </row>
    <row r="548" ht="14.25" customHeight="1">
      <c r="B548" s="22"/>
      <c r="C548" s="35">
        <f t="shared" si="1"/>
        <v>0</v>
      </c>
      <c r="D548" s="6">
        <f t="shared" si="2"/>
        <v>0</v>
      </c>
      <c r="E548" s="6">
        <f t="shared" si="3"/>
        <v>0</v>
      </c>
      <c r="F548" s="6" t="str">
        <f t="shared" si="4"/>
        <v>#DIV/0!</v>
      </c>
      <c r="G548" s="22" t="str">
        <f t="shared" si="5"/>
        <v>#DIV/0!</v>
      </c>
    </row>
    <row r="549" ht="14.25" customHeight="1">
      <c r="B549" s="22"/>
      <c r="C549" s="35">
        <f t="shared" si="1"/>
        <v>0</v>
      </c>
      <c r="D549" s="6">
        <f t="shared" si="2"/>
        <v>0</v>
      </c>
      <c r="E549" s="6">
        <f t="shared" si="3"/>
        <v>0</v>
      </c>
      <c r="F549" s="6" t="str">
        <f t="shared" si="4"/>
        <v>#DIV/0!</v>
      </c>
      <c r="G549" s="22" t="str">
        <f t="shared" si="5"/>
        <v>#DIV/0!</v>
      </c>
    </row>
    <row r="550" ht="14.25" customHeight="1">
      <c r="B550" s="22"/>
      <c r="C550" s="35">
        <f t="shared" si="1"/>
        <v>0</v>
      </c>
      <c r="D550" s="6">
        <f t="shared" si="2"/>
        <v>0</v>
      </c>
      <c r="E550" s="6">
        <f t="shared" si="3"/>
        <v>0</v>
      </c>
      <c r="F550" s="6" t="str">
        <f t="shared" si="4"/>
        <v>#DIV/0!</v>
      </c>
      <c r="G550" s="22" t="str">
        <f t="shared" si="5"/>
        <v>#DIV/0!</v>
      </c>
    </row>
    <row r="551" ht="14.25" customHeight="1">
      <c r="B551" s="22"/>
      <c r="C551" s="35">
        <f t="shared" si="1"/>
        <v>0</v>
      </c>
      <c r="D551" s="6">
        <f t="shared" si="2"/>
        <v>0</v>
      </c>
      <c r="E551" s="6">
        <f t="shared" si="3"/>
        <v>0</v>
      </c>
      <c r="F551" s="6" t="str">
        <f t="shared" si="4"/>
        <v>#DIV/0!</v>
      </c>
      <c r="G551" s="22" t="str">
        <f t="shared" si="5"/>
        <v>#DIV/0!</v>
      </c>
    </row>
    <row r="552" ht="14.25" customHeight="1">
      <c r="B552" s="22"/>
      <c r="C552" s="35">
        <f t="shared" si="1"/>
        <v>0</v>
      </c>
      <c r="D552" s="6">
        <f t="shared" si="2"/>
        <v>0</v>
      </c>
      <c r="E552" s="6">
        <f t="shared" si="3"/>
        <v>0</v>
      </c>
      <c r="F552" s="6" t="str">
        <f t="shared" si="4"/>
        <v>#DIV/0!</v>
      </c>
      <c r="G552" s="22" t="str">
        <f t="shared" si="5"/>
        <v>#DIV/0!</v>
      </c>
    </row>
    <row r="553" ht="14.25" customHeight="1">
      <c r="B553" s="22"/>
      <c r="C553" s="35">
        <f t="shared" si="1"/>
        <v>0</v>
      </c>
      <c r="D553" s="6">
        <f t="shared" si="2"/>
        <v>0</v>
      </c>
      <c r="E553" s="6">
        <f t="shared" si="3"/>
        <v>0</v>
      </c>
      <c r="F553" s="6" t="str">
        <f t="shared" si="4"/>
        <v>#DIV/0!</v>
      </c>
      <c r="G553" s="22" t="str">
        <f t="shared" si="5"/>
        <v>#DIV/0!</v>
      </c>
    </row>
    <row r="554" ht="14.25" customHeight="1">
      <c r="B554" s="22"/>
      <c r="C554" s="35">
        <f t="shared" si="1"/>
        <v>0</v>
      </c>
      <c r="D554" s="6">
        <f t="shared" si="2"/>
        <v>0</v>
      </c>
      <c r="E554" s="6">
        <f t="shared" si="3"/>
        <v>0</v>
      </c>
      <c r="F554" s="6" t="str">
        <f t="shared" si="4"/>
        <v>#DIV/0!</v>
      </c>
      <c r="G554" s="22" t="str">
        <f t="shared" si="5"/>
        <v>#DIV/0!</v>
      </c>
    </row>
    <row r="555" ht="14.25" customHeight="1">
      <c r="B555" s="22"/>
      <c r="C555" s="35">
        <f t="shared" si="1"/>
        <v>0</v>
      </c>
      <c r="D555" s="6">
        <f t="shared" si="2"/>
        <v>0</v>
      </c>
      <c r="E555" s="6">
        <f t="shared" si="3"/>
        <v>0</v>
      </c>
      <c r="F555" s="6" t="str">
        <f t="shared" si="4"/>
        <v>#DIV/0!</v>
      </c>
      <c r="G555" s="22" t="str">
        <f t="shared" si="5"/>
        <v>#DIV/0!</v>
      </c>
    </row>
    <row r="556" ht="14.25" customHeight="1">
      <c r="B556" s="22"/>
      <c r="C556" s="35">
        <f t="shared" si="1"/>
        <v>0</v>
      </c>
      <c r="D556" s="6">
        <f t="shared" si="2"/>
        <v>0</v>
      </c>
      <c r="E556" s="6">
        <f t="shared" si="3"/>
        <v>0</v>
      </c>
      <c r="F556" s="6" t="str">
        <f t="shared" si="4"/>
        <v>#DIV/0!</v>
      </c>
      <c r="G556" s="22" t="str">
        <f t="shared" si="5"/>
        <v>#DIV/0!</v>
      </c>
    </row>
    <row r="557" ht="14.25" customHeight="1">
      <c r="B557" s="22"/>
      <c r="C557" s="35">
        <f t="shared" si="1"/>
        <v>0</v>
      </c>
      <c r="D557" s="6">
        <f t="shared" si="2"/>
        <v>0</v>
      </c>
      <c r="E557" s="6">
        <f t="shared" si="3"/>
        <v>0</v>
      </c>
      <c r="F557" s="6" t="str">
        <f t="shared" si="4"/>
        <v>#DIV/0!</v>
      </c>
      <c r="G557" s="22" t="str">
        <f t="shared" si="5"/>
        <v>#DIV/0!</v>
      </c>
    </row>
    <row r="558" ht="14.25" customHeight="1">
      <c r="B558" s="22"/>
      <c r="C558" s="35">
        <f t="shared" si="1"/>
        <v>0</v>
      </c>
      <c r="D558" s="6">
        <f t="shared" si="2"/>
        <v>0</v>
      </c>
      <c r="E558" s="6">
        <f t="shared" si="3"/>
        <v>0</v>
      </c>
      <c r="F558" s="6" t="str">
        <f t="shared" si="4"/>
        <v>#DIV/0!</v>
      </c>
      <c r="G558" s="22" t="str">
        <f t="shared" si="5"/>
        <v>#DIV/0!</v>
      </c>
    </row>
    <row r="559" ht="14.25" customHeight="1">
      <c r="B559" s="22"/>
      <c r="C559" s="35">
        <f t="shared" si="1"/>
        <v>0</v>
      </c>
      <c r="D559" s="6">
        <f t="shared" si="2"/>
        <v>0</v>
      </c>
      <c r="E559" s="6">
        <f t="shared" si="3"/>
        <v>0</v>
      </c>
      <c r="F559" s="6" t="str">
        <f t="shared" si="4"/>
        <v>#DIV/0!</v>
      </c>
      <c r="G559" s="22" t="str">
        <f t="shared" si="5"/>
        <v>#DIV/0!</v>
      </c>
    </row>
    <row r="560" ht="14.25" customHeight="1">
      <c r="B560" s="22"/>
      <c r="C560" s="35">
        <f t="shared" si="1"/>
        <v>0</v>
      </c>
      <c r="D560" s="6">
        <f t="shared" si="2"/>
        <v>0</v>
      </c>
      <c r="E560" s="6">
        <f t="shared" si="3"/>
        <v>0</v>
      </c>
      <c r="F560" s="6" t="str">
        <f t="shared" si="4"/>
        <v>#DIV/0!</v>
      </c>
      <c r="G560" s="22" t="str">
        <f t="shared" si="5"/>
        <v>#DIV/0!</v>
      </c>
    </row>
    <row r="561" ht="14.25" customHeight="1">
      <c r="B561" s="22"/>
      <c r="C561" s="35">
        <f t="shared" si="1"/>
        <v>0</v>
      </c>
      <c r="D561" s="6">
        <f t="shared" si="2"/>
        <v>0</v>
      </c>
      <c r="E561" s="6">
        <f t="shared" si="3"/>
        <v>0</v>
      </c>
      <c r="F561" s="6" t="str">
        <f t="shared" si="4"/>
        <v>#DIV/0!</v>
      </c>
      <c r="G561" s="22" t="str">
        <f t="shared" si="5"/>
        <v>#DIV/0!</v>
      </c>
    </row>
    <row r="562" ht="14.25" customHeight="1">
      <c r="B562" s="22"/>
      <c r="C562" s="35">
        <f t="shared" si="1"/>
        <v>0</v>
      </c>
      <c r="D562" s="6">
        <f t="shared" si="2"/>
        <v>0</v>
      </c>
      <c r="E562" s="6">
        <f t="shared" si="3"/>
        <v>0</v>
      </c>
      <c r="F562" s="6" t="str">
        <f t="shared" si="4"/>
        <v>#DIV/0!</v>
      </c>
      <c r="G562" s="22" t="str">
        <f t="shared" si="5"/>
        <v>#DIV/0!</v>
      </c>
    </row>
    <row r="563" ht="14.25" customHeight="1">
      <c r="B563" s="22"/>
      <c r="C563" s="35">
        <f t="shared" si="1"/>
        <v>0</v>
      </c>
      <c r="D563" s="6">
        <f t="shared" si="2"/>
        <v>0</v>
      </c>
      <c r="E563" s="6">
        <f t="shared" si="3"/>
        <v>0</v>
      </c>
      <c r="F563" s="6" t="str">
        <f t="shared" si="4"/>
        <v>#DIV/0!</v>
      </c>
      <c r="G563" s="22" t="str">
        <f t="shared" si="5"/>
        <v>#DIV/0!</v>
      </c>
    </row>
    <row r="564" ht="14.25" customHeight="1">
      <c r="B564" s="22"/>
      <c r="C564" s="35">
        <f t="shared" si="1"/>
        <v>0</v>
      </c>
      <c r="D564" s="6">
        <f t="shared" si="2"/>
        <v>0</v>
      </c>
      <c r="E564" s="6">
        <f t="shared" si="3"/>
        <v>0</v>
      </c>
      <c r="F564" s="6" t="str">
        <f t="shared" si="4"/>
        <v>#DIV/0!</v>
      </c>
      <c r="G564" s="22" t="str">
        <f t="shared" si="5"/>
        <v>#DIV/0!</v>
      </c>
    </row>
    <row r="565" ht="14.25" customHeight="1">
      <c r="B565" s="22"/>
      <c r="C565" s="35">
        <f t="shared" si="1"/>
        <v>0</v>
      </c>
      <c r="D565" s="6">
        <f t="shared" si="2"/>
        <v>0</v>
      </c>
      <c r="E565" s="6">
        <f t="shared" si="3"/>
        <v>0</v>
      </c>
      <c r="F565" s="6" t="str">
        <f t="shared" si="4"/>
        <v>#DIV/0!</v>
      </c>
      <c r="G565" s="22" t="str">
        <f t="shared" si="5"/>
        <v>#DIV/0!</v>
      </c>
    </row>
    <row r="566" ht="14.25" customHeight="1">
      <c r="B566" s="22"/>
      <c r="C566" s="35">
        <f t="shared" si="1"/>
        <v>0</v>
      </c>
      <c r="D566" s="6">
        <f t="shared" si="2"/>
        <v>0</v>
      </c>
      <c r="E566" s="6">
        <f t="shared" si="3"/>
        <v>0</v>
      </c>
      <c r="F566" s="6" t="str">
        <f t="shared" si="4"/>
        <v>#DIV/0!</v>
      </c>
      <c r="G566" s="22" t="str">
        <f t="shared" si="5"/>
        <v>#DIV/0!</v>
      </c>
    </row>
    <row r="567" ht="14.25" customHeight="1">
      <c r="B567" s="22"/>
      <c r="C567" s="35">
        <f t="shared" si="1"/>
        <v>0</v>
      </c>
      <c r="D567" s="6">
        <f t="shared" si="2"/>
        <v>0</v>
      </c>
      <c r="E567" s="6">
        <f t="shared" si="3"/>
        <v>0</v>
      </c>
      <c r="F567" s="6" t="str">
        <f t="shared" si="4"/>
        <v>#DIV/0!</v>
      </c>
      <c r="G567" s="22" t="str">
        <f t="shared" si="5"/>
        <v>#DIV/0!</v>
      </c>
    </row>
    <row r="568" ht="14.25" customHeight="1">
      <c r="B568" s="22"/>
      <c r="C568" s="35">
        <f t="shared" si="1"/>
        <v>0</v>
      </c>
      <c r="D568" s="6">
        <f t="shared" si="2"/>
        <v>0</v>
      </c>
      <c r="E568" s="6">
        <f t="shared" si="3"/>
        <v>0</v>
      </c>
      <c r="F568" s="6" t="str">
        <f t="shared" si="4"/>
        <v>#DIV/0!</v>
      </c>
      <c r="G568" s="22" t="str">
        <f t="shared" si="5"/>
        <v>#DIV/0!</v>
      </c>
    </row>
    <row r="569" ht="14.25" customHeight="1">
      <c r="B569" s="22"/>
      <c r="C569" s="35">
        <f t="shared" si="1"/>
        <v>0</v>
      </c>
      <c r="D569" s="6">
        <f t="shared" si="2"/>
        <v>0</v>
      </c>
      <c r="E569" s="6">
        <f t="shared" si="3"/>
        <v>0</v>
      </c>
      <c r="F569" s="6" t="str">
        <f t="shared" si="4"/>
        <v>#DIV/0!</v>
      </c>
      <c r="G569" s="22" t="str">
        <f t="shared" si="5"/>
        <v>#DIV/0!</v>
      </c>
    </row>
    <row r="570" ht="14.25" customHeight="1">
      <c r="B570" s="22"/>
      <c r="C570" s="35">
        <f t="shared" si="1"/>
        <v>0</v>
      </c>
      <c r="D570" s="6">
        <f t="shared" si="2"/>
        <v>0</v>
      </c>
      <c r="E570" s="6">
        <f t="shared" si="3"/>
        <v>0</v>
      </c>
      <c r="F570" s="6" t="str">
        <f t="shared" si="4"/>
        <v>#DIV/0!</v>
      </c>
      <c r="G570" s="22" t="str">
        <f t="shared" si="5"/>
        <v>#DIV/0!</v>
      </c>
    </row>
    <row r="571" ht="14.25" customHeight="1">
      <c r="B571" s="22"/>
      <c r="C571" s="35">
        <f t="shared" si="1"/>
        <v>0</v>
      </c>
      <c r="D571" s="6">
        <f t="shared" si="2"/>
        <v>0</v>
      </c>
      <c r="E571" s="6">
        <f t="shared" si="3"/>
        <v>0</v>
      </c>
      <c r="F571" s="6" t="str">
        <f t="shared" si="4"/>
        <v>#DIV/0!</v>
      </c>
      <c r="G571" s="22" t="str">
        <f t="shared" si="5"/>
        <v>#DIV/0!</v>
      </c>
    </row>
    <row r="572" ht="14.25" customHeight="1">
      <c r="B572" s="22"/>
      <c r="C572" s="35">
        <f t="shared" si="1"/>
        <v>0</v>
      </c>
      <c r="D572" s="6">
        <f t="shared" si="2"/>
        <v>0</v>
      </c>
      <c r="E572" s="6">
        <f t="shared" si="3"/>
        <v>0</v>
      </c>
      <c r="F572" s="6" t="str">
        <f t="shared" si="4"/>
        <v>#DIV/0!</v>
      </c>
      <c r="G572" s="22" t="str">
        <f t="shared" si="5"/>
        <v>#DIV/0!</v>
      </c>
    </row>
    <row r="573" ht="14.25" customHeight="1">
      <c r="B573" s="22"/>
      <c r="C573" s="35">
        <f t="shared" si="1"/>
        <v>0</v>
      </c>
      <c r="D573" s="6">
        <f t="shared" si="2"/>
        <v>0</v>
      </c>
      <c r="E573" s="6">
        <f t="shared" si="3"/>
        <v>0</v>
      </c>
      <c r="F573" s="6" t="str">
        <f t="shared" si="4"/>
        <v>#DIV/0!</v>
      </c>
      <c r="G573" s="22" t="str">
        <f t="shared" si="5"/>
        <v>#DIV/0!</v>
      </c>
    </row>
    <row r="574" ht="14.25" customHeight="1">
      <c r="B574" s="22"/>
      <c r="C574" s="35">
        <f t="shared" si="1"/>
        <v>0</v>
      </c>
      <c r="D574" s="6">
        <f t="shared" si="2"/>
        <v>0</v>
      </c>
      <c r="E574" s="6">
        <f t="shared" si="3"/>
        <v>0</v>
      </c>
      <c r="F574" s="6" t="str">
        <f t="shared" si="4"/>
        <v>#DIV/0!</v>
      </c>
      <c r="G574" s="22" t="str">
        <f t="shared" si="5"/>
        <v>#DIV/0!</v>
      </c>
    </row>
    <row r="575" ht="14.25" customHeight="1">
      <c r="B575" s="22"/>
      <c r="C575" s="35">
        <f t="shared" si="1"/>
        <v>0</v>
      </c>
      <c r="D575" s="6">
        <f t="shared" si="2"/>
        <v>0</v>
      </c>
      <c r="E575" s="6">
        <f t="shared" si="3"/>
        <v>0</v>
      </c>
      <c r="F575" s="6" t="str">
        <f t="shared" si="4"/>
        <v>#DIV/0!</v>
      </c>
      <c r="G575" s="22" t="str">
        <f t="shared" si="5"/>
        <v>#DIV/0!</v>
      </c>
    </row>
    <row r="576" ht="14.25" customHeight="1">
      <c r="B576" s="22"/>
      <c r="C576" s="35">
        <f t="shared" si="1"/>
        <v>0</v>
      </c>
      <c r="D576" s="6">
        <f t="shared" si="2"/>
        <v>0</v>
      </c>
      <c r="E576" s="6">
        <f t="shared" si="3"/>
        <v>0</v>
      </c>
      <c r="F576" s="6" t="str">
        <f t="shared" si="4"/>
        <v>#DIV/0!</v>
      </c>
      <c r="G576" s="22" t="str">
        <f t="shared" si="5"/>
        <v>#DIV/0!</v>
      </c>
    </row>
    <row r="577" ht="14.25" customHeight="1">
      <c r="B577" s="22"/>
      <c r="C577" s="35">
        <f t="shared" si="1"/>
        <v>0</v>
      </c>
      <c r="D577" s="6">
        <f t="shared" si="2"/>
        <v>0</v>
      </c>
      <c r="E577" s="6">
        <f t="shared" si="3"/>
        <v>0</v>
      </c>
      <c r="F577" s="6" t="str">
        <f t="shared" si="4"/>
        <v>#DIV/0!</v>
      </c>
      <c r="G577" s="22" t="str">
        <f t="shared" si="5"/>
        <v>#DIV/0!</v>
      </c>
    </row>
    <row r="578" ht="14.25" customHeight="1">
      <c r="B578" s="22"/>
      <c r="C578" s="35">
        <f t="shared" si="1"/>
        <v>0</v>
      </c>
      <c r="D578" s="6">
        <f t="shared" si="2"/>
        <v>0</v>
      </c>
      <c r="E578" s="6">
        <f t="shared" si="3"/>
        <v>0</v>
      </c>
      <c r="F578" s="6" t="str">
        <f t="shared" si="4"/>
        <v>#DIV/0!</v>
      </c>
      <c r="G578" s="22" t="str">
        <f t="shared" si="5"/>
        <v>#DIV/0!</v>
      </c>
    </row>
    <row r="579" ht="14.25" customHeight="1">
      <c r="B579" s="22"/>
      <c r="C579" s="35">
        <f t="shared" si="1"/>
        <v>0</v>
      </c>
      <c r="D579" s="6">
        <f t="shared" si="2"/>
        <v>0</v>
      </c>
      <c r="E579" s="6">
        <f t="shared" si="3"/>
        <v>0</v>
      </c>
      <c r="F579" s="6" t="str">
        <f t="shared" si="4"/>
        <v>#DIV/0!</v>
      </c>
      <c r="G579" s="22" t="str">
        <f t="shared" si="5"/>
        <v>#DIV/0!</v>
      </c>
    </row>
    <row r="580" ht="14.25" customHeight="1">
      <c r="B580" s="22"/>
      <c r="C580" s="35">
        <f t="shared" si="1"/>
        <v>0</v>
      </c>
      <c r="D580" s="6">
        <f t="shared" si="2"/>
        <v>0</v>
      </c>
      <c r="E580" s="6">
        <f t="shared" si="3"/>
        <v>0</v>
      </c>
      <c r="F580" s="6" t="str">
        <f t="shared" si="4"/>
        <v>#DIV/0!</v>
      </c>
      <c r="G580" s="22" t="str">
        <f t="shared" si="5"/>
        <v>#DIV/0!</v>
      </c>
    </row>
    <row r="581" ht="14.25" customHeight="1">
      <c r="B581" s="22"/>
      <c r="C581" s="35">
        <f t="shared" si="1"/>
        <v>0</v>
      </c>
      <c r="D581" s="6">
        <f t="shared" si="2"/>
        <v>0</v>
      </c>
      <c r="E581" s="6">
        <f t="shared" si="3"/>
        <v>0</v>
      </c>
      <c r="F581" s="6" t="str">
        <f t="shared" si="4"/>
        <v>#DIV/0!</v>
      </c>
      <c r="G581" s="22" t="str">
        <f t="shared" si="5"/>
        <v>#DIV/0!</v>
      </c>
    </row>
    <row r="582" ht="14.25" customHeight="1">
      <c r="B582" s="22"/>
      <c r="C582" s="35">
        <f t="shared" si="1"/>
        <v>0</v>
      </c>
      <c r="D582" s="6">
        <f t="shared" si="2"/>
        <v>0</v>
      </c>
      <c r="E582" s="6">
        <f t="shared" si="3"/>
        <v>0</v>
      </c>
      <c r="F582" s="6" t="str">
        <f t="shared" si="4"/>
        <v>#DIV/0!</v>
      </c>
      <c r="G582" s="22" t="str">
        <f t="shared" si="5"/>
        <v>#DIV/0!</v>
      </c>
    </row>
    <row r="583" ht="14.25" customHeight="1">
      <c r="B583" s="22"/>
      <c r="C583" s="35">
        <f t="shared" si="1"/>
        <v>0</v>
      </c>
      <c r="D583" s="6">
        <f t="shared" si="2"/>
        <v>0</v>
      </c>
      <c r="E583" s="6">
        <f t="shared" si="3"/>
        <v>0</v>
      </c>
      <c r="F583" s="6" t="str">
        <f t="shared" si="4"/>
        <v>#DIV/0!</v>
      </c>
      <c r="G583" s="22" t="str">
        <f t="shared" si="5"/>
        <v>#DIV/0!</v>
      </c>
    </row>
    <row r="584" ht="14.25" customHeight="1">
      <c r="B584" s="22"/>
      <c r="C584" s="35">
        <f t="shared" si="1"/>
        <v>0</v>
      </c>
      <c r="D584" s="6">
        <f t="shared" si="2"/>
        <v>0</v>
      </c>
      <c r="E584" s="6">
        <f t="shared" si="3"/>
        <v>0</v>
      </c>
      <c r="F584" s="6" t="str">
        <f t="shared" si="4"/>
        <v>#DIV/0!</v>
      </c>
      <c r="G584" s="22" t="str">
        <f t="shared" si="5"/>
        <v>#DIV/0!</v>
      </c>
    </row>
    <row r="585" ht="14.25" customHeight="1">
      <c r="B585" s="22"/>
      <c r="C585" s="35">
        <f t="shared" si="1"/>
        <v>0</v>
      </c>
      <c r="D585" s="6">
        <f t="shared" si="2"/>
        <v>0</v>
      </c>
      <c r="E585" s="6">
        <f t="shared" si="3"/>
        <v>0</v>
      </c>
      <c r="F585" s="6" t="str">
        <f t="shared" si="4"/>
        <v>#DIV/0!</v>
      </c>
      <c r="G585" s="22" t="str">
        <f t="shared" si="5"/>
        <v>#DIV/0!</v>
      </c>
    </row>
    <row r="586" ht="14.25" customHeight="1">
      <c r="B586" s="22"/>
      <c r="C586" s="35">
        <f t="shared" si="1"/>
        <v>0</v>
      </c>
      <c r="D586" s="6">
        <f t="shared" si="2"/>
        <v>0</v>
      </c>
      <c r="E586" s="6">
        <f t="shared" si="3"/>
        <v>0</v>
      </c>
      <c r="F586" s="6" t="str">
        <f t="shared" si="4"/>
        <v>#DIV/0!</v>
      </c>
      <c r="G586" s="22" t="str">
        <f t="shared" si="5"/>
        <v>#DIV/0!</v>
      </c>
    </row>
    <row r="587" ht="14.25" customHeight="1">
      <c r="B587" s="22"/>
      <c r="C587" s="35">
        <f t="shared" si="1"/>
        <v>0</v>
      </c>
      <c r="D587" s="6">
        <f t="shared" si="2"/>
        <v>0</v>
      </c>
      <c r="E587" s="6">
        <f t="shared" si="3"/>
        <v>0</v>
      </c>
      <c r="F587" s="6" t="str">
        <f t="shared" si="4"/>
        <v>#DIV/0!</v>
      </c>
      <c r="G587" s="22" t="str">
        <f t="shared" si="5"/>
        <v>#DIV/0!</v>
      </c>
    </row>
    <row r="588" ht="14.25" customHeight="1">
      <c r="B588" s="22"/>
      <c r="C588" s="35">
        <f t="shared" si="1"/>
        <v>0</v>
      </c>
      <c r="D588" s="6">
        <f t="shared" si="2"/>
        <v>0</v>
      </c>
      <c r="E588" s="6">
        <f t="shared" si="3"/>
        <v>0</v>
      </c>
      <c r="F588" s="6" t="str">
        <f t="shared" si="4"/>
        <v>#DIV/0!</v>
      </c>
      <c r="G588" s="22" t="str">
        <f t="shared" si="5"/>
        <v>#DIV/0!</v>
      </c>
    </row>
    <row r="589" ht="14.25" customHeight="1">
      <c r="B589" s="22"/>
      <c r="C589" s="35">
        <f t="shared" si="1"/>
        <v>0</v>
      </c>
      <c r="D589" s="6">
        <f t="shared" si="2"/>
        <v>0</v>
      </c>
      <c r="E589" s="6">
        <f t="shared" si="3"/>
        <v>0</v>
      </c>
      <c r="F589" s="6" t="str">
        <f t="shared" si="4"/>
        <v>#DIV/0!</v>
      </c>
      <c r="G589" s="22" t="str">
        <f t="shared" si="5"/>
        <v>#DIV/0!</v>
      </c>
    </row>
    <row r="590" ht="14.25" customHeight="1">
      <c r="B590" s="22"/>
      <c r="C590" s="35">
        <f t="shared" si="1"/>
        <v>0</v>
      </c>
      <c r="D590" s="6">
        <f t="shared" si="2"/>
        <v>0</v>
      </c>
      <c r="E590" s="6">
        <f t="shared" si="3"/>
        <v>0</v>
      </c>
      <c r="F590" s="6" t="str">
        <f t="shared" si="4"/>
        <v>#DIV/0!</v>
      </c>
      <c r="G590" s="22" t="str">
        <f t="shared" si="5"/>
        <v>#DIV/0!</v>
      </c>
    </row>
    <row r="591" ht="14.25" customHeight="1">
      <c r="B591" s="22"/>
      <c r="C591" s="35">
        <f t="shared" si="1"/>
        <v>0</v>
      </c>
      <c r="D591" s="6">
        <f t="shared" si="2"/>
        <v>0</v>
      </c>
      <c r="E591" s="6">
        <f t="shared" si="3"/>
        <v>0</v>
      </c>
      <c r="F591" s="6" t="str">
        <f t="shared" si="4"/>
        <v>#DIV/0!</v>
      </c>
      <c r="G591" s="22" t="str">
        <f t="shared" si="5"/>
        <v>#DIV/0!</v>
      </c>
    </row>
    <row r="592" ht="14.25" customHeight="1">
      <c r="B592" s="22"/>
      <c r="C592" s="35">
        <f t="shared" si="1"/>
        <v>0</v>
      </c>
      <c r="D592" s="6">
        <f t="shared" si="2"/>
        <v>0</v>
      </c>
      <c r="E592" s="6">
        <f t="shared" si="3"/>
        <v>0</v>
      </c>
      <c r="F592" s="6" t="str">
        <f t="shared" si="4"/>
        <v>#DIV/0!</v>
      </c>
      <c r="G592" s="22" t="str">
        <f t="shared" si="5"/>
        <v>#DIV/0!</v>
      </c>
    </row>
    <row r="593" ht="14.25" customHeight="1">
      <c r="B593" s="22"/>
      <c r="C593" s="35">
        <f t="shared" si="1"/>
        <v>0</v>
      </c>
      <c r="D593" s="6">
        <f t="shared" si="2"/>
        <v>0</v>
      </c>
      <c r="E593" s="6">
        <f t="shared" si="3"/>
        <v>0</v>
      </c>
      <c r="F593" s="6" t="str">
        <f t="shared" si="4"/>
        <v>#DIV/0!</v>
      </c>
      <c r="G593" s="22" t="str">
        <f t="shared" si="5"/>
        <v>#DIV/0!</v>
      </c>
    </row>
    <row r="594" ht="14.25" customHeight="1">
      <c r="B594" s="22"/>
      <c r="C594" s="35">
        <f t="shared" si="1"/>
        <v>0</v>
      </c>
      <c r="D594" s="6">
        <f t="shared" si="2"/>
        <v>0</v>
      </c>
      <c r="E594" s="6">
        <f t="shared" si="3"/>
        <v>0</v>
      </c>
      <c r="F594" s="6" t="str">
        <f t="shared" si="4"/>
        <v>#DIV/0!</v>
      </c>
      <c r="G594" s="22" t="str">
        <f t="shared" si="5"/>
        <v>#DIV/0!</v>
      </c>
    </row>
    <row r="595" ht="14.25" customHeight="1">
      <c r="B595" s="22"/>
      <c r="C595" s="35">
        <f t="shared" si="1"/>
        <v>0</v>
      </c>
      <c r="D595" s="6">
        <f t="shared" si="2"/>
        <v>0</v>
      </c>
      <c r="E595" s="6">
        <f t="shared" si="3"/>
        <v>0</v>
      </c>
      <c r="F595" s="6" t="str">
        <f t="shared" si="4"/>
        <v>#DIV/0!</v>
      </c>
      <c r="G595" s="22" t="str">
        <f t="shared" si="5"/>
        <v>#DIV/0!</v>
      </c>
    </row>
    <row r="596" ht="14.25" customHeight="1">
      <c r="B596" s="22"/>
      <c r="C596" s="35">
        <f t="shared" si="1"/>
        <v>0</v>
      </c>
      <c r="D596" s="6">
        <f t="shared" si="2"/>
        <v>0</v>
      </c>
      <c r="E596" s="6">
        <f t="shared" si="3"/>
        <v>0</v>
      </c>
      <c r="F596" s="6" t="str">
        <f t="shared" si="4"/>
        <v>#DIV/0!</v>
      </c>
      <c r="G596" s="22" t="str">
        <f t="shared" si="5"/>
        <v>#DIV/0!</v>
      </c>
    </row>
    <row r="597" ht="14.25" customHeight="1">
      <c r="B597" s="22"/>
      <c r="C597" s="35">
        <f t="shared" si="1"/>
        <v>0</v>
      </c>
      <c r="D597" s="6">
        <f t="shared" si="2"/>
        <v>0</v>
      </c>
      <c r="E597" s="6">
        <f t="shared" si="3"/>
        <v>0</v>
      </c>
      <c r="F597" s="6" t="str">
        <f t="shared" si="4"/>
        <v>#DIV/0!</v>
      </c>
      <c r="G597" s="22" t="str">
        <f t="shared" si="5"/>
        <v>#DIV/0!</v>
      </c>
    </row>
    <row r="598" ht="14.25" customHeight="1">
      <c r="B598" s="22"/>
      <c r="C598" s="35">
        <f t="shared" si="1"/>
        <v>0</v>
      </c>
      <c r="D598" s="6">
        <f t="shared" si="2"/>
        <v>0</v>
      </c>
      <c r="E598" s="6">
        <f t="shared" si="3"/>
        <v>0</v>
      </c>
      <c r="F598" s="6" t="str">
        <f t="shared" si="4"/>
        <v>#DIV/0!</v>
      </c>
      <c r="G598" s="22" t="str">
        <f t="shared" si="5"/>
        <v>#DIV/0!</v>
      </c>
    </row>
    <row r="599" ht="14.25" customHeight="1">
      <c r="B599" s="22"/>
      <c r="C599" s="35">
        <f t="shared" si="1"/>
        <v>0</v>
      </c>
      <c r="D599" s="6">
        <f t="shared" si="2"/>
        <v>0</v>
      </c>
      <c r="E599" s="6">
        <f t="shared" si="3"/>
        <v>0</v>
      </c>
      <c r="F599" s="6" t="str">
        <f t="shared" si="4"/>
        <v>#DIV/0!</v>
      </c>
      <c r="G599" s="22" t="str">
        <f t="shared" si="5"/>
        <v>#DIV/0!</v>
      </c>
    </row>
    <row r="600" ht="14.25" customHeight="1">
      <c r="B600" s="22"/>
      <c r="C600" s="35">
        <f t="shared" si="1"/>
        <v>0</v>
      </c>
      <c r="D600" s="6">
        <f t="shared" si="2"/>
        <v>0</v>
      </c>
      <c r="E600" s="6">
        <f t="shared" si="3"/>
        <v>0</v>
      </c>
      <c r="F600" s="6" t="str">
        <f t="shared" si="4"/>
        <v>#DIV/0!</v>
      </c>
      <c r="G600" s="22" t="str">
        <f t="shared" si="5"/>
        <v>#DIV/0!</v>
      </c>
    </row>
    <row r="601" ht="14.25" customHeight="1">
      <c r="B601" s="22"/>
      <c r="C601" s="35">
        <f t="shared" si="1"/>
        <v>0</v>
      </c>
      <c r="D601" s="6">
        <f t="shared" si="2"/>
        <v>0</v>
      </c>
      <c r="E601" s="6">
        <f t="shared" si="3"/>
        <v>0</v>
      </c>
      <c r="F601" s="6" t="str">
        <f t="shared" si="4"/>
        <v>#DIV/0!</v>
      </c>
      <c r="G601" s="22" t="str">
        <f t="shared" si="5"/>
        <v>#DIV/0!</v>
      </c>
    </row>
    <row r="602" ht="14.25" customHeight="1">
      <c r="B602" s="22"/>
      <c r="C602" s="35">
        <f t="shared" si="1"/>
        <v>0</v>
      </c>
      <c r="D602" s="6">
        <f t="shared" si="2"/>
        <v>0</v>
      </c>
      <c r="E602" s="6">
        <f t="shared" si="3"/>
        <v>0</v>
      </c>
      <c r="F602" s="6" t="str">
        <f t="shared" si="4"/>
        <v>#DIV/0!</v>
      </c>
      <c r="G602" s="22" t="str">
        <f t="shared" si="5"/>
        <v>#DIV/0!</v>
      </c>
    </row>
    <row r="603" ht="14.25" customHeight="1">
      <c r="B603" s="22"/>
      <c r="C603" s="35">
        <f t="shared" si="1"/>
        <v>0</v>
      </c>
      <c r="D603" s="6">
        <f t="shared" si="2"/>
        <v>0</v>
      </c>
      <c r="E603" s="6">
        <f t="shared" si="3"/>
        <v>0</v>
      </c>
      <c r="F603" s="6" t="str">
        <f t="shared" si="4"/>
        <v>#DIV/0!</v>
      </c>
      <c r="G603" s="22" t="str">
        <f t="shared" si="5"/>
        <v>#DIV/0!</v>
      </c>
    </row>
    <row r="604" ht="14.25" customHeight="1">
      <c r="B604" s="22"/>
      <c r="C604" s="35">
        <f t="shared" si="1"/>
        <v>0</v>
      </c>
      <c r="D604" s="6">
        <f t="shared" si="2"/>
        <v>0</v>
      </c>
      <c r="E604" s="6">
        <f t="shared" si="3"/>
        <v>0</v>
      </c>
      <c r="F604" s="6" t="str">
        <f t="shared" si="4"/>
        <v>#DIV/0!</v>
      </c>
      <c r="G604" s="22" t="str">
        <f t="shared" si="5"/>
        <v>#DIV/0!</v>
      </c>
    </row>
    <row r="605" ht="14.25" customHeight="1">
      <c r="B605" s="22"/>
      <c r="C605" s="35">
        <f t="shared" si="1"/>
        <v>0</v>
      </c>
      <c r="D605" s="6">
        <f t="shared" si="2"/>
        <v>0</v>
      </c>
      <c r="E605" s="6">
        <f t="shared" si="3"/>
        <v>0</v>
      </c>
      <c r="F605" s="6" t="str">
        <f t="shared" si="4"/>
        <v>#DIV/0!</v>
      </c>
      <c r="G605" s="22" t="str">
        <f t="shared" si="5"/>
        <v>#DIV/0!</v>
      </c>
    </row>
    <row r="606" ht="14.25" customHeight="1">
      <c r="B606" s="22"/>
      <c r="C606" s="35">
        <f t="shared" si="1"/>
        <v>0</v>
      </c>
      <c r="D606" s="6">
        <f t="shared" si="2"/>
        <v>0</v>
      </c>
      <c r="E606" s="6">
        <f t="shared" si="3"/>
        <v>0</v>
      </c>
      <c r="F606" s="6" t="str">
        <f t="shared" si="4"/>
        <v>#DIV/0!</v>
      </c>
      <c r="G606" s="22" t="str">
        <f t="shared" si="5"/>
        <v>#DIV/0!</v>
      </c>
    </row>
    <row r="607" ht="14.25" customHeight="1">
      <c r="B607" s="22"/>
      <c r="C607" s="35">
        <f t="shared" si="1"/>
        <v>0</v>
      </c>
      <c r="D607" s="6">
        <f t="shared" si="2"/>
        <v>0</v>
      </c>
      <c r="E607" s="6">
        <f t="shared" si="3"/>
        <v>0</v>
      </c>
      <c r="F607" s="6" t="str">
        <f t="shared" si="4"/>
        <v>#DIV/0!</v>
      </c>
      <c r="G607" s="22" t="str">
        <f t="shared" si="5"/>
        <v>#DIV/0!</v>
      </c>
    </row>
    <row r="608" ht="14.25" customHeight="1">
      <c r="B608" s="22"/>
      <c r="C608" s="35">
        <f t="shared" si="1"/>
        <v>0</v>
      </c>
      <c r="D608" s="6">
        <f t="shared" si="2"/>
        <v>0</v>
      </c>
      <c r="E608" s="6">
        <f t="shared" si="3"/>
        <v>0</v>
      </c>
      <c r="F608" s="6" t="str">
        <f t="shared" si="4"/>
        <v>#DIV/0!</v>
      </c>
      <c r="G608" s="22" t="str">
        <f t="shared" si="5"/>
        <v>#DIV/0!</v>
      </c>
    </row>
    <row r="609" ht="14.25" customHeight="1">
      <c r="B609" s="22"/>
      <c r="C609" s="35">
        <f t="shared" si="1"/>
        <v>0</v>
      </c>
      <c r="D609" s="6">
        <f t="shared" si="2"/>
        <v>0</v>
      </c>
      <c r="E609" s="6">
        <f t="shared" si="3"/>
        <v>0</v>
      </c>
      <c r="F609" s="6" t="str">
        <f t="shared" si="4"/>
        <v>#DIV/0!</v>
      </c>
      <c r="G609" s="22" t="str">
        <f t="shared" si="5"/>
        <v>#DIV/0!</v>
      </c>
    </row>
    <row r="610" ht="14.25" customHeight="1">
      <c r="B610" s="22"/>
      <c r="C610" s="35">
        <f t="shared" si="1"/>
        <v>0</v>
      </c>
      <c r="D610" s="6">
        <f t="shared" si="2"/>
        <v>0</v>
      </c>
      <c r="E610" s="6">
        <f t="shared" si="3"/>
        <v>0</v>
      </c>
      <c r="F610" s="6" t="str">
        <f t="shared" si="4"/>
        <v>#DIV/0!</v>
      </c>
      <c r="G610" s="22" t="str">
        <f t="shared" si="5"/>
        <v>#DIV/0!</v>
      </c>
    </row>
    <row r="611" ht="14.25" customHeight="1">
      <c r="B611" s="22"/>
      <c r="C611" s="35">
        <f t="shared" si="1"/>
        <v>0</v>
      </c>
      <c r="D611" s="6">
        <f t="shared" si="2"/>
        <v>0</v>
      </c>
      <c r="E611" s="6">
        <f t="shared" si="3"/>
        <v>0</v>
      </c>
      <c r="F611" s="6" t="str">
        <f t="shared" si="4"/>
        <v>#DIV/0!</v>
      </c>
      <c r="G611" s="22" t="str">
        <f t="shared" si="5"/>
        <v>#DIV/0!</v>
      </c>
    </row>
    <row r="612" ht="14.25" customHeight="1">
      <c r="B612" s="22"/>
      <c r="C612" s="35">
        <f t="shared" si="1"/>
        <v>0</v>
      </c>
      <c r="D612" s="6">
        <f t="shared" si="2"/>
        <v>0</v>
      </c>
      <c r="E612" s="6">
        <f t="shared" si="3"/>
        <v>0</v>
      </c>
      <c r="F612" s="6" t="str">
        <f t="shared" si="4"/>
        <v>#DIV/0!</v>
      </c>
      <c r="G612" s="22" t="str">
        <f t="shared" si="5"/>
        <v>#DIV/0!</v>
      </c>
    </row>
    <row r="613" ht="14.25" customHeight="1">
      <c r="B613" s="22"/>
      <c r="C613" s="35">
        <f t="shared" si="1"/>
        <v>0</v>
      </c>
      <c r="D613" s="6">
        <f t="shared" si="2"/>
        <v>0</v>
      </c>
      <c r="E613" s="6">
        <f t="shared" si="3"/>
        <v>0</v>
      </c>
      <c r="F613" s="6" t="str">
        <f t="shared" si="4"/>
        <v>#DIV/0!</v>
      </c>
      <c r="G613" s="22" t="str">
        <f t="shared" si="5"/>
        <v>#DIV/0!</v>
      </c>
    </row>
    <row r="614" ht="14.25" customHeight="1">
      <c r="B614" s="22"/>
      <c r="C614" s="35">
        <f t="shared" si="1"/>
        <v>0</v>
      </c>
      <c r="D614" s="6">
        <f t="shared" si="2"/>
        <v>0</v>
      </c>
      <c r="E614" s="6">
        <f t="shared" si="3"/>
        <v>0</v>
      </c>
      <c r="F614" s="6" t="str">
        <f t="shared" si="4"/>
        <v>#DIV/0!</v>
      </c>
      <c r="G614" s="22" t="str">
        <f t="shared" si="5"/>
        <v>#DIV/0!</v>
      </c>
    </row>
    <row r="615" ht="14.25" customHeight="1">
      <c r="B615" s="22"/>
      <c r="C615" s="35">
        <f t="shared" si="1"/>
        <v>0</v>
      </c>
      <c r="D615" s="6">
        <f t="shared" si="2"/>
        <v>0</v>
      </c>
      <c r="E615" s="6">
        <f t="shared" si="3"/>
        <v>0</v>
      </c>
      <c r="F615" s="6" t="str">
        <f t="shared" si="4"/>
        <v>#DIV/0!</v>
      </c>
      <c r="G615" s="22" t="str">
        <f t="shared" si="5"/>
        <v>#DIV/0!</v>
      </c>
    </row>
    <row r="616" ht="14.25" customHeight="1">
      <c r="B616" s="22"/>
      <c r="C616" s="35">
        <f t="shared" si="1"/>
        <v>0</v>
      </c>
      <c r="D616" s="6">
        <f t="shared" si="2"/>
        <v>0</v>
      </c>
      <c r="E616" s="6">
        <f t="shared" si="3"/>
        <v>0</v>
      </c>
      <c r="F616" s="6" t="str">
        <f t="shared" si="4"/>
        <v>#DIV/0!</v>
      </c>
      <c r="G616" s="22" t="str">
        <f t="shared" si="5"/>
        <v>#DIV/0!</v>
      </c>
    </row>
    <row r="617" ht="14.25" customHeight="1">
      <c r="B617" s="22"/>
      <c r="C617" s="35">
        <f t="shared" si="1"/>
        <v>0</v>
      </c>
      <c r="D617" s="6">
        <f t="shared" si="2"/>
        <v>0</v>
      </c>
      <c r="E617" s="6">
        <f t="shared" si="3"/>
        <v>0</v>
      </c>
      <c r="F617" s="6" t="str">
        <f t="shared" si="4"/>
        <v>#DIV/0!</v>
      </c>
      <c r="G617" s="22" t="str">
        <f t="shared" si="5"/>
        <v>#DIV/0!</v>
      </c>
    </row>
    <row r="618" ht="14.25" customHeight="1">
      <c r="B618" s="22"/>
      <c r="C618" s="35">
        <f t="shared" si="1"/>
        <v>0</v>
      </c>
      <c r="D618" s="6">
        <f t="shared" si="2"/>
        <v>0</v>
      </c>
      <c r="E618" s="6">
        <f t="shared" si="3"/>
        <v>0</v>
      </c>
      <c r="F618" s="6" t="str">
        <f t="shared" si="4"/>
        <v>#DIV/0!</v>
      </c>
      <c r="G618" s="22" t="str">
        <f t="shared" si="5"/>
        <v>#DIV/0!</v>
      </c>
    </row>
    <row r="619" ht="14.25" customHeight="1">
      <c r="B619" s="22"/>
      <c r="C619" s="35">
        <f t="shared" si="1"/>
        <v>0</v>
      </c>
      <c r="D619" s="6">
        <f t="shared" si="2"/>
        <v>0</v>
      </c>
      <c r="E619" s="6">
        <f t="shared" si="3"/>
        <v>0</v>
      </c>
      <c r="F619" s="6" t="str">
        <f t="shared" si="4"/>
        <v>#DIV/0!</v>
      </c>
      <c r="G619" s="22" t="str">
        <f t="shared" si="5"/>
        <v>#DIV/0!</v>
      </c>
    </row>
    <row r="620" ht="14.25" customHeight="1">
      <c r="B620" s="22"/>
      <c r="C620" s="35">
        <f t="shared" si="1"/>
        <v>0</v>
      </c>
      <c r="D620" s="6">
        <f t="shared" si="2"/>
        <v>0</v>
      </c>
      <c r="E620" s="6">
        <f t="shared" si="3"/>
        <v>0</v>
      </c>
      <c r="F620" s="6" t="str">
        <f t="shared" si="4"/>
        <v>#DIV/0!</v>
      </c>
      <c r="G620" s="22" t="str">
        <f t="shared" si="5"/>
        <v>#DIV/0!</v>
      </c>
    </row>
    <row r="621" ht="14.25" customHeight="1">
      <c r="B621" s="22"/>
      <c r="C621" s="35">
        <f t="shared" si="1"/>
        <v>0</v>
      </c>
      <c r="D621" s="6">
        <f t="shared" si="2"/>
        <v>0</v>
      </c>
      <c r="E621" s="6">
        <f t="shared" si="3"/>
        <v>0</v>
      </c>
      <c r="F621" s="6" t="str">
        <f t="shared" si="4"/>
        <v>#DIV/0!</v>
      </c>
      <c r="G621" s="22" t="str">
        <f t="shared" si="5"/>
        <v>#DIV/0!</v>
      </c>
    </row>
    <row r="622" ht="14.25" customHeight="1">
      <c r="B622" s="22"/>
      <c r="C622" s="35">
        <f t="shared" si="1"/>
        <v>0</v>
      </c>
      <c r="D622" s="6">
        <f t="shared" si="2"/>
        <v>0</v>
      </c>
      <c r="E622" s="6">
        <f t="shared" si="3"/>
        <v>0</v>
      </c>
      <c r="F622" s="6" t="str">
        <f t="shared" si="4"/>
        <v>#DIV/0!</v>
      </c>
      <c r="G622" s="22" t="str">
        <f t="shared" si="5"/>
        <v>#DIV/0!</v>
      </c>
    </row>
    <row r="623" ht="14.25" customHeight="1">
      <c r="B623" s="22"/>
      <c r="C623" s="35">
        <f t="shared" si="1"/>
        <v>0</v>
      </c>
      <c r="D623" s="6">
        <f t="shared" si="2"/>
        <v>0</v>
      </c>
      <c r="E623" s="6">
        <f t="shared" si="3"/>
        <v>0</v>
      </c>
      <c r="F623" s="6" t="str">
        <f t="shared" si="4"/>
        <v>#DIV/0!</v>
      </c>
      <c r="G623" s="22" t="str">
        <f t="shared" si="5"/>
        <v>#DIV/0!</v>
      </c>
    </row>
    <row r="624" ht="14.25" customHeight="1">
      <c r="B624" s="22"/>
      <c r="C624" s="35">
        <f t="shared" si="1"/>
        <v>0</v>
      </c>
      <c r="D624" s="6">
        <f t="shared" si="2"/>
        <v>0</v>
      </c>
      <c r="E624" s="6">
        <f t="shared" si="3"/>
        <v>0</v>
      </c>
      <c r="F624" s="6" t="str">
        <f t="shared" si="4"/>
        <v>#DIV/0!</v>
      </c>
      <c r="G624" s="22" t="str">
        <f t="shared" si="5"/>
        <v>#DIV/0!</v>
      </c>
    </row>
    <row r="625" ht="14.25" customHeight="1">
      <c r="B625" s="22"/>
      <c r="C625" s="35">
        <f t="shared" si="1"/>
        <v>0</v>
      </c>
      <c r="D625" s="6">
        <f t="shared" si="2"/>
        <v>0</v>
      </c>
      <c r="E625" s="6">
        <f t="shared" si="3"/>
        <v>0</v>
      </c>
      <c r="F625" s="6" t="str">
        <f t="shared" si="4"/>
        <v>#DIV/0!</v>
      </c>
      <c r="G625" s="22" t="str">
        <f t="shared" si="5"/>
        <v>#DIV/0!</v>
      </c>
    </row>
    <row r="626" ht="14.25" customHeight="1">
      <c r="B626" s="22"/>
      <c r="C626" s="35">
        <f t="shared" si="1"/>
        <v>0</v>
      </c>
      <c r="D626" s="6">
        <f t="shared" si="2"/>
        <v>0</v>
      </c>
      <c r="E626" s="6">
        <f t="shared" si="3"/>
        <v>0</v>
      </c>
      <c r="F626" s="6" t="str">
        <f t="shared" si="4"/>
        <v>#DIV/0!</v>
      </c>
      <c r="G626" s="22" t="str">
        <f t="shared" si="5"/>
        <v>#DIV/0!</v>
      </c>
    </row>
    <row r="627" ht="14.25" customHeight="1">
      <c r="B627" s="22"/>
      <c r="C627" s="35">
        <f t="shared" si="1"/>
        <v>0</v>
      </c>
      <c r="D627" s="6">
        <f t="shared" si="2"/>
        <v>0</v>
      </c>
      <c r="E627" s="6">
        <f t="shared" si="3"/>
        <v>0</v>
      </c>
      <c r="F627" s="6" t="str">
        <f t="shared" si="4"/>
        <v>#DIV/0!</v>
      </c>
      <c r="G627" s="22" t="str">
        <f t="shared" si="5"/>
        <v>#DIV/0!</v>
      </c>
    </row>
    <row r="628" ht="14.25" customHeight="1">
      <c r="B628" s="22"/>
      <c r="C628" s="35">
        <f t="shared" si="1"/>
        <v>0</v>
      </c>
      <c r="D628" s="6">
        <f t="shared" si="2"/>
        <v>0</v>
      </c>
      <c r="E628" s="6">
        <f t="shared" si="3"/>
        <v>0</v>
      </c>
      <c r="F628" s="6" t="str">
        <f t="shared" si="4"/>
        <v>#DIV/0!</v>
      </c>
      <c r="G628" s="22" t="str">
        <f t="shared" si="5"/>
        <v>#DIV/0!</v>
      </c>
    </row>
    <row r="629" ht="14.25" customHeight="1">
      <c r="B629" s="22"/>
      <c r="C629" s="35">
        <f t="shared" si="1"/>
        <v>0</v>
      </c>
      <c r="D629" s="6">
        <f t="shared" si="2"/>
        <v>0</v>
      </c>
      <c r="E629" s="6">
        <f t="shared" si="3"/>
        <v>0</v>
      </c>
      <c r="F629" s="6" t="str">
        <f t="shared" si="4"/>
        <v>#DIV/0!</v>
      </c>
      <c r="G629" s="22" t="str">
        <f t="shared" si="5"/>
        <v>#DIV/0!</v>
      </c>
    </row>
    <row r="630" ht="14.25" customHeight="1">
      <c r="B630" s="22"/>
      <c r="C630" s="35">
        <f t="shared" si="1"/>
        <v>0</v>
      </c>
      <c r="D630" s="6">
        <f t="shared" si="2"/>
        <v>0</v>
      </c>
      <c r="E630" s="6">
        <f t="shared" si="3"/>
        <v>0</v>
      </c>
      <c r="F630" s="6" t="str">
        <f t="shared" si="4"/>
        <v>#DIV/0!</v>
      </c>
      <c r="G630" s="22" t="str">
        <f t="shared" si="5"/>
        <v>#DIV/0!</v>
      </c>
    </row>
    <row r="631" ht="14.25" customHeight="1">
      <c r="B631" s="22"/>
      <c r="C631" s="35">
        <f t="shared" si="1"/>
        <v>0</v>
      </c>
      <c r="D631" s="6">
        <f t="shared" si="2"/>
        <v>0</v>
      </c>
      <c r="E631" s="6">
        <f t="shared" si="3"/>
        <v>0</v>
      </c>
      <c r="F631" s="6" t="str">
        <f t="shared" si="4"/>
        <v>#DIV/0!</v>
      </c>
      <c r="G631" s="22" t="str">
        <f t="shared" si="5"/>
        <v>#DIV/0!</v>
      </c>
    </row>
    <row r="632" ht="14.25" customHeight="1">
      <c r="B632" s="22"/>
      <c r="C632" s="35">
        <f t="shared" si="1"/>
        <v>0</v>
      </c>
      <c r="D632" s="6">
        <f t="shared" si="2"/>
        <v>0</v>
      </c>
      <c r="E632" s="6">
        <f t="shared" si="3"/>
        <v>0</v>
      </c>
      <c r="F632" s="6" t="str">
        <f t="shared" si="4"/>
        <v>#DIV/0!</v>
      </c>
      <c r="G632" s="22" t="str">
        <f t="shared" si="5"/>
        <v>#DIV/0!</v>
      </c>
    </row>
    <row r="633" ht="14.25" customHeight="1">
      <c r="B633" s="22"/>
      <c r="C633" s="35">
        <f t="shared" si="1"/>
        <v>0</v>
      </c>
      <c r="D633" s="6">
        <f t="shared" si="2"/>
        <v>0</v>
      </c>
      <c r="E633" s="6">
        <f t="shared" si="3"/>
        <v>0</v>
      </c>
      <c r="F633" s="6" t="str">
        <f t="shared" si="4"/>
        <v>#DIV/0!</v>
      </c>
      <c r="G633" s="22" t="str">
        <f t="shared" si="5"/>
        <v>#DIV/0!</v>
      </c>
    </row>
    <row r="634" ht="14.25" customHeight="1">
      <c r="B634" s="22"/>
      <c r="C634" s="35">
        <f t="shared" si="1"/>
        <v>0</v>
      </c>
      <c r="D634" s="6">
        <f t="shared" si="2"/>
        <v>0</v>
      </c>
      <c r="E634" s="6">
        <f t="shared" si="3"/>
        <v>0</v>
      </c>
      <c r="F634" s="6" t="str">
        <f t="shared" si="4"/>
        <v>#DIV/0!</v>
      </c>
      <c r="G634" s="22" t="str">
        <f t="shared" si="5"/>
        <v>#DIV/0!</v>
      </c>
    </row>
    <row r="635" ht="14.25" customHeight="1">
      <c r="B635" s="22"/>
      <c r="C635" s="35">
        <f t="shared" si="1"/>
        <v>0</v>
      </c>
      <c r="D635" s="6">
        <f t="shared" si="2"/>
        <v>0</v>
      </c>
      <c r="E635" s="6">
        <f t="shared" si="3"/>
        <v>0</v>
      </c>
      <c r="F635" s="6" t="str">
        <f t="shared" si="4"/>
        <v>#DIV/0!</v>
      </c>
      <c r="G635" s="22" t="str">
        <f t="shared" si="5"/>
        <v>#DIV/0!</v>
      </c>
    </row>
    <row r="636" ht="14.25" customHeight="1">
      <c r="B636" s="22"/>
      <c r="C636" s="35">
        <f t="shared" si="1"/>
        <v>0</v>
      </c>
      <c r="D636" s="6">
        <f t="shared" si="2"/>
        <v>0</v>
      </c>
      <c r="E636" s="6">
        <f t="shared" si="3"/>
        <v>0</v>
      </c>
      <c r="F636" s="6" t="str">
        <f t="shared" si="4"/>
        <v>#DIV/0!</v>
      </c>
      <c r="G636" s="22" t="str">
        <f t="shared" si="5"/>
        <v>#DIV/0!</v>
      </c>
    </row>
    <row r="637" ht="14.25" customHeight="1">
      <c r="B637" s="22"/>
      <c r="C637" s="35">
        <f t="shared" si="1"/>
        <v>0</v>
      </c>
      <c r="D637" s="6">
        <f t="shared" si="2"/>
        <v>0</v>
      </c>
      <c r="E637" s="6">
        <f t="shared" si="3"/>
        <v>0</v>
      </c>
      <c r="F637" s="6" t="str">
        <f t="shared" si="4"/>
        <v>#DIV/0!</v>
      </c>
      <c r="G637" s="22" t="str">
        <f t="shared" si="5"/>
        <v>#DIV/0!</v>
      </c>
    </row>
    <row r="638" ht="14.25" customHeight="1">
      <c r="B638" s="22"/>
      <c r="C638" s="35">
        <f t="shared" si="1"/>
        <v>0</v>
      </c>
      <c r="D638" s="6">
        <f t="shared" si="2"/>
        <v>0</v>
      </c>
      <c r="E638" s="6">
        <f t="shared" si="3"/>
        <v>0</v>
      </c>
      <c r="F638" s="6" t="str">
        <f t="shared" si="4"/>
        <v>#DIV/0!</v>
      </c>
      <c r="G638" s="22" t="str">
        <f t="shared" si="5"/>
        <v>#DIV/0!</v>
      </c>
    </row>
    <row r="639" ht="14.25" customHeight="1">
      <c r="B639" s="22"/>
      <c r="C639" s="35">
        <f t="shared" si="1"/>
        <v>0</v>
      </c>
      <c r="D639" s="6">
        <f t="shared" si="2"/>
        <v>0</v>
      </c>
      <c r="E639" s="6">
        <f t="shared" si="3"/>
        <v>0</v>
      </c>
      <c r="F639" s="6" t="str">
        <f t="shared" si="4"/>
        <v>#DIV/0!</v>
      </c>
      <c r="G639" s="22" t="str">
        <f t="shared" si="5"/>
        <v>#DIV/0!</v>
      </c>
    </row>
    <row r="640" ht="14.25" customHeight="1">
      <c r="B640" s="22"/>
      <c r="C640" s="35">
        <f t="shared" si="1"/>
        <v>0</v>
      </c>
      <c r="D640" s="6">
        <f t="shared" si="2"/>
        <v>0</v>
      </c>
      <c r="E640" s="6">
        <f t="shared" si="3"/>
        <v>0</v>
      </c>
      <c r="F640" s="6" t="str">
        <f t="shared" si="4"/>
        <v>#DIV/0!</v>
      </c>
      <c r="G640" s="22" t="str">
        <f t="shared" si="5"/>
        <v>#DIV/0!</v>
      </c>
    </row>
    <row r="641" ht="14.25" customHeight="1">
      <c r="B641" s="22"/>
      <c r="C641" s="35">
        <f t="shared" si="1"/>
        <v>0</v>
      </c>
      <c r="D641" s="6">
        <f t="shared" si="2"/>
        <v>0</v>
      </c>
      <c r="E641" s="6">
        <f t="shared" si="3"/>
        <v>0</v>
      </c>
      <c r="F641" s="6" t="str">
        <f t="shared" si="4"/>
        <v>#DIV/0!</v>
      </c>
      <c r="G641" s="22" t="str">
        <f t="shared" si="5"/>
        <v>#DIV/0!</v>
      </c>
    </row>
    <row r="642" ht="14.25" customHeight="1">
      <c r="B642" s="22"/>
      <c r="C642" s="35">
        <f t="shared" si="1"/>
        <v>0</v>
      </c>
      <c r="D642" s="6">
        <f t="shared" si="2"/>
        <v>0</v>
      </c>
      <c r="E642" s="6">
        <f t="shared" si="3"/>
        <v>0</v>
      </c>
      <c r="F642" s="6" t="str">
        <f t="shared" si="4"/>
        <v>#DIV/0!</v>
      </c>
      <c r="G642" s="22" t="str">
        <f t="shared" si="5"/>
        <v>#DIV/0!</v>
      </c>
    </row>
    <row r="643" ht="14.25" customHeight="1">
      <c r="B643" s="22"/>
      <c r="C643" s="35">
        <f t="shared" si="1"/>
        <v>0</v>
      </c>
      <c r="D643" s="6">
        <f t="shared" si="2"/>
        <v>0</v>
      </c>
      <c r="E643" s="6">
        <f t="shared" si="3"/>
        <v>0</v>
      </c>
      <c r="F643" s="6" t="str">
        <f t="shared" si="4"/>
        <v>#DIV/0!</v>
      </c>
      <c r="G643" s="22" t="str">
        <f t="shared" si="5"/>
        <v>#DIV/0!</v>
      </c>
    </row>
    <row r="644" ht="14.25" customHeight="1">
      <c r="B644" s="22"/>
      <c r="C644" s="35">
        <f t="shared" si="1"/>
        <v>0</v>
      </c>
      <c r="D644" s="6">
        <f t="shared" si="2"/>
        <v>0</v>
      </c>
      <c r="E644" s="6">
        <f t="shared" si="3"/>
        <v>0</v>
      </c>
      <c r="F644" s="6" t="str">
        <f t="shared" si="4"/>
        <v>#DIV/0!</v>
      </c>
      <c r="G644" s="22" t="str">
        <f t="shared" si="5"/>
        <v>#DIV/0!</v>
      </c>
    </row>
    <row r="645" ht="14.25" customHeight="1">
      <c r="B645" s="22"/>
      <c r="C645" s="35">
        <f t="shared" si="1"/>
        <v>0</v>
      </c>
      <c r="D645" s="6">
        <f t="shared" si="2"/>
        <v>0</v>
      </c>
      <c r="E645" s="6">
        <f t="shared" si="3"/>
        <v>0</v>
      </c>
      <c r="F645" s="6" t="str">
        <f t="shared" si="4"/>
        <v>#DIV/0!</v>
      </c>
      <c r="G645" s="22" t="str">
        <f t="shared" si="5"/>
        <v>#DIV/0!</v>
      </c>
    </row>
    <row r="646" ht="14.25" customHeight="1">
      <c r="B646" s="22"/>
      <c r="C646" s="35">
        <f t="shared" si="1"/>
        <v>0</v>
      </c>
      <c r="D646" s="6">
        <f t="shared" si="2"/>
        <v>0</v>
      </c>
      <c r="E646" s="6">
        <f t="shared" si="3"/>
        <v>0</v>
      </c>
      <c r="F646" s="6" t="str">
        <f t="shared" si="4"/>
        <v>#DIV/0!</v>
      </c>
      <c r="G646" s="22" t="str">
        <f t="shared" si="5"/>
        <v>#DIV/0!</v>
      </c>
    </row>
    <row r="647" ht="14.25" customHeight="1">
      <c r="B647" s="22"/>
      <c r="C647" s="35">
        <f t="shared" si="1"/>
        <v>0</v>
      </c>
      <c r="D647" s="6">
        <f t="shared" si="2"/>
        <v>0</v>
      </c>
      <c r="E647" s="6">
        <f t="shared" si="3"/>
        <v>0</v>
      </c>
      <c r="F647" s="6" t="str">
        <f t="shared" si="4"/>
        <v>#DIV/0!</v>
      </c>
      <c r="G647" s="22" t="str">
        <f t="shared" si="5"/>
        <v>#DIV/0!</v>
      </c>
    </row>
    <row r="648" ht="14.25" customHeight="1">
      <c r="B648" s="22"/>
      <c r="C648" s="35">
        <f t="shared" si="1"/>
        <v>0</v>
      </c>
      <c r="D648" s="6">
        <f t="shared" si="2"/>
        <v>0</v>
      </c>
      <c r="E648" s="6">
        <f t="shared" si="3"/>
        <v>0</v>
      </c>
      <c r="F648" s="6" t="str">
        <f t="shared" si="4"/>
        <v>#DIV/0!</v>
      </c>
      <c r="G648" s="22" t="str">
        <f t="shared" si="5"/>
        <v>#DIV/0!</v>
      </c>
    </row>
    <row r="649" ht="14.25" customHeight="1">
      <c r="B649" s="22"/>
      <c r="C649" s="35">
        <f t="shared" si="1"/>
        <v>0</v>
      </c>
      <c r="D649" s="6">
        <f t="shared" si="2"/>
        <v>0</v>
      </c>
      <c r="E649" s="6">
        <f t="shared" si="3"/>
        <v>0</v>
      </c>
      <c r="F649" s="6" t="str">
        <f t="shared" si="4"/>
        <v>#DIV/0!</v>
      </c>
      <c r="G649" s="22" t="str">
        <f t="shared" si="5"/>
        <v>#DIV/0!</v>
      </c>
    </row>
    <row r="650" ht="14.25" customHeight="1">
      <c r="B650" s="22"/>
      <c r="C650" s="35">
        <f t="shared" si="1"/>
        <v>0</v>
      </c>
      <c r="D650" s="6">
        <f t="shared" si="2"/>
        <v>0</v>
      </c>
      <c r="E650" s="6">
        <f t="shared" si="3"/>
        <v>0</v>
      </c>
      <c r="F650" s="6" t="str">
        <f t="shared" si="4"/>
        <v>#DIV/0!</v>
      </c>
      <c r="G650" s="22" t="str">
        <f t="shared" si="5"/>
        <v>#DIV/0!</v>
      </c>
    </row>
    <row r="651" ht="14.25" customHeight="1">
      <c r="B651" s="22"/>
      <c r="C651" s="35">
        <f t="shared" si="1"/>
        <v>0</v>
      </c>
      <c r="D651" s="6">
        <f t="shared" si="2"/>
        <v>0</v>
      </c>
      <c r="E651" s="6">
        <f t="shared" si="3"/>
        <v>0</v>
      </c>
      <c r="F651" s="6" t="str">
        <f t="shared" si="4"/>
        <v>#DIV/0!</v>
      </c>
      <c r="G651" s="22" t="str">
        <f t="shared" si="5"/>
        <v>#DIV/0!</v>
      </c>
    </row>
    <row r="652" ht="14.25" customHeight="1">
      <c r="B652" s="22"/>
      <c r="C652" s="35">
        <f t="shared" si="1"/>
        <v>0</v>
      </c>
      <c r="D652" s="6">
        <f t="shared" si="2"/>
        <v>0</v>
      </c>
      <c r="E652" s="6">
        <f t="shared" si="3"/>
        <v>0</v>
      </c>
      <c r="F652" s="6" t="str">
        <f t="shared" si="4"/>
        <v>#DIV/0!</v>
      </c>
      <c r="G652" s="22" t="str">
        <f t="shared" si="5"/>
        <v>#DIV/0!</v>
      </c>
    </row>
    <row r="653" ht="14.25" customHeight="1">
      <c r="B653" s="22"/>
      <c r="C653" s="35">
        <f t="shared" si="1"/>
        <v>0</v>
      </c>
      <c r="D653" s="6">
        <f t="shared" si="2"/>
        <v>0</v>
      </c>
      <c r="E653" s="6">
        <f t="shared" si="3"/>
        <v>0</v>
      </c>
      <c r="F653" s="6" t="str">
        <f t="shared" si="4"/>
        <v>#DIV/0!</v>
      </c>
      <c r="G653" s="22" t="str">
        <f t="shared" si="5"/>
        <v>#DIV/0!</v>
      </c>
    </row>
    <row r="654" ht="14.25" customHeight="1">
      <c r="B654" s="22"/>
      <c r="C654" s="35">
        <f t="shared" si="1"/>
        <v>0</v>
      </c>
      <c r="D654" s="6">
        <f t="shared" si="2"/>
        <v>0</v>
      </c>
      <c r="E654" s="6">
        <f t="shared" si="3"/>
        <v>0</v>
      </c>
      <c r="F654" s="6" t="str">
        <f t="shared" si="4"/>
        <v>#DIV/0!</v>
      </c>
      <c r="G654" s="22" t="str">
        <f t="shared" si="5"/>
        <v>#DIV/0!</v>
      </c>
    </row>
    <row r="655" ht="14.25" customHeight="1">
      <c r="B655" s="22"/>
      <c r="C655" s="35">
        <f t="shared" si="1"/>
        <v>0</v>
      </c>
      <c r="D655" s="6">
        <f t="shared" si="2"/>
        <v>0</v>
      </c>
      <c r="E655" s="6">
        <f t="shared" si="3"/>
        <v>0</v>
      </c>
      <c r="F655" s="6" t="str">
        <f t="shared" si="4"/>
        <v>#DIV/0!</v>
      </c>
      <c r="G655" s="22" t="str">
        <f t="shared" si="5"/>
        <v>#DIV/0!</v>
      </c>
    </row>
    <row r="656" ht="14.25" customHeight="1">
      <c r="B656" s="22"/>
      <c r="C656" s="35">
        <f t="shared" si="1"/>
        <v>0</v>
      </c>
      <c r="D656" s="6">
        <f t="shared" si="2"/>
        <v>0</v>
      </c>
      <c r="E656" s="6">
        <f t="shared" si="3"/>
        <v>0</v>
      </c>
      <c r="F656" s="6" t="str">
        <f t="shared" si="4"/>
        <v>#DIV/0!</v>
      </c>
      <c r="G656" s="22" t="str">
        <f t="shared" si="5"/>
        <v>#DIV/0!</v>
      </c>
    </row>
    <row r="657" ht="14.25" customHeight="1">
      <c r="B657" s="22"/>
      <c r="C657" s="35">
        <f t="shared" si="1"/>
        <v>0</v>
      </c>
      <c r="D657" s="6">
        <f t="shared" si="2"/>
        <v>0</v>
      </c>
      <c r="E657" s="6">
        <f t="shared" si="3"/>
        <v>0</v>
      </c>
      <c r="F657" s="6" t="str">
        <f t="shared" si="4"/>
        <v>#DIV/0!</v>
      </c>
      <c r="G657" s="22" t="str">
        <f t="shared" si="5"/>
        <v>#DIV/0!</v>
      </c>
    </row>
    <row r="658" ht="14.25" customHeight="1">
      <c r="B658" s="22"/>
      <c r="C658" s="35">
        <f t="shared" si="1"/>
        <v>0</v>
      </c>
      <c r="D658" s="6">
        <f t="shared" si="2"/>
        <v>0</v>
      </c>
      <c r="E658" s="6">
        <f t="shared" si="3"/>
        <v>0</v>
      </c>
      <c r="F658" s="6" t="str">
        <f t="shared" si="4"/>
        <v>#DIV/0!</v>
      </c>
      <c r="G658" s="22" t="str">
        <f t="shared" si="5"/>
        <v>#DIV/0!</v>
      </c>
    </row>
    <row r="659" ht="14.25" customHeight="1">
      <c r="B659" s="22"/>
      <c r="C659" s="35">
        <f t="shared" si="1"/>
        <v>0</v>
      </c>
      <c r="D659" s="6">
        <f t="shared" si="2"/>
        <v>0</v>
      </c>
      <c r="E659" s="6">
        <f t="shared" si="3"/>
        <v>0</v>
      </c>
      <c r="F659" s="6" t="str">
        <f t="shared" si="4"/>
        <v>#DIV/0!</v>
      </c>
      <c r="G659" s="22" t="str">
        <f t="shared" si="5"/>
        <v>#DIV/0!</v>
      </c>
    </row>
    <row r="660" ht="14.25" customHeight="1">
      <c r="B660" s="22"/>
      <c r="C660" s="35">
        <f t="shared" si="1"/>
        <v>0</v>
      </c>
      <c r="D660" s="6">
        <f t="shared" si="2"/>
        <v>0</v>
      </c>
      <c r="E660" s="6">
        <f t="shared" si="3"/>
        <v>0</v>
      </c>
      <c r="F660" s="6" t="str">
        <f t="shared" si="4"/>
        <v>#DIV/0!</v>
      </c>
      <c r="G660" s="22" t="str">
        <f t="shared" si="5"/>
        <v>#DIV/0!</v>
      </c>
    </row>
    <row r="661" ht="14.25" customHeight="1">
      <c r="B661" s="22"/>
      <c r="C661" s="35">
        <f t="shared" si="1"/>
        <v>0</v>
      </c>
      <c r="D661" s="6">
        <f t="shared" si="2"/>
        <v>0</v>
      </c>
      <c r="E661" s="6">
        <f t="shared" si="3"/>
        <v>0</v>
      </c>
      <c r="F661" s="6" t="str">
        <f t="shared" si="4"/>
        <v>#DIV/0!</v>
      </c>
      <c r="G661" s="22" t="str">
        <f t="shared" si="5"/>
        <v>#DIV/0!</v>
      </c>
    </row>
    <row r="662" ht="14.25" customHeight="1">
      <c r="B662" s="22"/>
      <c r="C662" s="35">
        <f t="shared" si="1"/>
        <v>0</v>
      </c>
      <c r="D662" s="6">
        <f t="shared" si="2"/>
        <v>0</v>
      </c>
      <c r="E662" s="6">
        <f t="shared" si="3"/>
        <v>0</v>
      </c>
      <c r="F662" s="6" t="str">
        <f t="shared" si="4"/>
        <v>#DIV/0!</v>
      </c>
      <c r="G662" s="22" t="str">
        <f t="shared" si="5"/>
        <v>#DIV/0!</v>
      </c>
    </row>
    <row r="663" ht="14.25" customHeight="1">
      <c r="B663" s="22"/>
      <c r="C663" s="35">
        <f t="shared" si="1"/>
        <v>0</v>
      </c>
      <c r="D663" s="6">
        <f t="shared" si="2"/>
        <v>0</v>
      </c>
      <c r="E663" s="6">
        <f t="shared" si="3"/>
        <v>0</v>
      </c>
      <c r="F663" s="6" t="str">
        <f t="shared" si="4"/>
        <v>#DIV/0!</v>
      </c>
      <c r="G663" s="22" t="str">
        <f t="shared" si="5"/>
        <v>#DIV/0!</v>
      </c>
    </row>
    <row r="664" ht="14.25" customHeight="1">
      <c r="B664" s="22"/>
      <c r="C664" s="35">
        <f t="shared" si="1"/>
        <v>0</v>
      </c>
      <c r="D664" s="6">
        <f t="shared" si="2"/>
        <v>0</v>
      </c>
      <c r="E664" s="6">
        <f t="shared" si="3"/>
        <v>0</v>
      </c>
      <c r="F664" s="6" t="str">
        <f t="shared" si="4"/>
        <v>#DIV/0!</v>
      </c>
      <c r="G664" s="22" t="str">
        <f t="shared" si="5"/>
        <v>#DIV/0!</v>
      </c>
    </row>
    <row r="665" ht="14.25" customHeight="1">
      <c r="B665" s="22"/>
      <c r="C665" s="35">
        <f t="shared" si="1"/>
        <v>0</v>
      </c>
      <c r="D665" s="6">
        <f t="shared" si="2"/>
        <v>0</v>
      </c>
      <c r="E665" s="6">
        <f t="shared" si="3"/>
        <v>0</v>
      </c>
      <c r="F665" s="6" t="str">
        <f t="shared" si="4"/>
        <v>#DIV/0!</v>
      </c>
      <c r="G665" s="22" t="str">
        <f t="shared" si="5"/>
        <v>#DIV/0!</v>
      </c>
    </row>
    <row r="666" ht="14.25" customHeight="1">
      <c r="B666" s="22"/>
      <c r="C666" s="35">
        <f t="shared" si="1"/>
        <v>0</v>
      </c>
      <c r="D666" s="6">
        <f t="shared" si="2"/>
        <v>0</v>
      </c>
      <c r="E666" s="6">
        <f t="shared" si="3"/>
        <v>0</v>
      </c>
      <c r="F666" s="6" t="str">
        <f t="shared" si="4"/>
        <v>#DIV/0!</v>
      </c>
      <c r="G666" s="22" t="str">
        <f t="shared" si="5"/>
        <v>#DIV/0!</v>
      </c>
    </row>
    <row r="667" ht="14.25" customHeight="1">
      <c r="B667" s="22"/>
      <c r="C667" s="35">
        <f t="shared" si="1"/>
        <v>0</v>
      </c>
      <c r="D667" s="6">
        <f t="shared" si="2"/>
        <v>0</v>
      </c>
      <c r="E667" s="6">
        <f t="shared" si="3"/>
        <v>0</v>
      </c>
      <c r="F667" s="6" t="str">
        <f t="shared" si="4"/>
        <v>#DIV/0!</v>
      </c>
      <c r="G667" s="22" t="str">
        <f t="shared" si="5"/>
        <v>#DIV/0!</v>
      </c>
    </row>
    <row r="668" ht="14.25" customHeight="1">
      <c r="B668" s="22"/>
      <c r="C668" s="35">
        <f t="shared" si="1"/>
        <v>0</v>
      </c>
      <c r="D668" s="6">
        <f t="shared" si="2"/>
        <v>0</v>
      </c>
      <c r="E668" s="6">
        <f t="shared" si="3"/>
        <v>0</v>
      </c>
      <c r="F668" s="6" t="str">
        <f t="shared" si="4"/>
        <v>#DIV/0!</v>
      </c>
      <c r="G668" s="22" t="str">
        <f t="shared" si="5"/>
        <v>#DIV/0!</v>
      </c>
    </row>
    <row r="669" ht="14.25" customHeight="1">
      <c r="B669" s="22"/>
      <c r="C669" s="35">
        <f t="shared" si="1"/>
        <v>0</v>
      </c>
      <c r="D669" s="6">
        <f t="shared" si="2"/>
        <v>0</v>
      </c>
      <c r="E669" s="6">
        <f t="shared" si="3"/>
        <v>0</v>
      </c>
      <c r="F669" s="6" t="str">
        <f t="shared" si="4"/>
        <v>#DIV/0!</v>
      </c>
      <c r="G669" s="22" t="str">
        <f t="shared" si="5"/>
        <v>#DIV/0!</v>
      </c>
    </row>
    <row r="670" ht="14.25" customHeight="1">
      <c r="B670" s="22"/>
      <c r="C670" s="35">
        <f t="shared" si="1"/>
        <v>0</v>
      </c>
      <c r="D670" s="6">
        <f t="shared" si="2"/>
        <v>0</v>
      </c>
      <c r="E670" s="6">
        <f t="shared" si="3"/>
        <v>0</v>
      </c>
      <c r="F670" s="6" t="str">
        <f t="shared" si="4"/>
        <v>#DIV/0!</v>
      </c>
      <c r="G670" s="22" t="str">
        <f t="shared" si="5"/>
        <v>#DIV/0!</v>
      </c>
    </row>
    <row r="671" ht="14.25" customHeight="1">
      <c r="B671" s="22"/>
      <c r="G671" s="22"/>
    </row>
    <row r="672" ht="14.25" customHeight="1">
      <c r="B672" s="22"/>
      <c r="G672" s="22"/>
    </row>
    <row r="673" ht="14.25" customHeight="1">
      <c r="B673" s="22"/>
      <c r="G673" s="22"/>
    </row>
    <row r="674" ht="14.25" customHeight="1">
      <c r="B674" s="22"/>
      <c r="G674" s="22"/>
    </row>
    <row r="675" ht="14.25" customHeight="1">
      <c r="B675" s="22"/>
      <c r="G675" s="22"/>
    </row>
    <row r="676" ht="14.25" customHeight="1">
      <c r="B676" s="22"/>
      <c r="G676" s="22"/>
    </row>
    <row r="677" ht="14.25" customHeight="1">
      <c r="B677" s="22"/>
      <c r="G677" s="22"/>
    </row>
    <row r="678" ht="14.25" customHeight="1">
      <c r="B678" s="22"/>
      <c r="G678" s="22"/>
    </row>
    <row r="679" ht="14.25" customHeight="1">
      <c r="B679" s="22"/>
      <c r="G679" s="22"/>
    </row>
    <row r="680" ht="14.25" customHeight="1">
      <c r="B680" s="22"/>
      <c r="G680" s="22"/>
    </row>
    <row r="681" ht="14.25" customHeight="1">
      <c r="B681" s="22"/>
      <c r="G681" s="22"/>
    </row>
    <row r="682" ht="14.25" customHeight="1">
      <c r="B682" s="22"/>
      <c r="G682" s="22"/>
    </row>
    <row r="683" ht="14.25" customHeight="1">
      <c r="B683" s="22"/>
      <c r="G683" s="22"/>
    </row>
    <row r="684" ht="14.25" customHeight="1">
      <c r="B684" s="22"/>
      <c r="G684" s="22"/>
    </row>
    <row r="685" ht="14.25" customHeight="1">
      <c r="B685" s="22"/>
      <c r="G685" s="22"/>
    </row>
    <row r="686" ht="14.25" customHeight="1">
      <c r="B686" s="22"/>
      <c r="G686" s="22"/>
    </row>
    <row r="687" ht="14.25" customHeight="1">
      <c r="B687" s="22"/>
      <c r="G687" s="22"/>
    </row>
    <row r="688" ht="14.25" customHeight="1">
      <c r="B688" s="22"/>
      <c r="G688" s="22"/>
    </row>
    <row r="689" ht="14.25" customHeight="1">
      <c r="B689" s="22"/>
      <c r="G689" s="22"/>
    </row>
    <row r="690" ht="14.25" customHeight="1">
      <c r="B690" s="22"/>
      <c r="G690" s="22"/>
    </row>
    <row r="691" ht="14.25" customHeight="1">
      <c r="B691" s="22"/>
      <c r="G691" s="22"/>
    </row>
    <row r="692" ht="14.25" customHeight="1">
      <c r="B692" s="22"/>
      <c r="G692" s="22"/>
    </row>
    <row r="693" ht="14.25" customHeight="1">
      <c r="B693" s="22"/>
      <c r="G693" s="22"/>
    </row>
    <row r="694" ht="14.25" customHeight="1">
      <c r="B694" s="22"/>
      <c r="G694" s="22"/>
    </row>
    <row r="695" ht="14.25" customHeight="1">
      <c r="B695" s="22"/>
      <c r="G695" s="22"/>
    </row>
    <row r="696" ht="14.25" customHeight="1">
      <c r="B696" s="22"/>
      <c r="G696" s="22"/>
    </row>
    <row r="697" ht="14.25" customHeight="1">
      <c r="B697" s="22"/>
      <c r="G697" s="22"/>
    </row>
    <row r="698" ht="14.25" customHeight="1">
      <c r="B698" s="22"/>
      <c r="G698" s="22"/>
    </row>
    <row r="699" ht="14.25" customHeight="1">
      <c r="B699" s="22"/>
      <c r="G699" s="22"/>
    </row>
    <row r="700" ht="14.25" customHeight="1">
      <c r="B700" s="22"/>
      <c r="G700" s="22"/>
    </row>
    <row r="701" ht="14.25" customHeight="1">
      <c r="B701" s="22"/>
      <c r="G701" s="22"/>
    </row>
    <row r="702" ht="14.25" customHeight="1">
      <c r="B702" s="22"/>
      <c r="G702" s="22"/>
    </row>
    <row r="703" ht="14.25" customHeight="1">
      <c r="B703" s="22"/>
      <c r="G703" s="22"/>
    </row>
    <row r="704" ht="14.25" customHeight="1">
      <c r="B704" s="22"/>
      <c r="G704" s="22"/>
    </row>
    <row r="705" ht="14.25" customHeight="1">
      <c r="B705" s="22"/>
      <c r="G705" s="22"/>
    </row>
    <row r="706" ht="14.25" customHeight="1">
      <c r="B706" s="22"/>
      <c r="G706" s="22"/>
    </row>
    <row r="707" ht="14.25" customHeight="1">
      <c r="B707" s="22"/>
      <c r="G707" s="22"/>
    </row>
    <row r="708" ht="14.25" customHeight="1">
      <c r="B708" s="22"/>
      <c r="G708" s="22"/>
    </row>
    <row r="709" ht="14.25" customHeight="1">
      <c r="B709" s="22"/>
      <c r="G709" s="22"/>
    </row>
    <row r="710" ht="14.25" customHeight="1">
      <c r="B710" s="22"/>
      <c r="G710" s="22"/>
    </row>
    <row r="711" ht="14.25" customHeight="1">
      <c r="B711" s="22"/>
      <c r="G711" s="22"/>
    </row>
    <row r="712" ht="14.25" customHeight="1">
      <c r="B712" s="22"/>
      <c r="G712" s="22"/>
    </row>
    <row r="713" ht="14.25" customHeight="1">
      <c r="B713" s="22"/>
      <c r="G713" s="22"/>
    </row>
    <row r="714" ht="14.25" customHeight="1">
      <c r="B714" s="22"/>
      <c r="G714" s="22"/>
    </row>
    <row r="715" ht="14.25" customHeight="1">
      <c r="B715" s="22"/>
      <c r="G715" s="22"/>
    </row>
    <row r="716" ht="14.25" customHeight="1">
      <c r="B716" s="22"/>
      <c r="G716" s="22"/>
    </row>
    <row r="717" ht="14.25" customHeight="1">
      <c r="B717" s="22"/>
      <c r="G717" s="22"/>
    </row>
    <row r="718" ht="14.25" customHeight="1">
      <c r="B718" s="22"/>
      <c r="G718" s="22"/>
    </row>
    <row r="719" ht="14.25" customHeight="1">
      <c r="B719" s="22"/>
      <c r="G719" s="22"/>
    </row>
    <row r="720" ht="14.25" customHeight="1">
      <c r="B720" s="22"/>
      <c r="G720" s="22"/>
    </row>
    <row r="721" ht="14.25" customHeight="1">
      <c r="B721" s="22"/>
      <c r="G721" s="22"/>
    </row>
    <row r="722" ht="14.25" customHeight="1">
      <c r="B722" s="22"/>
      <c r="G722" s="22"/>
    </row>
    <row r="723" ht="14.25" customHeight="1">
      <c r="B723" s="22"/>
      <c r="G723" s="22"/>
    </row>
    <row r="724" ht="14.25" customHeight="1">
      <c r="B724" s="22"/>
      <c r="G724" s="22"/>
    </row>
    <row r="725" ht="14.25" customHeight="1">
      <c r="B725" s="22"/>
      <c r="G725" s="22"/>
    </row>
    <row r="726" ht="14.25" customHeight="1">
      <c r="B726" s="22"/>
      <c r="G726" s="22"/>
    </row>
    <row r="727" ht="14.25" customHeight="1">
      <c r="B727" s="22"/>
      <c r="G727" s="22"/>
    </row>
    <row r="728" ht="14.25" customHeight="1">
      <c r="B728" s="22"/>
      <c r="G728" s="22"/>
    </row>
    <row r="729" ht="14.25" customHeight="1">
      <c r="B729" s="22"/>
      <c r="G729" s="22"/>
    </row>
    <row r="730" ht="14.25" customHeight="1">
      <c r="B730" s="22"/>
      <c r="G730" s="22"/>
    </row>
    <row r="731" ht="14.25" customHeight="1">
      <c r="B731" s="22"/>
      <c r="G731" s="22"/>
    </row>
    <row r="732" ht="14.25" customHeight="1">
      <c r="B732" s="22"/>
      <c r="G732" s="22"/>
    </row>
    <row r="733" ht="14.25" customHeight="1">
      <c r="B733" s="22"/>
      <c r="G733" s="22"/>
    </row>
    <row r="734" ht="14.25" customHeight="1">
      <c r="B734" s="22"/>
      <c r="G734" s="22"/>
    </row>
    <row r="735" ht="14.25" customHeight="1">
      <c r="B735" s="22"/>
      <c r="G735" s="22"/>
    </row>
    <row r="736" ht="14.25" customHeight="1">
      <c r="B736" s="22"/>
      <c r="G736" s="22"/>
    </row>
    <row r="737" ht="14.25" customHeight="1">
      <c r="B737" s="22"/>
      <c r="G737" s="22"/>
    </row>
    <row r="738" ht="14.25" customHeight="1">
      <c r="B738" s="22"/>
      <c r="G738" s="22"/>
    </row>
    <row r="739" ht="14.25" customHeight="1">
      <c r="B739" s="22"/>
      <c r="G739" s="22"/>
    </row>
    <row r="740" ht="14.25" customHeight="1">
      <c r="B740" s="22"/>
      <c r="G740" s="22"/>
    </row>
    <row r="741" ht="14.25" customHeight="1">
      <c r="B741" s="22"/>
      <c r="G741" s="22"/>
    </row>
    <row r="742" ht="14.25" customHeight="1">
      <c r="B742" s="22"/>
      <c r="G742" s="22"/>
    </row>
    <row r="743" ht="14.25" customHeight="1">
      <c r="B743" s="22"/>
      <c r="G743" s="22"/>
    </row>
    <row r="744" ht="14.25" customHeight="1">
      <c r="B744" s="22"/>
      <c r="G744" s="22"/>
    </row>
    <row r="745" ht="14.25" customHeight="1">
      <c r="B745" s="22"/>
      <c r="G745" s="22"/>
    </row>
    <row r="746" ht="14.25" customHeight="1">
      <c r="B746" s="22"/>
      <c r="G746" s="22"/>
    </row>
    <row r="747" ht="14.25" customHeight="1">
      <c r="B747" s="22"/>
      <c r="G747" s="22"/>
    </row>
    <row r="748" ht="14.25" customHeight="1">
      <c r="B748" s="22"/>
      <c r="G748" s="22"/>
    </row>
    <row r="749" ht="14.25" customHeight="1">
      <c r="B749" s="22"/>
      <c r="G749" s="22"/>
    </row>
    <row r="750" ht="14.25" customHeight="1">
      <c r="B750" s="22"/>
      <c r="G750" s="22"/>
    </row>
    <row r="751" ht="14.25" customHeight="1">
      <c r="B751" s="22"/>
      <c r="G751" s="22"/>
    </row>
    <row r="752" ht="14.25" customHeight="1">
      <c r="B752" s="22"/>
      <c r="G752" s="22"/>
    </row>
    <row r="753" ht="14.25" customHeight="1">
      <c r="B753" s="22"/>
      <c r="G753" s="22"/>
    </row>
    <row r="754" ht="14.25" customHeight="1">
      <c r="B754" s="22"/>
      <c r="G754" s="22"/>
    </row>
    <row r="755" ht="14.25" customHeight="1">
      <c r="B755" s="22"/>
      <c r="G755" s="22"/>
    </row>
    <row r="756" ht="14.25" customHeight="1">
      <c r="B756" s="22"/>
      <c r="G756" s="22"/>
    </row>
    <row r="757" ht="14.25" customHeight="1">
      <c r="B757" s="22"/>
      <c r="G757" s="22"/>
    </row>
    <row r="758" ht="14.25" customHeight="1">
      <c r="B758" s="22"/>
      <c r="G758" s="22"/>
    </row>
    <row r="759" ht="14.25" customHeight="1">
      <c r="B759" s="22"/>
      <c r="G759" s="22"/>
    </row>
    <row r="760" ht="14.25" customHeight="1">
      <c r="B760" s="22"/>
      <c r="G760" s="22"/>
    </row>
    <row r="761" ht="14.25" customHeight="1">
      <c r="B761" s="22"/>
      <c r="G761" s="22"/>
    </row>
    <row r="762" ht="14.25" customHeight="1">
      <c r="B762" s="22"/>
      <c r="G762" s="22"/>
    </row>
    <row r="763" ht="14.25" customHeight="1">
      <c r="B763" s="22"/>
      <c r="G763" s="22"/>
    </row>
    <row r="764" ht="14.25" customHeight="1">
      <c r="B764" s="22"/>
      <c r="G764" s="22"/>
    </row>
    <row r="765" ht="14.25" customHeight="1">
      <c r="B765" s="22"/>
      <c r="G765" s="22"/>
    </row>
    <row r="766" ht="14.25" customHeight="1">
      <c r="B766" s="22"/>
      <c r="G766" s="22"/>
    </row>
    <row r="767" ht="14.25" customHeight="1">
      <c r="B767" s="22"/>
      <c r="G767" s="22"/>
    </row>
    <row r="768" ht="14.25" customHeight="1">
      <c r="B768" s="22"/>
      <c r="G768" s="22"/>
    </row>
    <row r="769" ht="14.25" customHeight="1">
      <c r="B769" s="22"/>
      <c r="G769" s="22"/>
    </row>
    <row r="770" ht="14.25" customHeight="1">
      <c r="B770" s="22"/>
      <c r="G770" s="22"/>
    </row>
    <row r="771" ht="14.25" customHeight="1">
      <c r="B771" s="22"/>
      <c r="G771" s="22"/>
    </row>
    <row r="772" ht="14.25" customHeight="1">
      <c r="B772" s="22"/>
      <c r="G772" s="22"/>
    </row>
    <row r="773" ht="14.25" customHeight="1">
      <c r="B773" s="22"/>
      <c r="G773" s="22"/>
    </row>
    <row r="774" ht="14.25" customHeight="1">
      <c r="B774" s="22"/>
      <c r="G774" s="22"/>
    </row>
    <row r="775" ht="14.25" customHeight="1">
      <c r="B775" s="22"/>
      <c r="G775" s="22"/>
    </row>
    <row r="776" ht="14.25" customHeight="1">
      <c r="B776" s="22"/>
      <c r="G776" s="22"/>
    </row>
    <row r="777" ht="14.25" customHeight="1">
      <c r="B777" s="22"/>
      <c r="G777" s="22"/>
    </row>
    <row r="778" ht="14.25" customHeight="1">
      <c r="B778" s="22"/>
      <c r="G778" s="22"/>
    </row>
    <row r="779" ht="14.25" customHeight="1">
      <c r="B779" s="22"/>
      <c r="G779" s="22"/>
    </row>
    <row r="780" ht="14.25" customHeight="1">
      <c r="B780" s="22"/>
      <c r="G780" s="22"/>
    </row>
    <row r="781" ht="14.25" customHeight="1">
      <c r="B781" s="22"/>
      <c r="G781" s="22"/>
    </row>
    <row r="782" ht="14.25" customHeight="1">
      <c r="B782" s="22"/>
      <c r="G782" s="22"/>
    </row>
    <row r="783" ht="14.25" customHeight="1">
      <c r="B783" s="22"/>
      <c r="G783" s="22"/>
    </row>
    <row r="784" ht="14.25" customHeight="1">
      <c r="B784" s="22"/>
      <c r="G784" s="22"/>
    </row>
    <row r="785" ht="14.25" customHeight="1">
      <c r="B785" s="22"/>
      <c r="G785" s="22"/>
    </row>
    <row r="786" ht="14.25" customHeight="1">
      <c r="B786" s="22"/>
      <c r="G786" s="22"/>
    </row>
    <row r="787" ht="14.25" customHeight="1">
      <c r="B787" s="22"/>
      <c r="G787" s="22"/>
    </row>
    <row r="788" ht="14.25" customHeight="1">
      <c r="B788" s="22"/>
      <c r="G788" s="22"/>
    </row>
    <row r="789" ht="14.25" customHeight="1">
      <c r="B789" s="22"/>
      <c r="G789" s="22"/>
    </row>
    <row r="790" ht="14.25" customHeight="1">
      <c r="B790" s="22"/>
      <c r="G790" s="22"/>
    </row>
    <row r="791" ht="14.25" customHeight="1">
      <c r="B791" s="22"/>
      <c r="G791" s="22"/>
    </row>
    <row r="792" ht="14.25" customHeight="1">
      <c r="B792" s="22"/>
      <c r="G792" s="22"/>
    </row>
    <row r="793" ht="14.25" customHeight="1">
      <c r="B793" s="22"/>
      <c r="G793" s="22"/>
    </row>
    <row r="794" ht="14.25" customHeight="1">
      <c r="B794" s="22"/>
      <c r="G794" s="22"/>
    </row>
    <row r="795" ht="14.25" customHeight="1">
      <c r="B795" s="22"/>
      <c r="G795" s="22"/>
    </row>
    <row r="796" ht="14.25" customHeight="1">
      <c r="B796" s="22"/>
      <c r="G796" s="22"/>
    </row>
    <row r="797" ht="14.25" customHeight="1">
      <c r="B797" s="22"/>
      <c r="G797" s="22"/>
    </row>
    <row r="798" ht="14.25" customHeight="1">
      <c r="B798" s="22"/>
      <c r="G798" s="22"/>
    </row>
    <row r="799" ht="14.25" customHeight="1">
      <c r="B799" s="22"/>
      <c r="G799" s="22"/>
    </row>
    <row r="800" ht="14.25" customHeight="1">
      <c r="B800" s="22"/>
      <c r="G800" s="22"/>
    </row>
    <row r="801" ht="14.25" customHeight="1">
      <c r="B801" s="22"/>
      <c r="G801" s="22"/>
    </row>
    <row r="802" ht="14.25" customHeight="1">
      <c r="B802" s="22"/>
      <c r="G802" s="22"/>
    </row>
    <row r="803" ht="14.25" customHeight="1">
      <c r="B803" s="22"/>
      <c r="G803" s="22"/>
    </row>
    <row r="804" ht="14.25" customHeight="1">
      <c r="B804" s="22"/>
      <c r="G804" s="22"/>
    </row>
    <row r="805" ht="14.25" customHeight="1">
      <c r="B805" s="22"/>
      <c r="G805" s="22"/>
    </row>
    <row r="806" ht="14.25" customHeight="1">
      <c r="B806" s="22"/>
      <c r="G806" s="22"/>
    </row>
    <row r="807" ht="14.25" customHeight="1">
      <c r="B807" s="22"/>
      <c r="G807" s="22"/>
    </row>
    <row r="808" ht="14.25" customHeight="1">
      <c r="B808" s="22"/>
      <c r="G808" s="22"/>
    </row>
    <row r="809" ht="14.25" customHeight="1">
      <c r="B809" s="22"/>
      <c r="G809" s="22"/>
    </row>
    <row r="810" ht="14.25" customHeight="1">
      <c r="B810" s="22"/>
      <c r="G810" s="22"/>
    </row>
    <row r="811" ht="14.25" customHeight="1">
      <c r="B811" s="22"/>
      <c r="G811" s="22"/>
    </row>
    <row r="812" ht="14.25" customHeight="1">
      <c r="B812" s="22"/>
      <c r="G812" s="22"/>
    </row>
    <row r="813" ht="14.25" customHeight="1">
      <c r="B813" s="22"/>
      <c r="G813" s="22"/>
    </row>
    <row r="814" ht="14.25" customHeight="1">
      <c r="B814" s="22"/>
      <c r="G814" s="22"/>
    </row>
    <row r="815" ht="14.25" customHeight="1">
      <c r="B815" s="22"/>
      <c r="G815" s="22"/>
    </row>
    <row r="816" ht="14.25" customHeight="1">
      <c r="B816" s="22"/>
      <c r="G816" s="22"/>
    </row>
    <row r="817" ht="14.25" customHeight="1">
      <c r="B817" s="22"/>
      <c r="G817" s="22"/>
    </row>
    <row r="818" ht="14.25" customHeight="1">
      <c r="B818" s="22"/>
      <c r="G818" s="22"/>
    </row>
    <row r="819" ht="14.25" customHeight="1">
      <c r="B819" s="22"/>
      <c r="G819" s="22"/>
    </row>
    <row r="820" ht="14.25" customHeight="1">
      <c r="B820" s="22"/>
      <c r="G820" s="22"/>
    </row>
    <row r="821" ht="14.25" customHeight="1">
      <c r="B821" s="22"/>
      <c r="G821" s="22"/>
    </row>
    <row r="822" ht="14.25" customHeight="1">
      <c r="B822" s="22"/>
      <c r="G822" s="22"/>
    </row>
    <row r="823" ht="14.25" customHeight="1">
      <c r="B823" s="22"/>
      <c r="G823" s="22"/>
    </row>
    <row r="824" ht="14.25" customHeight="1">
      <c r="B824" s="22"/>
      <c r="G824" s="22"/>
    </row>
    <row r="825" ht="14.25" customHeight="1">
      <c r="B825" s="22"/>
      <c r="G825" s="22"/>
    </row>
    <row r="826" ht="14.25" customHeight="1">
      <c r="B826" s="22"/>
      <c r="G826" s="22"/>
    </row>
    <row r="827" ht="14.25" customHeight="1">
      <c r="B827" s="22"/>
      <c r="G827" s="22"/>
    </row>
    <row r="828" ht="14.25" customHeight="1">
      <c r="B828" s="22"/>
      <c r="G828" s="22"/>
    </row>
    <row r="829" ht="14.25" customHeight="1">
      <c r="B829" s="22"/>
      <c r="G829" s="22"/>
    </row>
    <row r="830" ht="14.25" customHeight="1">
      <c r="B830" s="22"/>
      <c r="G830" s="22"/>
    </row>
    <row r="831" ht="14.25" customHeight="1">
      <c r="B831" s="22"/>
      <c r="G831" s="22"/>
    </row>
    <row r="832" ht="14.25" customHeight="1">
      <c r="B832" s="22"/>
      <c r="G832" s="22"/>
    </row>
    <row r="833" ht="14.25" customHeight="1">
      <c r="B833" s="22"/>
      <c r="G833" s="22"/>
    </row>
    <row r="834" ht="14.25" customHeight="1">
      <c r="B834" s="22"/>
      <c r="G834" s="22"/>
    </row>
    <row r="835" ht="14.25" customHeight="1">
      <c r="B835" s="22"/>
      <c r="G835" s="22"/>
    </row>
    <row r="836" ht="14.25" customHeight="1">
      <c r="B836" s="22"/>
      <c r="G836" s="22"/>
    </row>
    <row r="837" ht="14.25" customHeight="1">
      <c r="B837" s="22"/>
      <c r="G837" s="22"/>
    </row>
    <row r="838" ht="14.25" customHeight="1">
      <c r="B838" s="22"/>
      <c r="G838" s="22"/>
    </row>
    <row r="839" ht="14.25" customHeight="1">
      <c r="B839" s="22"/>
      <c r="G839" s="22"/>
    </row>
    <row r="840" ht="14.25" customHeight="1">
      <c r="B840" s="22"/>
      <c r="G840" s="22"/>
    </row>
    <row r="841" ht="14.25" customHeight="1">
      <c r="B841" s="22"/>
      <c r="G841" s="22"/>
    </row>
    <row r="842" ht="14.25" customHeight="1">
      <c r="B842" s="22"/>
      <c r="G842" s="22"/>
    </row>
    <row r="843" ht="14.25" customHeight="1">
      <c r="B843" s="22"/>
      <c r="G843" s="22"/>
    </row>
    <row r="844" ht="14.25" customHeight="1">
      <c r="B844" s="22"/>
      <c r="G844" s="22"/>
    </row>
    <row r="845" ht="14.25" customHeight="1">
      <c r="B845" s="22"/>
      <c r="G845" s="22"/>
    </row>
    <row r="846" ht="14.25" customHeight="1">
      <c r="B846" s="22"/>
      <c r="G846" s="22"/>
    </row>
    <row r="847" ht="14.25" customHeight="1">
      <c r="B847" s="22"/>
      <c r="G847" s="22"/>
    </row>
    <row r="848" ht="14.25" customHeight="1">
      <c r="B848" s="22"/>
      <c r="G848" s="22"/>
    </row>
    <row r="849" ht="14.25" customHeight="1">
      <c r="B849" s="22"/>
      <c r="G849" s="22"/>
    </row>
    <row r="850" ht="14.25" customHeight="1">
      <c r="B850" s="22"/>
      <c r="G850" s="22"/>
    </row>
    <row r="851" ht="14.25" customHeight="1">
      <c r="B851" s="22"/>
      <c r="G851" s="22"/>
    </row>
    <row r="852" ht="14.25" customHeight="1">
      <c r="B852" s="22"/>
      <c r="G852" s="22"/>
    </row>
    <row r="853" ht="14.25" customHeight="1">
      <c r="B853" s="22"/>
      <c r="G853" s="22"/>
    </row>
    <row r="854" ht="14.25" customHeight="1">
      <c r="B854" s="22"/>
      <c r="G854" s="22"/>
    </row>
    <row r="855" ht="14.25" customHeight="1">
      <c r="B855" s="22"/>
      <c r="G855" s="22"/>
    </row>
    <row r="856" ht="14.25" customHeight="1">
      <c r="B856" s="22"/>
      <c r="G856" s="22"/>
    </row>
    <row r="857" ht="14.25" customHeight="1">
      <c r="B857" s="22"/>
      <c r="G857" s="22"/>
    </row>
    <row r="858" ht="14.25" customHeight="1">
      <c r="B858" s="22"/>
      <c r="G858" s="22"/>
    </row>
    <row r="859" ht="14.25" customHeight="1">
      <c r="B859" s="22"/>
      <c r="G859" s="22"/>
    </row>
    <row r="860" ht="14.25" customHeight="1">
      <c r="B860" s="22"/>
      <c r="G860" s="22"/>
    </row>
    <row r="861" ht="14.25" customHeight="1">
      <c r="B861" s="22"/>
      <c r="G861" s="22"/>
    </row>
    <row r="862" ht="14.25" customHeight="1">
      <c r="B862" s="22"/>
      <c r="G862" s="22"/>
    </row>
    <row r="863" ht="14.25" customHeight="1">
      <c r="B863" s="22"/>
      <c r="G863" s="22"/>
    </row>
    <row r="864" ht="14.25" customHeight="1">
      <c r="B864" s="22"/>
      <c r="G864" s="22"/>
    </row>
    <row r="865" ht="14.25" customHeight="1">
      <c r="B865" s="22"/>
      <c r="G865" s="22"/>
    </row>
    <row r="866" ht="14.25" customHeight="1">
      <c r="B866" s="22"/>
      <c r="G866" s="22"/>
    </row>
    <row r="867" ht="14.25" customHeight="1">
      <c r="B867" s="22"/>
      <c r="G867" s="22"/>
    </row>
    <row r="868" ht="14.25" customHeight="1">
      <c r="B868" s="22"/>
      <c r="G868" s="22"/>
    </row>
    <row r="869" ht="14.25" customHeight="1">
      <c r="B869" s="22"/>
      <c r="G869" s="22"/>
    </row>
    <row r="870" ht="14.25" customHeight="1">
      <c r="B870" s="22"/>
      <c r="G870" s="22"/>
    </row>
    <row r="871" ht="14.25" customHeight="1">
      <c r="B871" s="22"/>
      <c r="G871" s="22"/>
    </row>
    <row r="872" ht="14.25" customHeight="1">
      <c r="B872" s="22"/>
      <c r="G872" s="22"/>
    </row>
    <row r="873" ht="14.25" customHeight="1">
      <c r="B873" s="22"/>
      <c r="G873" s="22"/>
    </row>
    <row r="874" ht="14.25" customHeight="1">
      <c r="B874" s="22"/>
      <c r="G874" s="22"/>
    </row>
    <row r="875" ht="14.25" customHeight="1">
      <c r="B875" s="22"/>
      <c r="G875" s="22"/>
    </row>
    <row r="876" ht="14.25" customHeight="1">
      <c r="B876" s="22"/>
      <c r="G876" s="22"/>
    </row>
    <row r="877" ht="14.25" customHeight="1">
      <c r="B877" s="22"/>
      <c r="G877" s="22"/>
    </row>
    <row r="878" ht="14.25" customHeight="1">
      <c r="B878" s="22"/>
      <c r="G878" s="22"/>
    </row>
    <row r="879" ht="14.25" customHeight="1">
      <c r="B879" s="22"/>
      <c r="G879" s="22"/>
    </row>
    <row r="880" ht="14.25" customHeight="1">
      <c r="B880" s="22"/>
      <c r="G880" s="22"/>
    </row>
    <row r="881" ht="14.25" customHeight="1">
      <c r="B881" s="22"/>
      <c r="G881" s="22"/>
    </row>
    <row r="882" ht="14.25" customHeight="1">
      <c r="B882" s="22"/>
      <c r="G882" s="22"/>
    </row>
    <row r="883" ht="14.25" customHeight="1">
      <c r="B883" s="22"/>
      <c r="G883" s="22"/>
    </row>
    <row r="884" ht="14.25" customHeight="1">
      <c r="B884" s="22"/>
      <c r="G884" s="22"/>
    </row>
    <row r="885" ht="14.25" customHeight="1">
      <c r="B885" s="22"/>
      <c r="G885" s="22"/>
    </row>
    <row r="886" ht="14.25" customHeight="1">
      <c r="B886" s="22"/>
      <c r="G886" s="22"/>
    </row>
    <row r="887" ht="14.25" customHeight="1">
      <c r="B887" s="22"/>
      <c r="G887" s="22"/>
    </row>
    <row r="888" ht="14.25" customHeight="1">
      <c r="B888" s="22"/>
      <c r="G888" s="22"/>
    </row>
    <row r="889" ht="14.25" customHeight="1">
      <c r="B889" s="22"/>
      <c r="G889" s="22"/>
    </row>
    <row r="890" ht="14.25" customHeight="1">
      <c r="B890" s="22"/>
      <c r="G890" s="22"/>
    </row>
    <row r="891" ht="14.25" customHeight="1">
      <c r="B891" s="22"/>
      <c r="G891" s="22"/>
    </row>
    <row r="892" ht="14.25" customHeight="1">
      <c r="B892" s="22"/>
      <c r="G892" s="22"/>
    </row>
    <row r="893" ht="14.25" customHeight="1">
      <c r="B893" s="22"/>
      <c r="G893" s="22"/>
    </row>
    <row r="894" ht="14.25" customHeight="1">
      <c r="B894" s="22"/>
      <c r="G894" s="22"/>
    </row>
    <row r="895" ht="14.25" customHeight="1">
      <c r="B895" s="22"/>
      <c r="G895" s="22"/>
    </row>
    <row r="896" ht="14.25" customHeight="1">
      <c r="B896" s="22"/>
      <c r="G896" s="22"/>
    </row>
    <row r="897" ht="14.25" customHeight="1">
      <c r="B897" s="22"/>
      <c r="G897" s="22"/>
    </row>
    <row r="898" ht="14.25" customHeight="1">
      <c r="B898" s="22"/>
      <c r="G898" s="22"/>
    </row>
    <row r="899" ht="14.25" customHeight="1">
      <c r="B899" s="22"/>
      <c r="G899" s="22"/>
    </row>
    <row r="900" ht="14.25" customHeight="1">
      <c r="B900" s="22"/>
      <c r="G900" s="22"/>
    </row>
    <row r="901" ht="14.25" customHeight="1">
      <c r="B901" s="22"/>
      <c r="G901" s="22"/>
    </row>
    <row r="902" ht="14.25" customHeight="1">
      <c r="B902" s="22"/>
      <c r="G902" s="22"/>
    </row>
    <row r="903" ht="14.25" customHeight="1">
      <c r="B903" s="22"/>
      <c r="G903" s="22"/>
    </row>
    <row r="904" ht="14.25" customHeight="1">
      <c r="B904" s="22"/>
      <c r="G904" s="22"/>
    </row>
    <row r="905" ht="14.25" customHeight="1">
      <c r="B905" s="22"/>
      <c r="G905" s="22"/>
    </row>
    <row r="906" ht="14.25" customHeight="1">
      <c r="B906" s="22"/>
      <c r="G906" s="22"/>
    </row>
    <row r="907" ht="14.25" customHeight="1">
      <c r="B907" s="22"/>
      <c r="G907" s="22"/>
    </row>
    <row r="908" ht="14.25" customHeight="1">
      <c r="B908" s="22"/>
      <c r="G908" s="22"/>
    </row>
    <row r="909" ht="14.25" customHeight="1">
      <c r="B909" s="22"/>
      <c r="G909" s="22"/>
    </row>
    <row r="910" ht="14.25" customHeight="1">
      <c r="B910" s="22"/>
      <c r="G910" s="22"/>
    </row>
    <row r="911" ht="14.25" customHeight="1">
      <c r="B911" s="22"/>
      <c r="G911" s="22"/>
    </row>
    <row r="912" ht="14.25" customHeight="1">
      <c r="B912" s="22"/>
      <c r="G912" s="22"/>
    </row>
    <row r="913" ht="14.25" customHeight="1">
      <c r="B913" s="22"/>
      <c r="G913" s="22"/>
    </row>
    <row r="914" ht="14.25" customHeight="1">
      <c r="B914" s="22"/>
      <c r="G914" s="22"/>
    </row>
    <row r="915" ht="14.25" customHeight="1">
      <c r="B915" s="22"/>
      <c r="G915" s="22"/>
    </row>
    <row r="916" ht="14.25" customHeight="1">
      <c r="B916" s="22"/>
      <c r="G916" s="22"/>
    </row>
    <row r="917" ht="14.25" customHeight="1">
      <c r="B917" s="22"/>
      <c r="G917" s="22"/>
    </row>
    <row r="918" ht="14.25" customHeight="1">
      <c r="B918" s="22"/>
      <c r="G918" s="22"/>
    </row>
    <row r="919" ht="14.25" customHeight="1">
      <c r="B919" s="22"/>
      <c r="G919" s="22"/>
    </row>
    <row r="920" ht="14.25" customHeight="1">
      <c r="B920" s="22"/>
      <c r="G920" s="22"/>
    </row>
    <row r="921" ht="14.25" customHeight="1">
      <c r="B921" s="22"/>
      <c r="G921" s="22"/>
    </row>
    <row r="922" ht="14.25" customHeight="1">
      <c r="B922" s="22"/>
      <c r="G922" s="22"/>
    </row>
    <row r="923" ht="14.25" customHeight="1">
      <c r="B923" s="22"/>
      <c r="G923" s="22"/>
    </row>
    <row r="924" ht="14.25" customHeight="1">
      <c r="B924" s="22"/>
      <c r="G924" s="22"/>
    </row>
    <row r="925" ht="14.25" customHeight="1">
      <c r="B925" s="22"/>
      <c r="G925" s="22"/>
    </row>
    <row r="926" ht="14.25" customHeight="1">
      <c r="B926" s="22"/>
      <c r="G926" s="22"/>
    </row>
    <row r="927" ht="14.25" customHeight="1">
      <c r="B927" s="22"/>
      <c r="G927" s="22"/>
    </row>
    <row r="928" ht="14.25" customHeight="1">
      <c r="B928" s="22"/>
      <c r="G928" s="22"/>
    </row>
    <row r="929" ht="14.25" customHeight="1">
      <c r="B929" s="22"/>
      <c r="G929" s="22"/>
    </row>
    <row r="930" ht="14.25" customHeight="1">
      <c r="B930" s="22"/>
      <c r="G930" s="22"/>
    </row>
    <row r="931" ht="14.25" customHeight="1">
      <c r="B931" s="22"/>
      <c r="G931" s="22"/>
    </row>
    <row r="932" ht="14.25" customHeight="1">
      <c r="B932" s="22"/>
      <c r="G932" s="22"/>
    </row>
    <row r="933" ht="14.25" customHeight="1">
      <c r="B933" s="22"/>
      <c r="G933" s="22"/>
    </row>
    <row r="934" ht="14.25" customHeight="1">
      <c r="B934" s="22"/>
      <c r="G934" s="22"/>
    </row>
    <row r="935" ht="14.25" customHeight="1">
      <c r="B935" s="22"/>
      <c r="G935" s="22"/>
    </row>
    <row r="936" ht="14.25" customHeight="1">
      <c r="B936" s="22"/>
      <c r="G936" s="22"/>
    </row>
    <row r="937" ht="14.25" customHeight="1">
      <c r="B937" s="22"/>
      <c r="G937" s="22"/>
    </row>
    <row r="938" ht="14.25" customHeight="1">
      <c r="B938" s="22"/>
      <c r="G938" s="22"/>
    </row>
    <row r="939" ht="14.25" customHeight="1">
      <c r="B939" s="22"/>
      <c r="G939" s="22"/>
    </row>
    <row r="940" ht="14.25" customHeight="1">
      <c r="B940" s="22"/>
      <c r="G940" s="22"/>
    </row>
    <row r="941" ht="14.25" customHeight="1">
      <c r="B941" s="22"/>
      <c r="G941" s="22"/>
    </row>
    <row r="942" ht="14.25" customHeight="1">
      <c r="B942" s="22"/>
      <c r="G942" s="22"/>
    </row>
    <row r="943" ht="14.25" customHeight="1">
      <c r="B943" s="22"/>
      <c r="G943" s="22"/>
    </row>
    <row r="944" ht="14.25" customHeight="1">
      <c r="B944" s="22"/>
      <c r="G944" s="22"/>
    </row>
    <row r="945" ht="14.25" customHeight="1">
      <c r="B945" s="22"/>
      <c r="G945" s="22"/>
    </row>
    <row r="946" ht="14.25" customHeight="1">
      <c r="B946" s="22"/>
      <c r="G946" s="22"/>
    </row>
    <row r="947" ht="14.25" customHeight="1">
      <c r="B947" s="22"/>
      <c r="G947" s="22"/>
    </row>
    <row r="948" ht="14.25" customHeight="1">
      <c r="B948" s="22"/>
      <c r="G948" s="22"/>
    </row>
    <row r="949" ht="14.25" customHeight="1">
      <c r="B949" s="22"/>
      <c r="G949" s="22"/>
    </row>
    <row r="950" ht="14.25" customHeight="1">
      <c r="B950" s="22"/>
      <c r="G950" s="22"/>
    </row>
    <row r="951" ht="14.25" customHeight="1">
      <c r="B951" s="22"/>
      <c r="G951" s="22"/>
    </row>
    <row r="952" ht="14.25" customHeight="1">
      <c r="B952" s="22"/>
      <c r="G952" s="22"/>
    </row>
    <row r="953" ht="14.25" customHeight="1">
      <c r="B953" s="22"/>
      <c r="G953" s="22"/>
    </row>
    <row r="954" ht="14.25" customHeight="1">
      <c r="B954" s="22"/>
      <c r="G954" s="22"/>
    </row>
    <row r="955" ht="14.25" customHeight="1">
      <c r="B955" s="22"/>
      <c r="G955" s="22"/>
    </row>
    <row r="956" ht="14.25" customHeight="1">
      <c r="B956" s="22"/>
      <c r="G956" s="22"/>
    </row>
    <row r="957" ht="14.25" customHeight="1">
      <c r="B957" s="22"/>
      <c r="G957" s="22"/>
    </row>
    <row r="958" ht="14.25" customHeight="1">
      <c r="B958" s="22"/>
      <c r="G958" s="22"/>
    </row>
    <row r="959" ht="14.25" customHeight="1">
      <c r="B959" s="22"/>
      <c r="G959" s="22"/>
    </row>
    <row r="960" ht="14.25" customHeight="1">
      <c r="B960" s="22"/>
      <c r="G960" s="22"/>
    </row>
    <row r="961" ht="14.25" customHeight="1">
      <c r="B961" s="22"/>
      <c r="G961" s="22"/>
    </row>
    <row r="962" ht="14.25" customHeight="1">
      <c r="B962" s="22"/>
      <c r="G962" s="22"/>
    </row>
    <row r="963" ht="14.25" customHeight="1">
      <c r="B963" s="22"/>
      <c r="G963" s="22"/>
    </row>
    <row r="964" ht="14.25" customHeight="1">
      <c r="B964" s="22"/>
      <c r="G964" s="22"/>
    </row>
    <row r="965" ht="14.25" customHeight="1">
      <c r="B965" s="22"/>
      <c r="G965" s="22"/>
    </row>
    <row r="966" ht="14.25" customHeight="1">
      <c r="B966" s="22"/>
      <c r="G966" s="22"/>
    </row>
    <row r="967" ht="14.25" customHeight="1">
      <c r="B967" s="22"/>
      <c r="G967" s="22"/>
    </row>
    <row r="968" ht="14.25" customHeight="1">
      <c r="B968" s="22"/>
      <c r="G968" s="22"/>
    </row>
    <row r="969" ht="14.25" customHeight="1">
      <c r="B969" s="22"/>
      <c r="G969" s="22"/>
    </row>
    <row r="970" ht="14.25" customHeight="1">
      <c r="B970" s="22"/>
      <c r="G970" s="22"/>
    </row>
    <row r="971" ht="14.25" customHeight="1">
      <c r="B971" s="22"/>
      <c r="G971" s="22"/>
    </row>
    <row r="972" ht="14.25" customHeight="1">
      <c r="B972" s="22"/>
      <c r="G972" s="22"/>
    </row>
    <row r="973" ht="14.25" customHeight="1">
      <c r="B973" s="22"/>
      <c r="G973" s="22"/>
    </row>
    <row r="974" ht="14.25" customHeight="1">
      <c r="B974" s="22"/>
      <c r="G974" s="22"/>
    </row>
    <row r="975" ht="14.25" customHeight="1">
      <c r="B975" s="22"/>
      <c r="G975" s="22"/>
    </row>
    <row r="976" ht="14.25" customHeight="1">
      <c r="B976" s="22"/>
      <c r="G976" s="22"/>
    </row>
    <row r="977" ht="14.25" customHeight="1">
      <c r="B977" s="22"/>
      <c r="G977" s="22"/>
    </row>
    <row r="978" ht="14.25" customHeight="1">
      <c r="B978" s="22"/>
      <c r="G978" s="22"/>
    </row>
    <row r="979" ht="14.25" customHeight="1">
      <c r="B979" s="22"/>
      <c r="G979" s="22"/>
    </row>
    <row r="980" ht="14.25" customHeight="1">
      <c r="B980" s="22"/>
      <c r="G980" s="22"/>
    </row>
    <row r="981" ht="14.25" customHeight="1">
      <c r="B981" s="22"/>
      <c r="G981" s="22"/>
    </row>
    <row r="982" ht="14.25" customHeight="1">
      <c r="B982" s="22"/>
      <c r="G982" s="22"/>
    </row>
    <row r="983" ht="14.25" customHeight="1">
      <c r="B983" s="22"/>
      <c r="G983" s="22"/>
    </row>
    <row r="984" ht="14.25" customHeight="1">
      <c r="B984" s="22"/>
      <c r="G984" s="22"/>
    </row>
    <row r="985" ht="14.25" customHeight="1">
      <c r="B985" s="22"/>
      <c r="G985" s="22"/>
    </row>
    <row r="986" ht="14.25" customHeight="1">
      <c r="B986" s="22"/>
      <c r="G986" s="22"/>
    </row>
    <row r="987" ht="14.25" customHeight="1">
      <c r="B987" s="22"/>
      <c r="G987" s="22"/>
    </row>
    <row r="988" ht="14.25" customHeight="1">
      <c r="B988" s="22"/>
      <c r="G988" s="22"/>
    </row>
    <row r="989" ht="14.25" customHeight="1">
      <c r="B989" s="22"/>
      <c r="G989" s="22"/>
    </row>
    <row r="990" ht="14.25" customHeight="1">
      <c r="B990" s="22"/>
      <c r="G990" s="22"/>
    </row>
    <row r="991" ht="14.25" customHeight="1">
      <c r="B991" s="22"/>
      <c r="G991" s="22"/>
    </row>
    <row r="992" ht="14.25" customHeight="1">
      <c r="B992" s="22"/>
      <c r="G992" s="22"/>
    </row>
    <row r="993" ht="14.25" customHeight="1">
      <c r="B993" s="22"/>
      <c r="G993" s="22"/>
    </row>
    <row r="994" ht="14.25" customHeight="1">
      <c r="B994" s="22"/>
      <c r="G994" s="22"/>
    </row>
    <row r="995" ht="14.25" customHeight="1">
      <c r="B995" s="22"/>
      <c r="G995" s="22"/>
    </row>
    <row r="996" ht="14.25" customHeight="1">
      <c r="B996" s="22"/>
      <c r="G996" s="22"/>
    </row>
    <row r="997" ht="14.25" customHeight="1">
      <c r="B997" s="22"/>
      <c r="G997" s="22"/>
    </row>
    <row r="998" ht="14.25" customHeight="1">
      <c r="B998" s="22"/>
      <c r="G998" s="22"/>
    </row>
    <row r="999" ht="14.25" customHeight="1">
      <c r="B999" s="22"/>
      <c r="G999" s="22"/>
    </row>
    <row r="1000" ht="14.25" customHeight="1">
      <c r="B1000" s="22"/>
      <c r="G1000" s="22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29"/>
    <col customWidth="1" min="3" max="3" width="5.86"/>
    <col customWidth="1" min="4" max="4" width="8.14"/>
    <col customWidth="1" min="5" max="5" width="8.57"/>
    <col customWidth="1" min="6" max="6" width="9.71"/>
    <col customWidth="1" min="7" max="7" width="8.29"/>
    <col customWidth="1" min="8" max="8" width="5.71"/>
    <col customWidth="1" min="9" max="26" width="8.71"/>
  </cols>
  <sheetData>
    <row r="1" ht="14.25" customHeight="1">
      <c r="A1" s="94" t="s">
        <v>828</v>
      </c>
      <c r="B1" s="120"/>
      <c r="C1" s="94" t="s">
        <v>850</v>
      </c>
      <c r="D1" s="34" t="s">
        <v>855</v>
      </c>
      <c r="E1" s="34" t="s">
        <v>856</v>
      </c>
      <c r="F1" s="34" t="s">
        <v>857</v>
      </c>
      <c r="G1" s="121" t="s">
        <v>777</v>
      </c>
      <c r="H1" s="34" t="s">
        <v>854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4.25" customHeight="1">
      <c r="A2" s="35" t="s">
        <v>598</v>
      </c>
      <c r="B2" s="22" t="s">
        <v>143</v>
      </c>
      <c r="C2" s="35">
        <f t="shared" ref="C2:C566" si="1">COUNT(H2:CA2)</f>
        <v>1</v>
      </c>
      <c r="D2" s="122">
        <f t="shared" ref="D2:D566" si="2">MIN(H2:CB2)</f>
        <v>1160.8</v>
      </c>
      <c r="E2" s="122">
        <f t="shared" ref="E2:E566" si="3">MAX(H2:CB2)</f>
        <v>1160.8</v>
      </c>
      <c r="F2" s="122">
        <f t="shared" ref="F2:F566" si="4">AVERAGE(H2:CB2)</f>
        <v>1160.8</v>
      </c>
      <c r="G2" s="123" t="str">
        <f t="shared" ref="G2:G566" si="5">STDEV(H2:CB2)</f>
        <v>#DIV/0!</v>
      </c>
      <c r="H2" s="6">
        <v>1160.8</v>
      </c>
    </row>
    <row r="3" ht="14.25" customHeight="1">
      <c r="B3" s="22"/>
      <c r="C3" s="35">
        <f t="shared" si="1"/>
        <v>0</v>
      </c>
      <c r="D3" s="122">
        <f t="shared" si="2"/>
        <v>0</v>
      </c>
      <c r="E3" s="122">
        <f t="shared" si="3"/>
        <v>0</v>
      </c>
      <c r="F3" s="122" t="str">
        <f t="shared" si="4"/>
        <v>#DIV/0!</v>
      </c>
      <c r="G3" s="123" t="str">
        <f t="shared" si="5"/>
        <v>#DIV/0!</v>
      </c>
    </row>
    <row r="4" ht="14.25" customHeight="1">
      <c r="B4" s="22"/>
      <c r="C4" s="35">
        <f t="shared" si="1"/>
        <v>0</v>
      </c>
      <c r="D4" s="122">
        <f t="shared" si="2"/>
        <v>0</v>
      </c>
      <c r="E4" s="122">
        <f t="shared" si="3"/>
        <v>0</v>
      </c>
      <c r="F4" s="122" t="str">
        <f t="shared" si="4"/>
        <v>#DIV/0!</v>
      </c>
      <c r="G4" s="123" t="str">
        <f t="shared" si="5"/>
        <v>#DIV/0!</v>
      </c>
    </row>
    <row r="5" ht="14.25" customHeight="1">
      <c r="B5" s="22"/>
      <c r="C5" s="35">
        <f t="shared" si="1"/>
        <v>0</v>
      </c>
      <c r="D5" s="122">
        <f t="shared" si="2"/>
        <v>0</v>
      </c>
      <c r="E5" s="122">
        <f t="shared" si="3"/>
        <v>0</v>
      </c>
      <c r="F5" s="122" t="str">
        <f t="shared" si="4"/>
        <v>#DIV/0!</v>
      </c>
      <c r="G5" s="123" t="str">
        <f t="shared" si="5"/>
        <v>#DIV/0!</v>
      </c>
    </row>
    <row r="6" ht="14.25" customHeight="1">
      <c r="B6" s="22"/>
      <c r="C6" s="35">
        <f t="shared" si="1"/>
        <v>0</v>
      </c>
      <c r="D6" s="122">
        <f t="shared" si="2"/>
        <v>0</v>
      </c>
      <c r="E6" s="122">
        <f t="shared" si="3"/>
        <v>0</v>
      </c>
      <c r="F6" s="122" t="str">
        <f t="shared" si="4"/>
        <v>#DIV/0!</v>
      </c>
      <c r="G6" s="123" t="str">
        <f t="shared" si="5"/>
        <v>#DIV/0!</v>
      </c>
    </row>
    <row r="7" ht="14.25" customHeight="1">
      <c r="B7" s="22"/>
      <c r="C7" s="35">
        <f t="shared" si="1"/>
        <v>0</v>
      </c>
      <c r="D7" s="122">
        <f t="shared" si="2"/>
        <v>0</v>
      </c>
      <c r="E7" s="122">
        <f t="shared" si="3"/>
        <v>0</v>
      </c>
      <c r="F7" s="122" t="str">
        <f t="shared" si="4"/>
        <v>#DIV/0!</v>
      </c>
      <c r="G7" s="123" t="str">
        <f t="shared" si="5"/>
        <v>#DIV/0!</v>
      </c>
    </row>
    <row r="8" ht="14.25" customHeight="1">
      <c r="B8" s="22"/>
      <c r="C8" s="35">
        <f t="shared" si="1"/>
        <v>0</v>
      </c>
      <c r="D8" s="122">
        <f t="shared" si="2"/>
        <v>0</v>
      </c>
      <c r="E8" s="122">
        <f t="shared" si="3"/>
        <v>0</v>
      </c>
      <c r="F8" s="122" t="str">
        <f t="shared" si="4"/>
        <v>#DIV/0!</v>
      </c>
      <c r="G8" s="123" t="str">
        <f t="shared" si="5"/>
        <v>#DIV/0!</v>
      </c>
    </row>
    <row r="9" ht="14.25" customHeight="1">
      <c r="B9" s="22"/>
      <c r="C9" s="35">
        <f t="shared" si="1"/>
        <v>0</v>
      </c>
      <c r="D9" s="122">
        <f t="shared" si="2"/>
        <v>0</v>
      </c>
      <c r="E9" s="122">
        <f t="shared" si="3"/>
        <v>0</v>
      </c>
      <c r="F9" s="122" t="str">
        <f t="shared" si="4"/>
        <v>#DIV/0!</v>
      </c>
      <c r="G9" s="123" t="str">
        <f t="shared" si="5"/>
        <v>#DIV/0!</v>
      </c>
    </row>
    <row r="10" ht="14.25" customHeight="1">
      <c r="B10" s="22"/>
      <c r="C10" s="35">
        <f t="shared" si="1"/>
        <v>0</v>
      </c>
      <c r="D10" s="122">
        <f t="shared" si="2"/>
        <v>0</v>
      </c>
      <c r="E10" s="122">
        <f t="shared" si="3"/>
        <v>0</v>
      </c>
      <c r="F10" s="122" t="str">
        <f t="shared" si="4"/>
        <v>#DIV/0!</v>
      </c>
      <c r="G10" s="123" t="str">
        <f t="shared" si="5"/>
        <v>#DIV/0!</v>
      </c>
    </row>
    <row r="11" ht="14.25" customHeight="1">
      <c r="B11" s="22"/>
      <c r="C11" s="35">
        <f t="shared" si="1"/>
        <v>0</v>
      </c>
      <c r="D11" s="122">
        <f t="shared" si="2"/>
        <v>0</v>
      </c>
      <c r="E11" s="122">
        <f t="shared" si="3"/>
        <v>0</v>
      </c>
      <c r="F11" s="122" t="str">
        <f t="shared" si="4"/>
        <v>#DIV/0!</v>
      </c>
      <c r="G11" s="123" t="str">
        <f t="shared" si="5"/>
        <v>#DIV/0!</v>
      </c>
    </row>
    <row r="12" ht="14.25" customHeight="1">
      <c r="B12" s="22"/>
      <c r="C12" s="35">
        <f t="shared" si="1"/>
        <v>0</v>
      </c>
      <c r="D12" s="122">
        <f t="shared" si="2"/>
        <v>0</v>
      </c>
      <c r="E12" s="122">
        <f t="shared" si="3"/>
        <v>0</v>
      </c>
      <c r="F12" s="122" t="str">
        <f t="shared" si="4"/>
        <v>#DIV/0!</v>
      </c>
      <c r="G12" s="123" t="str">
        <f t="shared" si="5"/>
        <v>#DIV/0!</v>
      </c>
    </row>
    <row r="13" ht="14.25" customHeight="1">
      <c r="B13" s="22"/>
      <c r="C13" s="35">
        <f t="shared" si="1"/>
        <v>0</v>
      </c>
      <c r="D13" s="122">
        <f t="shared" si="2"/>
        <v>0</v>
      </c>
      <c r="E13" s="122">
        <f t="shared" si="3"/>
        <v>0</v>
      </c>
      <c r="F13" s="122" t="str">
        <f t="shared" si="4"/>
        <v>#DIV/0!</v>
      </c>
      <c r="G13" s="123" t="str">
        <f t="shared" si="5"/>
        <v>#DIV/0!</v>
      </c>
    </row>
    <row r="14" ht="14.25" customHeight="1">
      <c r="B14" s="22"/>
      <c r="C14" s="35">
        <f t="shared" si="1"/>
        <v>0</v>
      </c>
      <c r="D14" s="122">
        <f t="shared" si="2"/>
        <v>0</v>
      </c>
      <c r="E14" s="122">
        <f t="shared" si="3"/>
        <v>0</v>
      </c>
      <c r="F14" s="122" t="str">
        <f t="shared" si="4"/>
        <v>#DIV/0!</v>
      </c>
      <c r="G14" s="123" t="str">
        <f t="shared" si="5"/>
        <v>#DIV/0!</v>
      </c>
    </row>
    <row r="15" ht="14.25" customHeight="1">
      <c r="B15" s="22"/>
      <c r="C15" s="35">
        <f t="shared" si="1"/>
        <v>0</v>
      </c>
      <c r="D15" s="122">
        <f t="shared" si="2"/>
        <v>0</v>
      </c>
      <c r="E15" s="122">
        <f t="shared" si="3"/>
        <v>0</v>
      </c>
      <c r="F15" s="122" t="str">
        <f t="shared" si="4"/>
        <v>#DIV/0!</v>
      </c>
      <c r="G15" s="123" t="str">
        <f t="shared" si="5"/>
        <v>#DIV/0!</v>
      </c>
    </row>
    <row r="16" ht="14.25" customHeight="1">
      <c r="B16" s="22"/>
      <c r="C16" s="35">
        <f t="shared" si="1"/>
        <v>0</v>
      </c>
      <c r="D16" s="122">
        <f t="shared" si="2"/>
        <v>0</v>
      </c>
      <c r="E16" s="122">
        <f t="shared" si="3"/>
        <v>0</v>
      </c>
      <c r="F16" s="122" t="str">
        <f t="shared" si="4"/>
        <v>#DIV/0!</v>
      </c>
      <c r="G16" s="123" t="str">
        <f t="shared" si="5"/>
        <v>#DIV/0!</v>
      </c>
    </row>
    <row r="17" ht="14.25" customHeight="1">
      <c r="B17" s="22"/>
      <c r="C17" s="35">
        <f t="shared" si="1"/>
        <v>0</v>
      </c>
      <c r="D17" s="122">
        <f t="shared" si="2"/>
        <v>0</v>
      </c>
      <c r="E17" s="122">
        <f t="shared" si="3"/>
        <v>0</v>
      </c>
      <c r="F17" s="122" t="str">
        <f t="shared" si="4"/>
        <v>#DIV/0!</v>
      </c>
      <c r="G17" s="123" t="str">
        <f t="shared" si="5"/>
        <v>#DIV/0!</v>
      </c>
    </row>
    <row r="18" ht="14.25" customHeight="1">
      <c r="B18" s="22"/>
      <c r="C18" s="35">
        <f t="shared" si="1"/>
        <v>0</v>
      </c>
      <c r="D18" s="122">
        <f t="shared" si="2"/>
        <v>0</v>
      </c>
      <c r="E18" s="122">
        <f t="shared" si="3"/>
        <v>0</v>
      </c>
      <c r="F18" s="122" t="str">
        <f t="shared" si="4"/>
        <v>#DIV/0!</v>
      </c>
      <c r="G18" s="123" t="str">
        <f t="shared" si="5"/>
        <v>#DIV/0!</v>
      </c>
    </row>
    <row r="19" ht="14.25" customHeight="1">
      <c r="B19" s="22"/>
      <c r="C19" s="35">
        <f t="shared" si="1"/>
        <v>0</v>
      </c>
      <c r="D19" s="122">
        <f t="shared" si="2"/>
        <v>0</v>
      </c>
      <c r="E19" s="122">
        <f t="shared" si="3"/>
        <v>0</v>
      </c>
      <c r="F19" s="122" t="str">
        <f t="shared" si="4"/>
        <v>#DIV/0!</v>
      </c>
      <c r="G19" s="123" t="str">
        <f t="shared" si="5"/>
        <v>#DIV/0!</v>
      </c>
    </row>
    <row r="20" ht="14.25" customHeight="1">
      <c r="B20" s="22"/>
      <c r="C20" s="35">
        <f t="shared" si="1"/>
        <v>0</v>
      </c>
      <c r="D20" s="122">
        <f t="shared" si="2"/>
        <v>0</v>
      </c>
      <c r="E20" s="122">
        <f t="shared" si="3"/>
        <v>0</v>
      </c>
      <c r="F20" s="122" t="str">
        <f t="shared" si="4"/>
        <v>#DIV/0!</v>
      </c>
      <c r="G20" s="123" t="str">
        <f t="shared" si="5"/>
        <v>#DIV/0!</v>
      </c>
    </row>
    <row r="21" ht="14.25" customHeight="1">
      <c r="B21" s="22"/>
      <c r="C21" s="35">
        <f t="shared" si="1"/>
        <v>0</v>
      </c>
      <c r="D21" s="122">
        <f t="shared" si="2"/>
        <v>0</v>
      </c>
      <c r="E21" s="122">
        <f t="shared" si="3"/>
        <v>0</v>
      </c>
      <c r="F21" s="122" t="str">
        <f t="shared" si="4"/>
        <v>#DIV/0!</v>
      </c>
      <c r="G21" s="123" t="str">
        <f t="shared" si="5"/>
        <v>#DIV/0!</v>
      </c>
    </row>
    <row r="22" ht="14.25" customHeight="1">
      <c r="B22" s="22"/>
      <c r="C22" s="35">
        <f t="shared" si="1"/>
        <v>0</v>
      </c>
      <c r="D22" s="122">
        <f t="shared" si="2"/>
        <v>0</v>
      </c>
      <c r="E22" s="122">
        <f t="shared" si="3"/>
        <v>0</v>
      </c>
      <c r="F22" s="122" t="str">
        <f t="shared" si="4"/>
        <v>#DIV/0!</v>
      </c>
      <c r="G22" s="123" t="str">
        <f t="shared" si="5"/>
        <v>#DIV/0!</v>
      </c>
    </row>
    <row r="23" ht="14.25" customHeight="1">
      <c r="B23" s="22"/>
      <c r="C23" s="35">
        <f t="shared" si="1"/>
        <v>0</v>
      </c>
      <c r="D23" s="122">
        <f t="shared" si="2"/>
        <v>0</v>
      </c>
      <c r="E23" s="122">
        <f t="shared" si="3"/>
        <v>0</v>
      </c>
      <c r="F23" s="122" t="str">
        <f t="shared" si="4"/>
        <v>#DIV/0!</v>
      </c>
      <c r="G23" s="123" t="str">
        <f t="shared" si="5"/>
        <v>#DIV/0!</v>
      </c>
    </row>
    <row r="24" ht="14.25" customHeight="1">
      <c r="B24" s="22"/>
      <c r="C24" s="35">
        <f t="shared" si="1"/>
        <v>0</v>
      </c>
      <c r="D24" s="122">
        <f t="shared" si="2"/>
        <v>0</v>
      </c>
      <c r="E24" s="122">
        <f t="shared" si="3"/>
        <v>0</v>
      </c>
      <c r="F24" s="122" t="str">
        <f t="shared" si="4"/>
        <v>#DIV/0!</v>
      </c>
      <c r="G24" s="123" t="str">
        <f t="shared" si="5"/>
        <v>#DIV/0!</v>
      </c>
    </row>
    <row r="25" ht="14.25" customHeight="1">
      <c r="B25" s="22"/>
      <c r="C25" s="35">
        <f t="shared" si="1"/>
        <v>0</v>
      </c>
      <c r="D25" s="122">
        <f t="shared" si="2"/>
        <v>0</v>
      </c>
      <c r="E25" s="122">
        <f t="shared" si="3"/>
        <v>0</v>
      </c>
      <c r="F25" s="122" t="str">
        <f t="shared" si="4"/>
        <v>#DIV/0!</v>
      </c>
      <c r="G25" s="123" t="str">
        <f t="shared" si="5"/>
        <v>#DIV/0!</v>
      </c>
    </row>
    <row r="26" ht="14.25" customHeight="1">
      <c r="B26" s="22"/>
      <c r="C26" s="35">
        <f t="shared" si="1"/>
        <v>0</v>
      </c>
      <c r="D26" s="122">
        <f t="shared" si="2"/>
        <v>0</v>
      </c>
      <c r="E26" s="122">
        <f t="shared" si="3"/>
        <v>0</v>
      </c>
      <c r="F26" s="122" t="str">
        <f t="shared" si="4"/>
        <v>#DIV/0!</v>
      </c>
      <c r="G26" s="123" t="str">
        <f t="shared" si="5"/>
        <v>#DIV/0!</v>
      </c>
    </row>
    <row r="27" ht="14.25" customHeight="1">
      <c r="B27" s="22"/>
      <c r="C27" s="35">
        <f t="shared" si="1"/>
        <v>0</v>
      </c>
      <c r="D27" s="122">
        <f t="shared" si="2"/>
        <v>0</v>
      </c>
      <c r="E27" s="122">
        <f t="shared" si="3"/>
        <v>0</v>
      </c>
      <c r="F27" s="122" t="str">
        <f t="shared" si="4"/>
        <v>#DIV/0!</v>
      </c>
      <c r="G27" s="123" t="str">
        <f t="shared" si="5"/>
        <v>#DIV/0!</v>
      </c>
    </row>
    <row r="28" ht="14.25" customHeight="1">
      <c r="B28" s="22"/>
      <c r="C28" s="35">
        <f t="shared" si="1"/>
        <v>0</v>
      </c>
      <c r="D28" s="122">
        <f t="shared" si="2"/>
        <v>0</v>
      </c>
      <c r="E28" s="122">
        <f t="shared" si="3"/>
        <v>0</v>
      </c>
      <c r="F28" s="122" t="str">
        <f t="shared" si="4"/>
        <v>#DIV/0!</v>
      </c>
      <c r="G28" s="123" t="str">
        <f t="shared" si="5"/>
        <v>#DIV/0!</v>
      </c>
    </row>
    <row r="29" ht="14.25" customHeight="1">
      <c r="B29" s="22"/>
      <c r="C29" s="35">
        <f t="shared" si="1"/>
        <v>0</v>
      </c>
      <c r="D29" s="122">
        <f t="shared" si="2"/>
        <v>0</v>
      </c>
      <c r="E29" s="122">
        <f t="shared" si="3"/>
        <v>0</v>
      </c>
      <c r="F29" s="122" t="str">
        <f t="shared" si="4"/>
        <v>#DIV/0!</v>
      </c>
      <c r="G29" s="123" t="str">
        <f t="shared" si="5"/>
        <v>#DIV/0!</v>
      </c>
    </row>
    <row r="30" ht="14.25" customHeight="1">
      <c r="B30" s="22"/>
      <c r="C30" s="35">
        <f t="shared" si="1"/>
        <v>0</v>
      </c>
      <c r="D30" s="122">
        <f t="shared" si="2"/>
        <v>0</v>
      </c>
      <c r="E30" s="122">
        <f t="shared" si="3"/>
        <v>0</v>
      </c>
      <c r="F30" s="122" t="str">
        <f t="shared" si="4"/>
        <v>#DIV/0!</v>
      </c>
      <c r="G30" s="123" t="str">
        <f t="shared" si="5"/>
        <v>#DIV/0!</v>
      </c>
    </row>
    <row r="31" ht="14.25" customHeight="1">
      <c r="B31" s="22"/>
      <c r="C31" s="35">
        <f t="shared" si="1"/>
        <v>0</v>
      </c>
      <c r="D31" s="122">
        <f t="shared" si="2"/>
        <v>0</v>
      </c>
      <c r="E31" s="122">
        <f t="shared" si="3"/>
        <v>0</v>
      </c>
      <c r="F31" s="122" t="str">
        <f t="shared" si="4"/>
        <v>#DIV/0!</v>
      </c>
      <c r="G31" s="123" t="str">
        <f t="shared" si="5"/>
        <v>#DIV/0!</v>
      </c>
    </row>
    <row r="32" ht="14.25" customHeight="1">
      <c r="B32" s="22"/>
      <c r="C32" s="35">
        <f t="shared" si="1"/>
        <v>0</v>
      </c>
      <c r="D32" s="122">
        <f t="shared" si="2"/>
        <v>0</v>
      </c>
      <c r="E32" s="122">
        <f t="shared" si="3"/>
        <v>0</v>
      </c>
      <c r="F32" s="122" t="str">
        <f t="shared" si="4"/>
        <v>#DIV/0!</v>
      </c>
      <c r="G32" s="123" t="str">
        <f t="shared" si="5"/>
        <v>#DIV/0!</v>
      </c>
    </row>
    <row r="33" ht="14.25" customHeight="1">
      <c r="B33" s="22"/>
      <c r="C33" s="35">
        <f t="shared" si="1"/>
        <v>0</v>
      </c>
      <c r="D33" s="122">
        <f t="shared" si="2"/>
        <v>0</v>
      </c>
      <c r="E33" s="122">
        <f t="shared" si="3"/>
        <v>0</v>
      </c>
      <c r="F33" s="122" t="str">
        <f t="shared" si="4"/>
        <v>#DIV/0!</v>
      </c>
      <c r="G33" s="123" t="str">
        <f t="shared" si="5"/>
        <v>#DIV/0!</v>
      </c>
    </row>
    <row r="34" ht="14.25" customHeight="1">
      <c r="B34" s="22"/>
      <c r="C34" s="35">
        <f t="shared" si="1"/>
        <v>0</v>
      </c>
      <c r="D34" s="122">
        <f t="shared" si="2"/>
        <v>0</v>
      </c>
      <c r="E34" s="122">
        <f t="shared" si="3"/>
        <v>0</v>
      </c>
      <c r="F34" s="122" t="str">
        <f t="shared" si="4"/>
        <v>#DIV/0!</v>
      </c>
      <c r="G34" s="123" t="str">
        <f t="shared" si="5"/>
        <v>#DIV/0!</v>
      </c>
    </row>
    <row r="35" ht="14.25" customHeight="1">
      <c r="B35" s="22"/>
      <c r="C35" s="35">
        <f t="shared" si="1"/>
        <v>0</v>
      </c>
      <c r="D35" s="122">
        <f t="shared" si="2"/>
        <v>0</v>
      </c>
      <c r="E35" s="122">
        <f t="shared" si="3"/>
        <v>0</v>
      </c>
      <c r="F35" s="122" t="str">
        <f t="shared" si="4"/>
        <v>#DIV/0!</v>
      </c>
      <c r="G35" s="123" t="str">
        <f t="shared" si="5"/>
        <v>#DIV/0!</v>
      </c>
    </row>
    <row r="36" ht="14.25" customHeight="1">
      <c r="B36" s="22"/>
      <c r="C36" s="35">
        <f t="shared" si="1"/>
        <v>0</v>
      </c>
      <c r="D36" s="122">
        <f t="shared" si="2"/>
        <v>0</v>
      </c>
      <c r="E36" s="122">
        <f t="shared" si="3"/>
        <v>0</v>
      </c>
      <c r="F36" s="122" t="str">
        <f t="shared" si="4"/>
        <v>#DIV/0!</v>
      </c>
      <c r="G36" s="123" t="str">
        <f t="shared" si="5"/>
        <v>#DIV/0!</v>
      </c>
    </row>
    <row r="37" ht="14.25" customHeight="1">
      <c r="B37" s="22"/>
      <c r="C37" s="35">
        <f t="shared" si="1"/>
        <v>0</v>
      </c>
      <c r="D37" s="122">
        <f t="shared" si="2"/>
        <v>0</v>
      </c>
      <c r="E37" s="122">
        <f t="shared" si="3"/>
        <v>0</v>
      </c>
      <c r="F37" s="122" t="str">
        <f t="shared" si="4"/>
        <v>#DIV/0!</v>
      </c>
      <c r="G37" s="123" t="str">
        <f t="shared" si="5"/>
        <v>#DIV/0!</v>
      </c>
    </row>
    <row r="38" ht="14.25" customHeight="1">
      <c r="B38" s="22"/>
      <c r="C38" s="35">
        <f t="shared" si="1"/>
        <v>0</v>
      </c>
      <c r="D38" s="122">
        <f t="shared" si="2"/>
        <v>0</v>
      </c>
      <c r="E38" s="122">
        <f t="shared" si="3"/>
        <v>0</v>
      </c>
      <c r="F38" s="122" t="str">
        <f t="shared" si="4"/>
        <v>#DIV/0!</v>
      </c>
      <c r="G38" s="123" t="str">
        <f t="shared" si="5"/>
        <v>#DIV/0!</v>
      </c>
    </row>
    <row r="39" ht="14.25" customHeight="1">
      <c r="B39" s="22"/>
      <c r="C39" s="35">
        <f t="shared" si="1"/>
        <v>0</v>
      </c>
      <c r="D39" s="122">
        <f t="shared" si="2"/>
        <v>0</v>
      </c>
      <c r="E39" s="122">
        <f t="shared" si="3"/>
        <v>0</v>
      </c>
      <c r="F39" s="122" t="str">
        <f t="shared" si="4"/>
        <v>#DIV/0!</v>
      </c>
      <c r="G39" s="123" t="str">
        <f t="shared" si="5"/>
        <v>#DIV/0!</v>
      </c>
    </row>
    <row r="40" ht="14.25" customHeight="1">
      <c r="B40" s="22"/>
      <c r="C40" s="35">
        <f t="shared" si="1"/>
        <v>0</v>
      </c>
      <c r="D40" s="122">
        <f t="shared" si="2"/>
        <v>0</v>
      </c>
      <c r="E40" s="122">
        <f t="shared" si="3"/>
        <v>0</v>
      </c>
      <c r="F40" s="122" t="str">
        <f t="shared" si="4"/>
        <v>#DIV/0!</v>
      </c>
      <c r="G40" s="123" t="str">
        <f t="shared" si="5"/>
        <v>#DIV/0!</v>
      </c>
    </row>
    <row r="41" ht="14.25" customHeight="1">
      <c r="B41" s="22"/>
      <c r="C41" s="35">
        <f t="shared" si="1"/>
        <v>0</v>
      </c>
      <c r="D41" s="122">
        <f t="shared" si="2"/>
        <v>0</v>
      </c>
      <c r="E41" s="122">
        <f t="shared" si="3"/>
        <v>0</v>
      </c>
      <c r="F41" s="122" t="str">
        <f t="shared" si="4"/>
        <v>#DIV/0!</v>
      </c>
      <c r="G41" s="123" t="str">
        <f t="shared" si="5"/>
        <v>#DIV/0!</v>
      </c>
    </row>
    <row r="42" ht="14.25" customHeight="1">
      <c r="B42" s="22"/>
      <c r="C42" s="35">
        <f t="shared" si="1"/>
        <v>0</v>
      </c>
      <c r="D42" s="122">
        <f t="shared" si="2"/>
        <v>0</v>
      </c>
      <c r="E42" s="122">
        <f t="shared" si="3"/>
        <v>0</v>
      </c>
      <c r="F42" s="122" t="str">
        <f t="shared" si="4"/>
        <v>#DIV/0!</v>
      </c>
      <c r="G42" s="123" t="str">
        <f t="shared" si="5"/>
        <v>#DIV/0!</v>
      </c>
    </row>
    <row r="43" ht="14.25" customHeight="1">
      <c r="B43" s="22"/>
      <c r="C43" s="35">
        <f t="shared" si="1"/>
        <v>0</v>
      </c>
      <c r="D43" s="122">
        <f t="shared" si="2"/>
        <v>0</v>
      </c>
      <c r="E43" s="122">
        <f t="shared" si="3"/>
        <v>0</v>
      </c>
      <c r="F43" s="122" t="str">
        <f t="shared" si="4"/>
        <v>#DIV/0!</v>
      </c>
      <c r="G43" s="123" t="str">
        <f t="shared" si="5"/>
        <v>#DIV/0!</v>
      </c>
    </row>
    <row r="44" ht="14.25" customHeight="1">
      <c r="B44" s="22"/>
      <c r="C44" s="35">
        <f t="shared" si="1"/>
        <v>0</v>
      </c>
      <c r="D44" s="122">
        <f t="shared" si="2"/>
        <v>0</v>
      </c>
      <c r="E44" s="122">
        <f t="shared" si="3"/>
        <v>0</v>
      </c>
      <c r="F44" s="122" t="str">
        <f t="shared" si="4"/>
        <v>#DIV/0!</v>
      </c>
      <c r="G44" s="123" t="str">
        <f t="shared" si="5"/>
        <v>#DIV/0!</v>
      </c>
    </row>
    <row r="45" ht="14.25" customHeight="1">
      <c r="B45" s="22"/>
      <c r="C45" s="35">
        <f t="shared" si="1"/>
        <v>0</v>
      </c>
      <c r="D45" s="122">
        <f t="shared" si="2"/>
        <v>0</v>
      </c>
      <c r="E45" s="122">
        <f t="shared" si="3"/>
        <v>0</v>
      </c>
      <c r="F45" s="122" t="str">
        <f t="shared" si="4"/>
        <v>#DIV/0!</v>
      </c>
      <c r="G45" s="123" t="str">
        <f t="shared" si="5"/>
        <v>#DIV/0!</v>
      </c>
    </row>
    <row r="46" ht="14.25" customHeight="1">
      <c r="B46" s="22"/>
      <c r="C46" s="35">
        <f t="shared" si="1"/>
        <v>0</v>
      </c>
      <c r="D46" s="122">
        <f t="shared" si="2"/>
        <v>0</v>
      </c>
      <c r="E46" s="122">
        <f t="shared" si="3"/>
        <v>0</v>
      </c>
      <c r="F46" s="122" t="str">
        <f t="shared" si="4"/>
        <v>#DIV/0!</v>
      </c>
      <c r="G46" s="123" t="str">
        <f t="shared" si="5"/>
        <v>#DIV/0!</v>
      </c>
    </row>
    <row r="47" ht="14.25" customHeight="1">
      <c r="B47" s="22"/>
      <c r="C47" s="35">
        <f t="shared" si="1"/>
        <v>0</v>
      </c>
      <c r="D47" s="122">
        <f t="shared" si="2"/>
        <v>0</v>
      </c>
      <c r="E47" s="122">
        <f t="shared" si="3"/>
        <v>0</v>
      </c>
      <c r="F47" s="122" t="str">
        <f t="shared" si="4"/>
        <v>#DIV/0!</v>
      </c>
      <c r="G47" s="123" t="str">
        <f t="shared" si="5"/>
        <v>#DIV/0!</v>
      </c>
    </row>
    <row r="48" ht="14.25" customHeight="1">
      <c r="B48" s="22"/>
      <c r="C48" s="35">
        <f t="shared" si="1"/>
        <v>0</v>
      </c>
      <c r="D48" s="122">
        <f t="shared" si="2"/>
        <v>0</v>
      </c>
      <c r="E48" s="122">
        <f t="shared" si="3"/>
        <v>0</v>
      </c>
      <c r="F48" s="122" t="str">
        <f t="shared" si="4"/>
        <v>#DIV/0!</v>
      </c>
      <c r="G48" s="123" t="str">
        <f t="shared" si="5"/>
        <v>#DIV/0!</v>
      </c>
    </row>
    <row r="49" ht="14.25" customHeight="1">
      <c r="B49" s="22"/>
      <c r="C49" s="35">
        <f t="shared" si="1"/>
        <v>0</v>
      </c>
      <c r="D49" s="122">
        <f t="shared" si="2"/>
        <v>0</v>
      </c>
      <c r="E49" s="122">
        <f t="shared" si="3"/>
        <v>0</v>
      </c>
      <c r="F49" s="122" t="str">
        <f t="shared" si="4"/>
        <v>#DIV/0!</v>
      </c>
      <c r="G49" s="123" t="str">
        <f t="shared" si="5"/>
        <v>#DIV/0!</v>
      </c>
    </row>
    <row r="50" ht="14.25" customHeight="1">
      <c r="B50" s="22"/>
      <c r="C50" s="35">
        <f t="shared" si="1"/>
        <v>0</v>
      </c>
      <c r="D50" s="122">
        <f t="shared" si="2"/>
        <v>0</v>
      </c>
      <c r="E50" s="122">
        <f t="shared" si="3"/>
        <v>0</v>
      </c>
      <c r="F50" s="122" t="str">
        <f t="shared" si="4"/>
        <v>#DIV/0!</v>
      </c>
      <c r="G50" s="123" t="str">
        <f t="shared" si="5"/>
        <v>#DIV/0!</v>
      </c>
    </row>
    <row r="51" ht="14.25" customHeight="1">
      <c r="B51" s="22"/>
      <c r="C51" s="35">
        <f t="shared" si="1"/>
        <v>0</v>
      </c>
      <c r="D51" s="122">
        <f t="shared" si="2"/>
        <v>0</v>
      </c>
      <c r="E51" s="122">
        <f t="shared" si="3"/>
        <v>0</v>
      </c>
      <c r="F51" s="122" t="str">
        <f t="shared" si="4"/>
        <v>#DIV/0!</v>
      </c>
      <c r="G51" s="123" t="str">
        <f t="shared" si="5"/>
        <v>#DIV/0!</v>
      </c>
    </row>
    <row r="52" ht="14.25" customHeight="1">
      <c r="B52" s="22"/>
      <c r="C52" s="35">
        <f t="shared" si="1"/>
        <v>0</v>
      </c>
      <c r="D52" s="122">
        <f t="shared" si="2"/>
        <v>0</v>
      </c>
      <c r="E52" s="122">
        <f t="shared" si="3"/>
        <v>0</v>
      </c>
      <c r="F52" s="122" t="str">
        <f t="shared" si="4"/>
        <v>#DIV/0!</v>
      </c>
      <c r="G52" s="123" t="str">
        <f t="shared" si="5"/>
        <v>#DIV/0!</v>
      </c>
    </row>
    <row r="53" ht="14.25" customHeight="1">
      <c r="B53" s="22"/>
      <c r="C53" s="35">
        <f t="shared" si="1"/>
        <v>0</v>
      </c>
      <c r="D53" s="122">
        <f t="shared" si="2"/>
        <v>0</v>
      </c>
      <c r="E53" s="122">
        <f t="shared" si="3"/>
        <v>0</v>
      </c>
      <c r="F53" s="122" t="str">
        <f t="shared" si="4"/>
        <v>#DIV/0!</v>
      </c>
      <c r="G53" s="123" t="str">
        <f t="shared" si="5"/>
        <v>#DIV/0!</v>
      </c>
    </row>
    <row r="54" ht="14.25" customHeight="1">
      <c r="B54" s="22"/>
      <c r="C54" s="35">
        <f t="shared" si="1"/>
        <v>0</v>
      </c>
      <c r="D54" s="122">
        <f t="shared" si="2"/>
        <v>0</v>
      </c>
      <c r="E54" s="122">
        <f t="shared" si="3"/>
        <v>0</v>
      </c>
      <c r="F54" s="122" t="str">
        <f t="shared" si="4"/>
        <v>#DIV/0!</v>
      </c>
      <c r="G54" s="123" t="str">
        <f t="shared" si="5"/>
        <v>#DIV/0!</v>
      </c>
    </row>
    <row r="55" ht="14.25" customHeight="1">
      <c r="B55" s="22"/>
      <c r="C55" s="35">
        <f t="shared" si="1"/>
        <v>0</v>
      </c>
      <c r="D55" s="122">
        <f t="shared" si="2"/>
        <v>0</v>
      </c>
      <c r="E55" s="122">
        <f t="shared" si="3"/>
        <v>0</v>
      </c>
      <c r="F55" s="122" t="str">
        <f t="shared" si="4"/>
        <v>#DIV/0!</v>
      </c>
      <c r="G55" s="123" t="str">
        <f t="shared" si="5"/>
        <v>#DIV/0!</v>
      </c>
    </row>
    <row r="56" ht="14.25" customHeight="1">
      <c r="B56" s="22"/>
      <c r="C56" s="35">
        <f t="shared" si="1"/>
        <v>0</v>
      </c>
      <c r="D56" s="122">
        <f t="shared" si="2"/>
        <v>0</v>
      </c>
      <c r="E56" s="122">
        <f t="shared" si="3"/>
        <v>0</v>
      </c>
      <c r="F56" s="122" t="str">
        <f t="shared" si="4"/>
        <v>#DIV/0!</v>
      </c>
      <c r="G56" s="123" t="str">
        <f t="shared" si="5"/>
        <v>#DIV/0!</v>
      </c>
    </row>
    <row r="57" ht="14.25" customHeight="1">
      <c r="B57" s="22"/>
      <c r="C57" s="35">
        <f t="shared" si="1"/>
        <v>0</v>
      </c>
      <c r="D57" s="122">
        <f t="shared" si="2"/>
        <v>0</v>
      </c>
      <c r="E57" s="122">
        <f t="shared" si="3"/>
        <v>0</v>
      </c>
      <c r="F57" s="122" t="str">
        <f t="shared" si="4"/>
        <v>#DIV/0!</v>
      </c>
      <c r="G57" s="123" t="str">
        <f t="shared" si="5"/>
        <v>#DIV/0!</v>
      </c>
    </row>
    <row r="58" ht="14.25" customHeight="1">
      <c r="B58" s="22"/>
      <c r="C58" s="35">
        <f t="shared" si="1"/>
        <v>0</v>
      </c>
      <c r="D58" s="122">
        <f t="shared" si="2"/>
        <v>0</v>
      </c>
      <c r="E58" s="122">
        <f t="shared" si="3"/>
        <v>0</v>
      </c>
      <c r="F58" s="122" t="str">
        <f t="shared" si="4"/>
        <v>#DIV/0!</v>
      </c>
      <c r="G58" s="123" t="str">
        <f t="shared" si="5"/>
        <v>#DIV/0!</v>
      </c>
    </row>
    <row r="59" ht="14.25" customHeight="1">
      <c r="B59" s="22"/>
      <c r="C59" s="35">
        <f t="shared" si="1"/>
        <v>0</v>
      </c>
      <c r="D59" s="122">
        <f t="shared" si="2"/>
        <v>0</v>
      </c>
      <c r="E59" s="122">
        <f t="shared" si="3"/>
        <v>0</v>
      </c>
      <c r="F59" s="122" t="str">
        <f t="shared" si="4"/>
        <v>#DIV/0!</v>
      </c>
      <c r="G59" s="123" t="str">
        <f t="shared" si="5"/>
        <v>#DIV/0!</v>
      </c>
    </row>
    <row r="60" ht="14.25" customHeight="1">
      <c r="B60" s="22"/>
      <c r="C60" s="35">
        <f t="shared" si="1"/>
        <v>0</v>
      </c>
      <c r="D60" s="122">
        <f t="shared" si="2"/>
        <v>0</v>
      </c>
      <c r="E60" s="122">
        <f t="shared" si="3"/>
        <v>0</v>
      </c>
      <c r="F60" s="122" t="str">
        <f t="shared" si="4"/>
        <v>#DIV/0!</v>
      </c>
      <c r="G60" s="123" t="str">
        <f t="shared" si="5"/>
        <v>#DIV/0!</v>
      </c>
    </row>
    <row r="61" ht="14.25" customHeight="1">
      <c r="B61" s="22"/>
      <c r="C61" s="35">
        <f t="shared" si="1"/>
        <v>0</v>
      </c>
      <c r="D61" s="122">
        <f t="shared" si="2"/>
        <v>0</v>
      </c>
      <c r="E61" s="122">
        <f t="shared" si="3"/>
        <v>0</v>
      </c>
      <c r="F61" s="122" t="str">
        <f t="shared" si="4"/>
        <v>#DIV/0!</v>
      </c>
      <c r="G61" s="123" t="str">
        <f t="shared" si="5"/>
        <v>#DIV/0!</v>
      </c>
    </row>
    <row r="62" ht="14.25" customHeight="1">
      <c r="B62" s="22"/>
      <c r="C62" s="35">
        <f t="shared" si="1"/>
        <v>0</v>
      </c>
      <c r="D62" s="122">
        <f t="shared" si="2"/>
        <v>0</v>
      </c>
      <c r="E62" s="122">
        <f t="shared" si="3"/>
        <v>0</v>
      </c>
      <c r="F62" s="122" t="str">
        <f t="shared" si="4"/>
        <v>#DIV/0!</v>
      </c>
      <c r="G62" s="123" t="str">
        <f t="shared" si="5"/>
        <v>#DIV/0!</v>
      </c>
    </row>
    <row r="63" ht="14.25" customHeight="1">
      <c r="B63" s="22"/>
      <c r="C63" s="35">
        <f t="shared" si="1"/>
        <v>0</v>
      </c>
      <c r="D63" s="122">
        <f t="shared" si="2"/>
        <v>0</v>
      </c>
      <c r="E63" s="122">
        <f t="shared" si="3"/>
        <v>0</v>
      </c>
      <c r="F63" s="122" t="str">
        <f t="shared" si="4"/>
        <v>#DIV/0!</v>
      </c>
      <c r="G63" s="123" t="str">
        <f t="shared" si="5"/>
        <v>#DIV/0!</v>
      </c>
    </row>
    <row r="64" ht="14.25" customHeight="1">
      <c r="B64" s="22"/>
      <c r="C64" s="35">
        <f t="shared" si="1"/>
        <v>0</v>
      </c>
      <c r="D64" s="122">
        <f t="shared" si="2"/>
        <v>0</v>
      </c>
      <c r="E64" s="122">
        <f t="shared" si="3"/>
        <v>0</v>
      </c>
      <c r="F64" s="122" t="str">
        <f t="shared" si="4"/>
        <v>#DIV/0!</v>
      </c>
      <c r="G64" s="123" t="str">
        <f t="shared" si="5"/>
        <v>#DIV/0!</v>
      </c>
    </row>
    <row r="65" ht="14.25" customHeight="1">
      <c r="B65" s="22"/>
      <c r="C65" s="35">
        <f t="shared" si="1"/>
        <v>0</v>
      </c>
      <c r="D65" s="122">
        <f t="shared" si="2"/>
        <v>0</v>
      </c>
      <c r="E65" s="122">
        <f t="shared" si="3"/>
        <v>0</v>
      </c>
      <c r="F65" s="122" t="str">
        <f t="shared" si="4"/>
        <v>#DIV/0!</v>
      </c>
      <c r="G65" s="123" t="str">
        <f t="shared" si="5"/>
        <v>#DIV/0!</v>
      </c>
    </row>
    <row r="66" ht="14.25" customHeight="1">
      <c r="B66" s="22"/>
      <c r="C66" s="35">
        <f t="shared" si="1"/>
        <v>0</v>
      </c>
      <c r="D66" s="122">
        <f t="shared" si="2"/>
        <v>0</v>
      </c>
      <c r="E66" s="122">
        <f t="shared" si="3"/>
        <v>0</v>
      </c>
      <c r="F66" s="122" t="str">
        <f t="shared" si="4"/>
        <v>#DIV/0!</v>
      </c>
      <c r="G66" s="123" t="str">
        <f t="shared" si="5"/>
        <v>#DIV/0!</v>
      </c>
    </row>
    <row r="67" ht="14.25" customHeight="1">
      <c r="B67" s="22"/>
      <c r="C67" s="35">
        <f t="shared" si="1"/>
        <v>0</v>
      </c>
      <c r="D67" s="122">
        <f t="shared" si="2"/>
        <v>0</v>
      </c>
      <c r="E67" s="122">
        <f t="shared" si="3"/>
        <v>0</v>
      </c>
      <c r="F67" s="122" t="str">
        <f t="shared" si="4"/>
        <v>#DIV/0!</v>
      </c>
      <c r="G67" s="123" t="str">
        <f t="shared" si="5"/>
        <v>#DIV/0!</v>
      </c>
    </row>
    <row r="68" ht="14.25" customHeight="1">
      <c r="B68" s="22"/>
      <c r="C68" s="35">
        <f t="shared" si="1"/>
        <v>0</v>
      </c>
      <c r="D68" s="122">
        <f t="shared" si="2"/>
        <v>0</v>
      </c>
      <c r="E68" s="122">
        <f t="shared" si="3"/>
        <v>0</v>
      </c>
      <c r="F68" s="122" t="str">
        <f t="shared" si="4"/>
        <v>#DIV/0!</v>
      </c>
      <c r="G68" s="123" t="str">
        <f t="shared" si="5"/>
        <v>#DIV/0!</v>
      </c>
    </row>
    <row r="69" ht="14.25" customHeight="1">
      <c r="B69" s="22"/>
      <c r="C69" s="35">
        <f t="shared" si="1"/>
        <v>0</v>
      </c>
      <c r="D69" s="122">
        <f t="shared" si="2"/>
        <v>0</v>
      </c>
      <c r="E69" s="122">
        <f t="shared" si="3"/>
        <v>0</v>
      </c>
      <c r="F69" s="122" t="str">
        <f t="shared" si="4"/>
        <v>#DIV/0!</v>
      </c>
      <c r="G69" s="123" t="str">
        <f t="shared" si="5"/>
        <v>#DIV/0!</v>
      </c>
    </row>
    <row r="70" ht="14.25" customHeight="1">
      <c r="B70" s="22"/>
      <c r="C70" s="35">
        <f t="shared" si="1"/>
        <v>0</v>
      </c>
      <c r="D70" s="122">
        <f t="shared" si="2"/>
        <v>0</v>
      </c>
      <c r="E70" s="122">
        <f t="shared" si="3"/>
        <v>0</v>
      </c>
      <c r="F70" s="122" t="str">
        <f t="shared" si="4"/>
        <v>#DIV/0!</v>
      </c>
      <c r="G70" s="123" t="str">
        <f t="shared" si="5"/>
        <v>#DIV/0!</v>
      </c>
    </row>
    <row r="71" ht="14.25" customHeight="1">
      <c r="B71" s="22"/>
      <c r="C71" s="35">
        <f t="shared" si="1"/>
        <v>0</v>
      </c>
      <c r="D71" s="122">
        <f t="shared" si="2"/>
        <v>0</v>
      </c>
      <c r="E71" s="122">
        <f t="shared" si="3"/>
        <v>0</v>
      </c>
      <c r="F71" s="122" t="str">
        <f t="shared" si="4"/>
        <v>#DIV/0!</v>
      </c>
      <c r="G71" s="123" t="str">
        <f t="shared" si="5"/>
        <v>#DIV/0!</v>
      </c>
    </row>
    <row r="72" ht="14.25" customHeight="1">
      <c r="B72" s="22"/>
      <c r="C72" s="35">
        <f t="shared" si="1"/>
        <v>0</v>
      </c>
      <c r="D72" s="122">
        <f t="shared" si="2"/>
        <v>0</v>
      </c>
      <c r="E72" s="122">
        <f t="shared" si="3"/>
        <v>0</v>
      </c>
      <c r="F72" s="122" t="str">
        <f t="shared" si="4"/>
        <v>#DIV/0!</v>
      </c>
      <c r="G72" s="123" t="str">
        <f t="shared" si="5"/>
        <v>#DIV/0!</v>
      </c>
    </row>
    <row r="73" ht="14.25" customHeight="1">
      <c r="B73" s="22"/>
      <c r="C73" s="35">
        <f t="shared" si="1"/>
        <v>0</v>
      </c>
      <c r="D73" s="122">
        <f t="shared" si="2"/>
        <v>0</v>
      </c>
      <c r="E73" s="122">
        <f t="shared" si="3"/>
        <v>0</v>
      </c>
      <c r="F73" s="122" t="str">
        <f t="shared" si="4"/>
        <v>#DIV/0!</v>
      </c>
      <c r="G73" s="123" t="str">
        <f t="shared" si="5"/>
        <v>#DIV/0!</v>
      </c>
    </row>
    <row r="74" ht="14.25" customHeight="1">
      <c r="B74" s="22"/>
      <c r="C74" s="35">
        <f t="shared" si="1"/>
        <v>0</v>
      </c>
      <c r="D74" s="122">
        <f t="shared" si="2"/>
        <v>0</v>
      </c>
      <c r="E74" s="122">
        <f t="shared" si="3"/>
        <v>0</v>
      </c>
      <c r="F74" s="122" t="str">
        <f t="shared" si="4"/>
        <v>#DIV/0!</v>
      </c>
      <c r="G74" s="123" t="str">
        <f t="shared" si="5"/>
        <v>#DIV/0!</v>
      </c>
    </row>
    <row r="75" ht="14.25" customHeight="1">
      <c r="B75" s="22"/>
      <c r="C75" s="35">
        <f t="shared" si="1"/>
        <v>0</v>
      </c>
      <c r="D75" s="122">
        <f t="shared" si="2"/>
        <v>0</v>
      </c>
      <c r="E75" s="122">
        <f t="shared" si="3"/>
        <v>0</v>
      </c>
      <c r="F75" s="122" t="str">
        <f t="shared" si="4"/>
        <v>#DIV/0!</v>
      </c>
      <c r="G75" s="123" t="str">
        <f t="shared" si="5"/>
        <v>#DIV/0!</v>
      </c>
    </row>
    <row r="76" ht="14.25" customHeight="1">
      <c r="B76" s="22"/>
      <c r="C76" s="35">
        <f t="shared" si="1"/>
        <v>0</v>
      </c>
      <c r="D76" s="122">
        <f t="shared" si="2"/>
        <v>0</v>
      </c>
      <c r="E76" s="122">
        <f t="shared" si="3"/>
        <v>0</v>
      </c>
      <c r="F76" s="122" t="str">
        <f t="shared" si="4"/>
        <v>#DIV/0!</v>
      </c>
      <c r="G76" s="123" t="str">
        <f t="shared" si="5"/>
        <v>#DIV/0!</v>
      </c>
    </row>
    <row r="77" ht="14.25" customHeight="1">
      <c r="B77" s="22"/>
      <c r="C77" s="35">
        <f t="shared" si="1"/>
        <v>0</v>
      </c>
      <c r="D77" s="122">
        <f t="shared" si="2"/>
        <v>0</v>
      </c>
      <c r="E77" s="122">
        <f t="shared" si="3"/>
        <v>0</v>
      </c>
      <c r="F77" s="122" t="str">
        <f t="shared" si="4"/>
        <v>#DIV/0!</v>
      </c>
      <c r="G77" s="123" t="str">
        <f t="shared" si="5"/>
        <v>#DIV/0!</v>
      </c>
    </row>
    <row r="78" ht="14.25" customHeight="1">
      <c r="B78" s="22"/>
      <c r="C78" s="35">
        <f t="shared" si="1"/>
        <v>0</v>
      </c>
      <c r="D78" s="122">
        <f t="shared" si="2"/>
        <v>0</v>
      </c>
      <c r="E78" s="122">
        <f t="shared" si="3"/>
        <v>0</v>
      </c>
      <c r="F78" s="122" t="str">
        <f t="shared" si="4"/>
        <v>#DIV/0!</v>
      </c>
      <c r="G78" s="123" t="str">
        <f t="shared" si="5"/>
        <v>#DIV/0!</v>
      </c>
    </row>
    <row r="79" ht="14.25" customHeight="1">
      <c r="B79" s="22"/>
      <c r="C79" s="35">
        <f t="shared" si="1"/>
        <v>0</v>
      </c>
      <c r="D79" s="122">
        <f t="shared" si="2"/>
        <v>0</v>
      </c>
      <c r="E79" s="122">
        <f t="shared" si="3"/>
        <v>0</v>
      </c>
      <c r="F79" s="122" t="str">
        <f t="shared" si="4"/>
        <v>#DIV/0!</v>
      </c>
      <c r="G79" s="123" t="str">
        <f t="shared" si="5"/>
        <v>#DIV/0!</v>
      </c>
    </row>
    <row r="80" ht="14.25" customHeight="1">
      <c r="B80" s="22"/>
      <c r="C80" s="35">
        <f t="shared" si="1"/>
        <v>0</v>
      </c>
      <c r="D80" s="122">
        <f t="shared" si="2"/>
        <v>0</v>
      </c>
      <c r="E80" s="122">
        <f t="shared" si="3"/>
        <v>0</v>
      </c>
      <c r="F80" s="122" t="str">
        <f t="shared" si="4"/>
        <v>#DIV/0!</v>
      </c>
      <c r="G80" s="123" t="str">
        <f t="shared" si="5"/>
        <v>#DIV/0!</v>
      </c>
    </row>
    <row r="81" ht="14.25" customHeight="1">
      <c r="B81" s="22"/>
      <c r="C81" s="35">
        <f t="shared" si="1"/>
        <v>0</v>
      </c>
      <c r="D81" s="122">
        <f t="shared" si="2"/>
        <v>0</v>
      </c>
      <c r="E81" s="122">
        <f t="shared" si="3"/>
        <v>0</v>
      </c>
      <c r="F81" s="122" t="str">
        <f t="shared" si="4"/>
        <v>#DIV/0!</v>
      </c>
      <c r="G81" s="123" t="str">
        <f t="shared" si="5"/>
        <v>#DIV/0!</v>
      </c>
    </row>
    <row r="82" ht="14.25" customHeight="1">
      <c r="B82" s="22"/>
      <c r="C82" s="35">
        <f t="shared" si="1"/>
        <v>0</v>
      </c>
      <c r="D82" s="122">
        <f t="shared" si="2"/>
        <v>0</v>
      </c>
      <c r="E82" s="122">
        <f t="shared" si="3"/>
        <v>0</v>
      </c>
      <c r="F82" s="122" t="str">
        <f t="shared" si="4"/>
        <v>#DIV/0!</v>
      </c>
      <c r="G82" s="123" t="str">
        <f t="shared" si="5"/>
        <v>#DIV/0!</v>
      </c>
    </row>
    <row r="83" ht="14.25" customHeight="1">
      <c r="B83" s="22"/>
      <c r="C83" s="35">
        <f t="shared" si="1"/>
        <v>0</v>
      </c>
      <c r="D83" s="122">
        <f t="shared" si="2"/>
        <v>0</v>
      </c>
      <c r="E83" s="122">
        <f t="shared" si="3"/>
        <v>0</v>
      </c>
      <c r="F83" s="122" t="str">
        <f t="shared" si="4"/>
        <v>#DIV/0!</v>
      </c>
      <c r="G83" s="123" t="str">
        <f t="shared" si="5"/>
        <v>#DIV/0!</v>
      </c>
    </row>
    <row r="84" ht="14.25" customHeight="1">
      <c r="B84" s="22"/>
      <c r="C84" s="35">
        <f t="shared" si="1"/>
        <v>0</v>
      </c>
      <c r="D84" s="122">
        <f t="shared" si="2"/>
        <v>0</v>
      </c>
      <c r="E84" s="122">
        <f t="shared" si="3"/>
        <v>0</v>
      </c>
      <c r="F84" s="122" t="str">
        <f t="shared" si="4"/>
        <v>#DIV/0!</v>
      </c>
      <c r="G84" s="123" t="str">
        <f t="shared" si="5"/>
        <v>#DIV/0!</v>
      </c>
    </row>
    <row r="85" ht="14.25" customHeight="1">
      <c r="B85" s="22"/>
      <c r="C85" s="35">
        <f t="shared" si="1"/>
        <v>0</v>
      </c>
      <c r="D85" s="122">
        <f t="shared" si="2"/>
        <v>0</v>
      </c>
      <c r="E85" s="122">
        <f t="shared" si="3"/>
        <v>0</v>
      </c>
      <c r="F85" s="122" t="str">
        <f t="shared" si="4"/>
        <v>#DIV/0!</v>
      </c>
      <c r="G85" s="123" t="str">
        <f t="shared" si="5"/>
        <v>#DIV/0!</v>
      </c>
    </row>
    <row r="86" ht="14.25" customHeight="1">
      <c r="B86" s="22"/>
      <c r="C86" s="35">
        <f t="shared" si="1"/>
        <v>0</v>
      </c>
      <c r="D86" s="122">
        <f t="shared" si="2"/>
        <v>0</v>
      </c>
      <c r="E86" s="122">
        <f t="shared" si="3"/>
        <v>0</v>
      </c>
      <c r="F86" s="122" t="str">
        <f t="shared" si="4"/>
        <v>#DIV/0!</v>
      </c>
      <c r="G86" s="123" t="str">
        <f t="shared" si="5"/>
        <v>#DIV/0!</v>
      </c>
    </row>
    <row r="87" ht="14.25" customHeight="1">
      <c r="B87" s="22"/>
      <c r="C87" s="35">
        <f t="shared" si="1"/>
        <v>0</v>
      </c>
      <c r="D87" s="122">
        <f t="shared" si="2"/>
        <v>0</v>
      </c>
      <c r="E87" s="122">
        <f t="shared" si="3"/>
        <v>0</v>
      </c>
      <c r="F87" s="122" t="str">
        <f t="shared" si="4"/>
        <v>#DIV/0!</v>
      </c>
      <c r="G87" s="123" t="str">
        <f t="shared" si="5"/>
        <v>#DIV/0!</v>
      </c>
    </row>
    <row r="88" ht="14.25" customHeight="1">
      <c r="B88" s="22"/>
      <c r="C88" s="35">
        <f t="shared" si="1"/>
        <v>0</v>
      </c>
      <c r="D88" s="122">
        <f t="shared" si="2"/>
        <v>0</v>
      </c>
      <c r="E88" s="122">
        <f t="shared" si="3"/>
        <v>0</v>
      </c>
      <c r="F88" s="122" t="str">
        <f t="shared" si="4"/>
        <v>#DIV/0!</v>
      </c>
      <c r="G88" s="123" t="str">
        <f t="shared" si="5"/>
        <v>#DIV/0!</v>
      </c>
    </row>
    <row r="89" ht="14.25" customHeight="1">
      <c r="B89" s="22"/>
      <c r="C89" s="35">
        <f t="shared" si="1"/>
        <v>0</v>
      </c>
      <c r="D89" s="122">
        <f t="shared" si="2"/>
        <v>0</v>
      </c>
      <c r="E89" s="122">
        <f t="shared" si="3"/>
        <v>0</v>
      </c>
      <c r="F89" s="122" t="str">
        <f t="shared" si="4"/>
        <v>#DIV/0!</v>
      </c>
      <c r="G89" s="123" t="str">
        <f t="shared" si="5"/>
        <v>#DIV/0!</v>
      </c>
    </row>
    <row r="90" ht="14.25" customHeight="1">
      <c r="B90" s="22"/>
      <c r="C90" s="35">
        <f t="shared" si="1"/>
        <v>0</v>
      </c>
      <c r="D90" s="122">
        <f t="shared" si="2"/>
        <v>0</v>
      </c>
      <c r="E90" s="122">
        <f t="shared" si="3"/>
        <v>0</v>
      </c>
      <c r="F90" s="122" t="str">
        <f t="shared" si="4"/>
        <v>#DIV/0!</v>
      </c>
      <c r="G90" s="123" t="str">
        <f t="shared" si="5"/>
        <v>#DIV/0!</v>
      </c>
    </row>
    <row r="91" ht="14.25" customHeight="1">
      <c r="B91" s="22"/>
      <c r="C91" s="35">
        <f t="shared" si="1"/>
        <v>0</v>
      </c>
      <c r="D91" s="122">
        <f t="shared" si="2"/>
        <v>0</v>
      </c>
      <c r="E91" s="122">
        <f t="shared" si="3"/>
        <v>0</v>
      </c>
      <c r="F91" s="122" t="str">
        <f t="shared" si="4"/>
        <v>#DIV/0!</v>
      </c>
      <c r="G91" s="123" t="str">
        <f t="shared" si="5"/>
        <v>#DIV/0!</v>
      </c>
    </row>
    <row r="92" ht="14.25" customHeight="1">
      <c r="B92" s="22"/>
      <c r="C92" s="35">
        <f t="shared" si="1"/>
        <v>0</v>
      </c>
      <c r="D92" s="122">
        <f t="shared" si="2"/>
        <v>0</v>
      </c>
      <c r="E92" s="122">
        <f t="shared" si="3"/>
        <v>0</v>
      </c>
      <c r="F92" s="122" t="str">
        <f t="shared" si="4"/>
        <v>#DIV/0!</v>
      </c>
      <c r="G92" s="123" t="str">
        <f t="shared" si="5"/>
        <v>#DIV/0!</v>
      </c>
    </row>
    <row r="93" ht="14.25" customHeight="1">
      <c r="B93" s="22"/>
      <c r="C93" s="35">
        <f t="shared" si="1"/>
        <v>0</v>
      </c>
      <c r="D93" s="122">
        <f t="shared" si="2"/>
        <v>0</v>
      </c>
      <c r="E93" s="122">
        <f t="shared" si="3"/>
        <v>0</v>
      </c>
      <c r="F93" s="122" t="str">
        <f t="shared" si="4"/>
        <v>#DIV/0!</v>
      </c>
      <c r="G93" s="123" t="str">
        <f t="shared" si="5"/>
        <v>#DIV/0!</v>
      </c>
    </row>
    <row r="94" ht="14.25" customHeight="1">
      <c r="B94" s="22"/>
      <c r="C94" s="35">
        <f t="shared" si="1"/>
        <v>0</v>
      </c>
      <c r="D94" s="122">
        <f t="shared" si="2"/>
        <v>0</v>
      </c>
      <c r="E94" s="122">
        <f t="shared" si="3"/>
        <v>0</v>
      </c>
      <c r="F94" s="122" t="str">
        <f t="shared" si="4"/>
        <v>#DIV/0!</v>
      </c>
      <c r="G94" s="123" t="str">
        <f t="shared" si="5"/>
        <v>#DIV/0!</v>
      </c>
    </row>
    <row r="95" ht="14.25" customHeight="1">
      <c r="B95" s="22"/>
      <c r="C95" s="35">
        <f t="shared" si="1"/>
        <v>0</v>
      </c>
      <c r="D95" s="122">
        <f t="shared" si="2"/>
        <v>0</v>
      </c>
      <c r="E95" s="122">
        <f t="shared" si="3"/>
        <v>0</v>
      </c>
      <c r="F95" s="122" t="str">
        <f t="shared" si="4"/>
        <v>#DIV/0!</v>
      </c>
      <c r="G95" s="123" t="str">
        <f t="shared" si="5"/>
        <v>#DIV/0!</v>
      </c>
    </row>
    <row r="96" ht="14.25" customHeight="1">
      <c r="B96" s="22"/>
      <c r="C96" s="35">
        <f t="shared" si="1"/>
        <v>0</v>
      </c>
      <c r="D96" s="122">
        <f t="shared" si="2"/>
        <v>0</v>
      </c>
      <c r="E96" s="122">
        <f t="shared" si="3"/>
        <v>0</v>
      </c>
      <c r="F96" s="122" t="str">
        <f t="shared" si="4"/>
        <v>#DIV/0!</v>
      </c>
      <c r="G96" s="123" t="str">
        <f t="shared" si="5"/>
        <v>#DIV/0!</v>
      </c>
    </row>
    <row r="97" ht="14.25" customHeight="1">
      <c r="B97" s="22"/>
      <c r="C97" s="35">
        <f t="shared" si="1"/>
        <v>0</v>
      </c>
      <c r="D97" s="122">
        <f t="shared" si="2"/>
        <v>0</v>
      </c>
      <c r="E97" s="122">
        <f t="shared" si="3"/>
        <v>0</v>
      </c>
      <c r="F97" s="122" t="str">
        <f t="shared" si="4"/>
        <v>#DIV/0!</v>
      </c>
      <c r="G97" s="123" t="str">
        <f t="shared" si="5"/>
        <v>#DIV/0!</v>
      </c>
    </row>
    <row r="98" ht="14.25" customHeight="1">
      <c r="B98" s="22"/>
      <c r="C98" s="35">
        <f t="shared" si="1"/>
        <v>0</v>
      </c>
      <c r="D98" s="122">
        <f t="shared" si="2"/>
        <v>0</v>
      </c>
      <c r="E98" s="122">
        <f t="shared" si="3"/>
        <v>0</v>
      </c>
      <c r="F98" s="122" t="str">
        <f t="shared" si="4"/>
        <v>#DIV/0!</v>
      </c>
      <c r="G98" s="123" t="str">
        <f t="shared" si="5"/>
        <v>#DIV/0!</v>
      </c>
    </row>
    <row r="99" ht="14.25" customHeight="1">
      <c r="B99" s="22"/>
      <c r="C99" s="35">
        <f t="shared" si="1"/>
        <v>0</v>
      </c>
      <c r="D99" s="122">
        <f t="shared" si="2"/>
        <v>0</v>
      </c>
      <c r="E99" s="122">
        <f t="shared" si="3"/>
        <v>0</v>
      </c>
      <c r="F99" s="122" t="str">
        <f t="shared" si="4"/>
        <v>#DIV/0!</v>
      </c>
      <c r="G99" s="123" t="str">
        <f t="shared" si="5"/>
        <v>#DIV/0!</v>
      </c>
    </row>
    <row r="100" ht="14.25" customHeight="1">
      <c r="B100" s="22"/>
      <c r="C100" s="35">
        <f t="shared" si="1"/>
        <v>0</v>
      </c>
      <c r="D100" s="122">
        <f t="shared" si="2"/>
        <v>0</v>
      </c>
      <c r="E100" s="122">
        <f t="shared" si="3"/>
        <v>0</v>
      </c>
      <c r="F100" s="122" t="str">
        <f t="shared" si="4"/>
        <v>#DIV/0!</v>
      </c>
      <c r="G100" s="123" t="str">
        <f t="shared" si="5"/>
        <v>#DIV/0!</v>
      </c>
    </row>
    <row r="101" ht="14.25" customHeight="1">
      <c r="B101" s="22"/>
      <c r="C101" s="35">
        <f t="shared" si="1"/>
        <v>0</v>
      </c>
      <c r="D101" s="122">
        <f t="shared" si="2"/>
        <v>0</v>
      </c>
      <c r="E101" s="122">
        <f t="shared" si="3"/>
        <v>0</v>
      </c>
      <c r="F101" s="122" t="str">
        <f t="shared" si="4"/>
        <v>#DIV/0!</v>
      </c>
      <c r="G101" s="123" t="str">
        <f t="shared" si="5"/>
        <v>#DIV/0!</v>
      </c>
    </row>
    <row r="102" ht="14.25" customHeight="1">
      <c r="B102" s="22"/>
      <c r="C102" s="35">
        <f t="shared" si="1"/>
        <v>0</v>
      </c>
      <c r="D102" s="122">
        <f t="shared" si="2"/>
        <v>0</v>
      </c>
      <c r="E102" s="122">
        <f t="shared" si="3"/>
        <v>0</v>
      </c>
      <c r="F102" s="122" t="str">
        <f t="shared" si="4"/>
        <v>#DIV/0!</v>
      </c>
      <c r="G102" s="123" t="str">
        <f t="shared" si="5"/>
        <v>#DIV/0!</v>
      </c>
    </row>
    <row r="103" ht="14.25" customHeight="1">
      <c r="B103" s="22"/>
      <c r="C103" s="35">
        <f t="shared" si="1"/>
        <v>0</v>
      </c>
      <c r="D103" s="122">
        <f t="shared" si="2"/>
        <v>0</v>
      </c>
      <c r="E103" s="122">
        <f t="shared" si="3"/>
        <v>0</v>
      </c>
      <c r="F103" s="122" t="str">
        <f t="shared" si="4"/>
        <v>#DIV/0!</v>
      </c>
      <c r="G103" s="123" t="str">
        <f t="shared" si="5"/>
        <v>#DIV/0!</v>
      </c>
    </row>
    <row r="104" ht="14.25" customHeight="1">
      <c r="B104" s="22"/>
      <c r="C104" s="35">
        <f t="shared" si="1"/>
        <v>0</v>
      </c>
      <c r="D104" s="122">
        <f t="shared" si="2"/>
        <v>0</v>
      </c>
      <c r="E104" s="122">
        <f t="shared" si="3"/>
        <v>0</v>
      </c>
      <c r="F104" s="122" t="str">
        <f t="shared" si="4"/>
        <v>#DIV/0!</v>
      </c>
      <c r="G104" s="123" t="str">
        <f t="shared" si="5"/>
        <v>#DIV/0!</v>
      </c>
    </row>
    <row r="105" ht="14.25" customHeight="1">
      <c r="B105" s="22"/>
      <c r="C105" s="35">
        <f t="shared" si="1"/>
        <v>0</v>
      </c>
      <c r="D105" s="122">
        <f t="shared" si="2"/>
        <v>0</v>
      </c>
      <c r="E105" s="122">
        <f t="shared" si="3"/>
        <v>0</v>
      </c>
      <c r="F105" s="122" t="str">
        <f t="shared" si="4"/>
        <v>#DIV/0!</v>
      </c>
      <c r="G105" s="123" t="str">
        <f t="shared" si="5"/>
        <v>#DIV/0!</v>
      </c>
    </row>
    <row r="106" ht="14.25" customHeight="1">
      <c r="B106" s="22"/>
      <c r="C106" s="35">
        <f t="shared" si="1"/>
        <v>0</v>
      </c>
      <c r="D106" s="122">
        <f t="shared" si="2"/>
        <v>0</v>
      </c>
      <c r="E106" s="122">
        <f t="shared" si="3"/>
        <v>0</v>
      </c>
      <c r="F106" s="122" t="str">
        <f t="shared" si="4"/>
        <v>#DIV/0!</v>
      </c>
      <c r="G106" s="123" t="str">
        <f t="shared" si="5"/>
        <v>#DIV/0!</v>
      </c>
    </row>
    <row r="107" ht="14.25" customHeight="1">
      <c r="B107" s="22"/>
      <c r="C107" s="35">
        <f t="shared" si="1"/>
        <v>0</v>
      </c>
      <c r="D107" s="122">
        <f t="shared" si="2"/>
        <v>0</v>
      </c>
      <c r="E107" s="122">
        <f t="shared" si="3"/>
        <v>0</v>
      </c>
      <c r="F107" s="122" t="str">
        <f t="shared" si="4"/>
        <v>#DIV/0!</v>
      </c>
      <c r="G107" s="123" t="str">
        <f t="shared" si="5"/>
        <v>#DIV/0!</v>
      </c>
    </row>
    <row r="108" ht="14.25" customHeight="1">
      <c r="B108" s="22"/>
      <c r="C108" s="35">
        <f t="shared" si="1"/>
        <v>0</v>
      </c>
      <c r="D108" s="122">
        <f t="shared" si="2"/>
        <v>0</v>
      </c>
      <c r="E108" s="122">
        <f t="shared" si="3"/>
        <v>0</v>
      </c>
      <c r="F108" s="122" t="str">
        <f t="shared" si="4"/>
        <v>#DIV/0!</v>
      </c>
      <c r="G108" s="123" t="str">
        <f t="shared" si="5"/>
        <v>#DIV/0!</v>
      </c>
    </row>
    <row r="109" ht="14.25" customHeight="1">
      <c r="B109" s="22"/>
      <c r="C109" s="35">
        <f t="shared" si="1"/>
        <v>0</v>
      </c>
      <c r="D109" s="122">
        <f t="shared" si="2"/>
        <v>0</v>
      </c>
      <c r="E109" s="122">
        <f t="shared" si="3"/>
        <v>0</v>
      </c>
      <c r="F109" s="122" t="str">
        <f t="shared" si="4"/>
        <v>#DIV/0!</v>
      </c>
      <c r="G109" s="123" t="str">
        <f t="shared" si="5"/>
        <v>#DIV/0!</v>
      </c>
    </row>
    <row r="110" ht="14.25" customHeight="1">
      <c r="B110" s="22"/>
      <c r="C110" s="35">
        <f t="shared" si="1"/>
        <v>0</v>
      </c>
      <c r="D110" s="122">
        <f t="shared" si="2"/>
        <v>0</v>
      </c>
      <c r="E110" s="122">
        <f t="shared" si="3"/>
        <v>0</v>
      </c>
      <c r="F110" s="122" t="str">
        <f t="shared" si="4"/>
        <v>#DIV/0!</v>
      </c>
      <c r="G110" s="123" t="str">
        <f t="shared" si="5"/>
        <v>#DIV/0!</v>
      </c>
    </row>
    <row r="111" ht="14.25" customHeight="1">
      <c r="B111" s="22"/>
      <c r="C111" s="35">
        <f t="shared" si="1"/>
        <v>0</v>
      </c>
      <c r="D111" s="122">
        <f t="shared" si="2"/>
        <v>0</v>
      </c>
      <c r="E111" s="122">
        <f t="shared" si="3"/>
        <v>0</v>
      </c>
      <c r="F111" s="122" t="str">
        <f t="shared" si="4"/>
        <v>#DIV/0!</v>
      </c>
      <c r="G111" s="123" t="str">
        <f t="shared" si="5"/>
        <v>#DIV/0!</v>
      </c>
    </row>
    <row r="112" ht="14.25" customHeight="1">
      <c r="B112" s="22"/>
      <c r="C112" s="35">
        <f t="shared" si="1"/>
        <v>0</v>
      </c>
      <c r="D112" s="122">
        <f t="shared" si="2"/>
        <v>0</v>
      </c>
      <c r="E112" s="122">
        <f t="shared" si="3"/>
        <v>0</v>
      </c>
      <c r="F112" s="122" t="str">
        <f t="shared" si="4"/>
        <v>#DIV/0!</v>
      </c>
      <c r="G112" s="123" t="str">
        <f t="shared" si="5"/>
        <v>#DIV/0!</v>
      </c>
    </row>
    <row r="113" ht="14.25" customHeight="1">
      <c r="B113" s="22"/>
      <c r="C113" s="35">
        <f t="shared" si="1"/>
        <v>0</v>
      </c>
      <c r="D113" s="122">
        <f t="shared" si="2"/>
        <v>0</v>
      </c>
      <c r="E113" s="122">
        <f t="shared" si="3"/>
        <v>0</v>
      </c>
      <c r="F113" s="122" t="str">
        <f t="shared" si="4"/>
        <v>#DIV/0!</v>
      </c>
      <c r="G113" s="123" t="str">
        <f t="shared" si="5"/>
        <v>#DIV/0!</v>
      </c>
    </row>
    <row r="114" ht="14.25" customHeight="1">
      <c r="B114" s="22"/>
      <c r="C114" s="35">
        <f t="shared" si="1"/>
        <v>0</v>
      </c>
      <c r="D114" s="122">
        <f t="shared" si="2"/>
        <v>0</v>
      </c>
      <c r="E114" s="122">
        <f t="shared" si="3"/>
        <v>0</v>
      </c>
      <c r="F114" s="122" t="str">
        <f t="shared" si="4"/>
        <v>#DIV/0!</v>
      </c>
      <c r="G114" s="123" t="str">
        <f t="shared" si="5"/>
        <v>#DIV/0!</v>
      </c>
    </row>
    <row r="115" ht="14.25" customHeight="1">
      <c r="B115" s="22"/>
      <c r="C115" s="35">
        <f t="shared" si="1"/>
        <v>0</v>
      </c>
      <c r="D115" s="122">
        <f t="shared" si="2"/>
        <v>0</v>
      </c>
      <c r="E115" s="122">
        <f t="shared" si="3"/>
        <v>0</v>
      </c>
      <c r="F115" s="122" t="str">
        <f t="shared" si="4"/>
        <v>#DIV/0!</v>
      </c>
      <c r="G115" s="123" t="str">
        <f t="shared" si="5"/>
        <v>#DIV/0!</v>
      </c>
    </row>
    <row r="116" ht="14.25" customHeight="1">
      <c r="B116" s="22"/>
      <c r="C116" s="35">
        <f t="shared" si="1"/>
        <v>0</v>
      </c>
      <c r="D116" s="122">
        <f t="shared" si="2"/>
        <v>0</v>
      </c>
      <c r="E116" s="122">
        <f t="shared" si="3"/>
        <v>0</v>
      </c>
      <c r="F116" s="122" t="str">
        <f t="shared" si="4"/>
        <v>#DIV/0!</v>
      </c>
      <c r="G116" s="123" t="str">
        <f t="shared" si="5"/>
        <v>#DIV/0!</v>
      </c>
    </row>
    <row r="117" ht="14.25" customHeight="1">
      <c r="B117" s="22"/>
      <c r="C117" s="35">
        <f t="shared" si="1"/>
        <v>0</v>
      </c>
      <c r="D117" s="122">
        <f t="shared" si="2"/>
        <v>0</v>
      </c>
      <c r="E117" s="122">
        <f t="shared" si="3"/>
        <v>0</v>
      </c>
      <c r="F117" s="122" t="str">
        <f t="shared" si="4"/>
        <v>#DIV/0!</v>
      </c>
      <c r="G117" s="123" t="str">
        <f t="shared" si="5"/>
        <v>#DIV/0!</v>
      </c>
    </row>
    <row r="118" ht="14.25" customHeight="1">
      <c r="B118" s="22"/>
      <c r="C118" s="35">
        <f t="shared" si="1"/>
        <v>0</v>
      </c>
      <c r="D118" s="122">
        <f t="shared" si="2"/>
        <v>0</v>
      </c>
      <c r="E118" s="122">
        <f t="shared" si="3"/>
        <v>0</v>
      </c>
      <c r="F118" s="122" t="str">
        <f t="shared" si="4"/>
        <v>#DIV/0!</v>
      </c>
      <c r="G118" s="123" t="str">
        <f t="shared" si="5"/>
        <v>#DIV/0!</v>
      </c>
    </row>
    <row r="119" ht="14.25" customHeight="1">
      <c r="B119" s="22"/>
      <c r="C119" s="35">
        <f t="shared" si="1"/>
        <v>0</v>
      </c>
      <c r="D119" s="122">
        <f t="shared" si="2"/>
        <v>0</v>
      </c>
      <c r="E119" s="122">
        <f t="shared" si="3"/>
        <v>0</v>
      </c>
      <c r="F119" s="122" t="str">
        <f t="shared" si="4"/>
        <v>#DIV/0!</v>
      </c>
      <c r="G119" s="123" t="str">
        <f t="shared" si="5"/>
        <v>#DIV/0!</v>
      </c>
    </row>
    <row r="120" ht="14.25" customHeight="1">
      <c r="B120" s="22"/>
      <c r="C120" s="35">
        <f t="shared" si="1"/>
        <v>0</v>
      </c>
      <c r="D120" s="122">
        <f t="shared" si="2"/>
        <v>0</v>
      </c>
      <c r="E120" s="122">
        <f t="shared" si="3"/>
        <v>0</v>
      </c>
      <c r="F120" s="122" t="str">
        <f t="shared" si="4"/>
        <v>#DIV/0!</v>
      </c>
      <c r="G120" s="123" t="str">
        <f t="shared" si="5"/>
        <v>#DIV/0!</v>
      </c>
    </row>
    <row r="121" ht="14.25" customHeight="1">
      <c r="B121" s="22"/>
      <c r="C121" s="35">
        <f t="shared" si="1"/>
        <v>0</v>
      </c>
      <c r="D121" s="122">
        <f t="shared" si="2"/>
        <v>0</v>
      </c>
      <c r="E121" s="122">
        <f t="shared" si="3"/>
        <v>0</v>
      </c>
      <c r="F121" s="122" t="str">
        <f t="shared" si="4"/>
        <v>#DIV/0!</v>
      </c>
      <c r="G121" s="123" t="str">
        <f t="shared" si="5"/>
        <v>#DIV/0!</v>
      </c>
    </row>
    <row r="122" ht="14.25" customHeight="1">
      <c r="B122" s="22"/>
      <c r="C122" s="35">
        <f t="shared" si="1"/>
        <v>0</v>
      </c>
      <c r="D122" s="122">
        <f t="shared" si="2"/>
        <v>0</v>
      </c>
      <c r="E122" s="122">
        <f t="shared" si="3"/>
        <v>0</v>
      </c>
      <c r="F122" s="122" t="str">
        <f t="shared" si="4"/>
        <v>#DIV/0!</v>
      </c>
      <c r="G122" s="123" t="str">
        <f t="shared" si="5"/>
        <v>#DIV/0!</v>
      </c>
    </row>
    <row r="123" ht="14.25" customHeight="1">
      <c r="B123" s="22"/>
      <c r="C123" s="35">
        <f t="shared" si="1"/>
        <v>0</v>
      </c>
      <c r="D123" s="122">
        <f t="shared" si="2"/>
        <v>0</v>
      </c>
      <c r="E123" s="122">
        <f t="shared" si="3"/>
        <v>0</v>
      </c>
      <c r="F123" s="122" t="str">
        <f t="shared" si="4"/>
        <v>#DIV/0!</v>
      </c>
      <c r="G123" s="123" t="str">
        <f t="shared" si="5"/>
        <v>#DIV/0!</v>
      </c>
    </row>
    <row r="124" ht="14.25" customHeight="1">
      <c r="B124" s="22"/>
      <c r="C124" s="35">
        <f t="shared" si="1"/>
        <v>0</v>
      </c>
      <c r="D124" s="122">
        <f t="shared" si="2"/>
        <v>0</v>
      </c>
      <c r="E124" s="122">
        <f t="shared" si="3"/>
        <v>0</v>
      </c>
      <c r="F124" s="122" t="str">
        <f t="shared" si="4"/>
        <v>#DIV/0!</v>
      </c>
      <c r="G124" s="123" t="str">
        <f t="shared" si="5"/>
        <v>#DIV/0!</v>
      </c>
    </row>
    <row r="125" ht="14.25" customHeight="1">
      <c r="B125" s="22"/>
      <c r="C125" s="35">
        <f t="shared" si="1"/>
        <v>0</v>
      </c>
      <c r="D125" s="122">
        <f t="shared" si="2"/>
        <v>0</v>
      </c>
      <c r="E125" s="122">
        <f t="shared" si="3"/>
        <v>0</v>
      </c>
      <c r="F125" s="122" t="str">
        <f t="shared" si="4"/>
        <v>#DIV/0!</v>
      </c>
      <c r="G125" s="123" t="str">
        <f t="shared" si="5"/>
        <v>#DIV/0!</v>
      </c>
    </row>
    <row r="126" ht="14.25" customHeight="1">
      <c r="B126" s="22"/>
      <c r="C126" s="35">
        <f t="shared" si="1"/>
        <v>0</v>
      </c>
      <c r="D126" s="122">
        <f t="shared" si="2"/>
        <v>0</v>
      </c>
      <c r="E126" s="122">
        <f t="shared" si="3"/>
        <v>0</v>
      </c>
      <c r="F126" s="122" t="str">
        <f t="shared" si="4"/>
        <v>#DIV/0!</v>
      </c>
      <c r="G126" s="123" t="str">
        <f t="shared" si="5"/>
        <v>#DIV/0!</v>
      </c>
    </row>
    <row r="127" ht="14.25" customHeight="1">
      <c r="B127" s="22"/>
      <c r="C127" s="35">
        <f t="shared" si="1"/>
        <v>0</v>
      </c>
      <c r="D127" s="122">
        <f t="shared" si="2"/>
        <v>0</v>
      </c>
      <c r="E127" s="122">
        <f t="shared" si="3"/>
        <v>0</v>
      </c>
      <c r="F127" s="122" t="str">
        <f t="shared" si="4"/>
        <v>#DIV/0!</v>
      </c>
      <c r="G127" s="123" t="str">
        <f t="shared" si="5"/>
        <v>#DIV/0!</v>
      </c>
    </row>
    <row r="128" ht="14.25" customHeight="1">
      <c r="B128" s="22"/>
      <c r="C128" s="35">
        <f t="shared" si="1"/>
        <v>0</v>
      </c>
      <c r="D128" s="122">
        <f t="shared" si="2"/>
        <v>0</v>
      </c>
      <c r="E128" s="122">
        <f t="shared" si="3"/>
        <v>0</v>
      </c>
      <c r="F128" s="122" t="str">
        <f t="shared" si="4"/>
        <v>#DIV/0!</v>
      </c>
      <c r="G128" s="123" t="str">
        <f t="shared" si="5"/>
        <v>#DIV/0!</v>
      </c>
    </row>
    <row r="129" ht="14.25" customHeight="1">
      <c r="B129" s="22"/>
      <c r="C129" s="35">
        <f t="shared" si="1"/>
        <v>0</v>
      </c>
      <c r="D129" s="122">
        <f t="shared" si="2"/>
        <v>0</v>
      </c>
      <c r="E129" s="122">
        <f t="shared" si="3"/>
        <v>0</v>
      </c>
      <c r="F129" s="122" t="str">
        <f t="shared" si="4"/>
        <v>#DIV/0!</v>
      </c>
      <c r="G129" s="123" t="str">
        <f t="shared" si="5"/>
        <v>#DIV/0!</v>
      </c>
    </row>
    <row r="130" ht="14.25" customHeight="1">
      <c r="B130" s="22"/>
      <c r="C130" s="35">
        <f t="shared" si="1"/>
        <v>0</v>
      </c>
      <c r="D130" s="122">
        <f t="shared" si="2"/>
        <v>0</v>
      </c>
      <c r="E130" s="122">
        <f t="shared" si="3"/>
        <v>0</v>
      </c>
      <c r="F130" s="122" t="str">
        <f t="shared" si="4"/>
        <v>#DIV/0!</v>
      </c>
      <c r="G130" s="123" t="str">
        <f t="shared" si="5"/>
        <v>#DIV/0!</v>
      </c>
    </row>
    <row r="131" ht="14.25" customHeight="1">
      <c r="B131" s="22"/>
      <c r="C131" s="35">
        <f t="shared" si="1"/>
        <v>0</v>
      </c>
      <c r="D131" s="122">
        <f t="shared" si="2"/>
        <v>0</v>
      </c>
      <c r="E131" s="122">
        <f t="shared" si="3"/>
        <v>0</v>
      </c>
      <c r="F131" s="122" t="str">
        <f t="shared" si="4"/>
        <v>#DIV/0!</v>
      </c>
      <c r="G131" s="123" t="str">
        <f t="shared" si="5"/>
        <v>#DIV/0!</v>
      </c>
    </row>
    <row r="132" ht="14.25" customHeight="1">
      <c r="B132" s="22"/>
      <c r="C132" s="35">
        <f t="shared" si="1"/>
        <v>0</v>
      </c>
      <c r="D132" s="122">
        <f t="shared" si="2"/>
        <v>0</v>
      </c>
      <c r="E132" s="122">
        <f t="shared" si="3"/>
        <v>0</v>
      </c>
      <c r="F132" s="122" t="str">
        <f t="shared" si="4"/>
        <v>#DIV/0!</v>
      </c>
      <c r="G132" s="123" t="str">
        <f t="shared" si="5"/>
        <v>#DIV/0!</v>
      </c>
    </row>
    <row r="133" ht="14.25" customHeight="1">
      <c r="B133" s="22"/>
      <c r="C133" s="35">
        <f t="shared" si="1"/>
        <v>0</v>
      </c>
      <c r="D133" s="122">
        <f t="shared" si="2"/>
        <v>0</v>
      </c>
      <c r="E133" s="122">
        <f t="shared" si="3"/>
        <v>0</v>
      </c>
      <c r="F133" s="122" t="str">
        <f t="shared" si="4"/>
        <v>#DIV/0!</v>
      </c>
      <c r="G133" s="123" t="str">
        <f t="shared" si="5"/>
        <v>#DIV/0!</v>
      </c>
    </row>
    <row r="134" ht="14.25" customHeight="1">
      <c r="B134" s="22"/>
      <c r="C134" s="35">
        <f t="shared" si="1"/>
        <v>0</v>
      </c>
      <c r="D134" s="122">
        <f t="shared" si="2"/>
        <v>0</v>
      </c>
      <c r="E134" s="122">
        <f t="shared" si="3"/>
        <v>0</v>
      </c>
      <c r="F134" s="122" t="str">
        <f t="shared" si="4"/>
        <v>#DIV/0!</v>
      </c>
      <c r="G134" s="123" t="str">
        <f t="shared" si="5"/>
        <v>#DIV/0!</v>
      </c>
    </row>
    <row r="135" ht="14.25" customHeight="1">
      <c r="B135" s="22"/>
      <c r="C135" s="35">
        <f t="shared" si="1"/>
        <v>0</v>
      </c>
      <c r="D135" s="122">
        <f t="shared" si="2"/>
        <v>0</v>
      </c>
      <c r="E135" s="122">
        <f t="shared" si="3"/>
        <v>0</v>
      </c>
      <c r="F135" s="122" t="str">
        <f t="shared" si="4"/>
        <v>#DIV/0!</v>
      </c>
      <c r="G135" s="123" t="str">
        <f t="shared" si="5"/>
        <v>#DIV/0!</v>
      </c>
    </row>
    <row r="136" ht="14.25" customHeight="1">
      <c r="B136" s="22"/>
      <c r="C136" s="35">
        <f t="shared" si="1"/>
        <v>0</v>
      </c>
      <c r="D136" s="122">
        <f t="shared" si="2"/>
        <v>0</v>
      </c>
      <c r="E136" s="122">
        <f t="shared" si="3"/>
        <v>0</v>
      </c>
      <c r="F136" s="122" t="str">
        <f t="shared" si="4"/>
        <v>#DIV/0!</v>
      </c>
      <c r="G136" s="123" t="str">
        <f t="shared" si="5"/>
        <v>#DIV/0!</v>
      </c>
    </row>
    <row r="137" ht="14.25" customHeight="1">
      <c r="B137" s="22"/>
      <c r="C137" s="35">
        <f t="shared" si="1"/>
        <v>0</v>
      </c>
      <c r="D137" s="122">
        <f t="shared" si="2"/>
        <v>0</v>
      </c>
      <c r="E137" s="122">
        <f t="shared" si="3"/>
        <v>0</v>
      </c>
      <c r="F137" s="122" t="str">
        <f t="shared" si="4"/>
        <v>#DIV/0!</v>
      </c>
      <c r="G137" s="123" t="str">
        <f t="shared" si="5"/>
        <v>#DIV/0!</v>
      </c>
    </row>
    <row r="138" ht="14.25" customHeight="1">
      <c r="B138" s="22"/>
      <c r="C138" s="35">
        <f t="shared" si="1"/>
        <v>0</v>
      </c>
      <c r="D138" s="122">
        <f t="shared" si="2"/>
        <v>0</v>
      </c>
      <c r="E138" s="122">
        <f t="shared" si="3"/>
        <v>0</v>
      </c>
      <c r="F138" s="122" t="str">
        <f t="shared" si="4"/>
        <v>#DIV/0!</v>
      </c>
      <c r="G138" s="123" t="str">
        <f t="shared" si="5"/>
        <v>#DIV/0!</v>
      </c>
    </row>
    <row r="139" ht="14.25" customHeight="1">
      <c r="B139" s="22"/>
      <c r="C139" s="35">
        <f t="shared" si="1"/>
        <v>0</v>
      </c>
      <c r="D139" s="122">
        <f t="shared" si="2"/>
        <v>0</v>
      </c>
      <c r="E139" s="122">
        <f t="shared" si="3"/>
        <v>0</v>
      </c>
      <c r="F139" s="122" t="str">
        <f t="shared" si="4"/>
        <v>#DIV/0!</v>
      </c>
      <c r="G139" s="123" t="str">
        <f t="shared" si="5"/>
        <v>#DIV/0!</v>
      </c>
    </row>
    <row r="140" ht="14.25" customHeight="1">
      <c r="B140" s="22"/>
      <c r="C140" s="35">
        <f t="shared" si="1"/>
        <v>0</v>
      </c>
      <c r="D140" s="122">
        <f t="shared" si="2"/>
        <v>0</v>
      </c>
      <c r="E140" s="122">
        <f t="shared" si="3"/>
        <v>0</v>
      </c>
      <c r="F140" s="122" t="str">
        <f t="shared" si="4"/>
        <v>#DIV/0!</v>
      </c>
      <c r="G140" s="123" t="str">
        <f t="shared" si="5"/>
        <v>#DIV/0!</v>
      </c>
    </row>
    <row r="141" ht="14.25" customHeight="1">
      <c r="B141" s="22"/>
      <c r="C141" s="35">
        <f t="shared" si="1"/>
        <v>0</v>
      </c>
      <c r="D141" s="122">
        <f t="shared" si="2"/>
        <v>0</v>
      </c>
      <c r="E141" s="122">
        <f t="shared" si="3"/>
        <v>0</v>
      </c>
      <c r="F141" s="122" t="str">
        <f t="shared" si="4"/>
        <v>#DIV/0!</v>
      </c>
      <c r="G141" s="123" t="str">
        <f t="shared" si="5"/>
        <v>#DIV/0!</v>
      </c>
    </row>
    <row r="142" ht="14.25" customHeight="1">
      <c r="B142" s="22"/>
      <c r="C142" s="35">
        <f t="shared" si="1"/>
        <v>0</v>
      </c>
      <c r="D142" s="122">
        <f t="shared" si="2"/>
        <v>0</v>
      </c>
      <c r="E142" s="122">
        <f t="shared" si="3"/>
        <v>0</v>
      </c>
      <c r="F142" s="122" t="str">
        <f t="shared" si="4"/>
        <v>#DIV/0!</v>
      </c>
      <c r="G142" s="123" t="str">
        <f t="shared" si="5"/>
        <v>#DIV/0!</v>
      </c>
    </row>
    <row r="143" ht="14.25" customHeight="1">
      <c r="B143" s="22"/>
      <c r="C143" s="35">
        <f t="shared" si="1"/>
        <v>0</v>
      </c>
      <c r="D143" s="122">
        <f t="shared" si="2"/>
        <v>0</v>
      </c>
      <c r="E143" s="122">
        <f t="shared" si="3"/>
        <v>0</v>
      </c>
      <c r="F143" s="122" t="str">
        <f t="shared" si="4"/>
        <v>#DIV/0!</v>
      </c>
      <c r="G143" s="123" t="str">
        <f t="shared" si="5"/>
        <v>#DIV/0!</v>
      </c>
    </row>
    <row r="144" ht="14.25" customHeight="1">
      <c r="B144" s="22"/>
      <c r="C144" s="35">
        <f t="shared" si="1"/>
        <v>0</v>
      </c>
      <c r="D144" s="122">
        <f t="shared" si="2"/>
        <v>0</v>
      </c>
      <c r="E144" s="122">
        <f t="shared" si="3"/>
        <v>0</v>
      </c>
      <c r="F144" s="122" t="str">
        <f t="shared" si="4"/>
        <v>#DIV/0!</v>
      </c>
      <c r="G144" s="123" t="str">
        <f t="shared" si="5"/>
        <v>#DIV/0!</v>
      </c>
    </row>
    <row r="145" ht="14.25" customHeight="1">
      <c r="B145" s="22"/>
      <c r="C145" s="35">
        <f t="shared" si="1"/>
        <v>0</v>
      </c>
      <c r="D145" s="122">
        <f t="shared" si="2"/>
        <v>0</v>
      </c>
      <c r="E145" s="122">
        <f t="shared" si="3"/>
        <v>0</v>
      </c>
      <c r="F145" s="122" t="str">
        <f t="shared" si="4"/>
        <v>#DIV/0!</v>
      </c>
      <c r="G145" s="123" t="str">
        <f t="shared" si="5"/>
        <v>#DIV/0!</v>
      </c>
    </row>
    <row r="146" ht="14.25" customHeight="1">
      <c r="B146" s="22"/>
      <c r="C146" s="35">
        <f t="shared" si="1"/>
        <v>0</v>
      </c>
      <c r="D146" s="122">
        <f t="shared" si="2"/>
        <v>0</v>
      </c>
      <c r="E146" s="122">
        <f t="shared" si="3"/>
        <v>0</v>
      </c>
      <c r="F146" s="122" t="str">
        <f t="shared" si="4"/>
        <v>#DIV/0!</v>
      </c>
      <c r="G146" s="123" t="str">
        <f t="shared" si="5"/>
        <v>#DIV/0!</v>
      </c>
    </row>
    <row r="147" ht="14.25" customHeight="1">
      <c r="B147" s="22"/>
      <c r="C147" s="35">
        <f t="shared" si="1"/>
        <v>0</v>
      </c>
      <c r="D147" s="122">
        <f t="shared" si="2"/>
        <v>0</v>
      </c>
      <c r="E147" s="122">
        <f t="shared" si="3"/>
        <v>0</v>
      </c>
      <c r="F147" s="122" t="str">
        <f t="shared" si="4"/>
        <v>#DIV/0!</v>
      </c>
      <c r="G147" s="123" t="str">
        <f t="shared" si="5"/>
        <v>#DIV/0!</v>
      </c>
    </row>
    <row r="148" ht="14.25" customHeight="1">
      <c r="B148" s="22"/>
      <c r="C148" s="35">
        <f t="shared" si="1"/>
        <v>0</v>
      </c>
      <c r="D148" s="122">
        <f t="shared" si="2"/>
        <v>0</v>
      </c>
      <c r="E148" s="122">
        <f t="shared" si="3"/>
        <v>0</v>
      </c>
      <c r="F148" s="122" t="str">
        <f t="shared" si="4"/>
        <v>#DIV/0!</v>
      </c>
      <c r="G148" s="123" t="str">
        <f t="shared" si="5"/>
        <v>#DIV/0!</v>
      </c>
    </row>
    <row r="149" ht="14.25" customHeight="1">
      <c r="B149" s="22"/>
      <c r="C149" s="35">
        <f t="shared" si="1"/>
        <v>0</v>
      </c>
      <c r="D149" s="122">
        <f t="shared" si="2"/>
        <v>0</v>
      </c>
      <c r="E149" s="122">
        <f t="shared" si="3"/>
        <v>0</v>
      </c>
      <c r="F149" s="122" t="str">
        <f t="shared" si="4"/>
        <v>#DIV/0!</v>
      </c>
      <c r="G149" s="123" t="str">
        <f t="shared" si="5"/>
        <v>#DIV/0!</v>
      </c>
    </row>
    <row r="150" ht="14.25" customHeight="1">
      <c r="B150" s="22"/>
      <c r="C150" s="35">
        <f t="shared" si="1"/>
        <v>0</v>
      </c>
      <c r="D150" s="122">
        <f t="shared" si="2"/>
        <v>0</v>
      </c>
      <c r="E150" s="122">
        <f t="shared" si="3"/>
        <v>0</v>
      </c>
      <c r="F150" s="122" t="str">
        <f t="shared" si="4"/>
        <v>#DIV/0!</v>
      </c>
      <c r="G150" s="123" t="str">
        <f t="shared" si="5"/>
        <v>#DIV/0!</v>
      </c>
    </row>
    <row r="151" ht="14.25" customHeight="1">
      <c r="B151" s="22"/>
      <c r="C151" s="35">
        <f t="shared" si="1"/>
        <v>0</v>
      </c>
      <c r="D151" s="122">
        <f t="shared" si="2"/>
        <v>0</v>
      </c>
      <c r="E151" s="122">
        <f t="shared" si="3"/>
        <v>0</v>
      </c>
      <c r="F151" s="122" t="str">
        <f t="shared" si="4"/>
        <v>#DIV/0!</v>
      </c>
      <c r="G151" s="123" t="str">
        <f t="shared" si="5"/>
        <v>#DIV/0!</v>
      </c>
    </row>
    <row r="152" ht="14.25" customHeight="1">
      <c r="B152" s="22"/>
      <c r="C152" s="35">
        <f t="shared" si="1"/>
        <v>0</v>
      </c>
      <c r="D152" s="122">
        <f t="shared" si="2"/>
        <v>0</v>
      </c>
      <c r="E152" s="122">
        <f t="shared" si="3"/>
        <v>0</v>
      </c>
      <c r="F152" s="122" t="str">
        <f t="shared" si="4"/>
        <v>#DIV/0!</v>
      </c>
      <c r="G152" s="123" t="str">
        <f t="shared" si="5"/>
        <v>#DIV/0!</v>
      </c>
    </row>
    <row r="153" ht="14.25" customHeight="1">
      <c r="B153" s="22"/>
      <c r="C153" s="35">
        <f t="shared" si="1"/>
        <v>0</v>
      </c>
      <c r="D153" s="122">
        <f t="shared" si="2"/>
        <v>0</v>
      </c>
      <c r="E153" s="122">
        <f t="shared" si="3"/>
        <v>0</v>
      </c>
      <c r="F153" s="122" t="str">
        <f t="shared" si="4"/>
        <v>#DIV/0!</v>
      </c>
      <c r="G153" s="123" t="str">
        <f t="shared" si="5"/>
        <v>#DIV/0!</v>
      </c>
    </row>
    <row r="154" ht="14.25" customHeight="1">
      <c r="B154" s="22"/>
      <c r="C154" s="35">
        <f t="shared" si="1"/>
        <v>0</v>
      </c>
      <c r="D154" s="122">
        <f t="shared" si="2"/>
        <v>0</v>
      </c>
      <c r="E154" s="122">
        <f t="shared" si="3"/>
        <v>0</v>
      </c>
      <c r="F154" s="122" t="str">
        <f t="shared" si="4"/>
        <v>#DIV/0!</v>
      </c>
      <c r="G154" s="123" t="str">
        <f t="shared" si="5"/>
        <v>#DIV/0!</v>
      </c>
    </row>
    <row r="155" ht="14.25" customHeight="1">
      <c r="B155" s="22"/>
      <c r="C155" s="35">
        <f t="shared" si="1"/>
        <v>0</v>
      </c>
      <c r="D155" s="122">
        <f t="shared" si="2"/>
        <v>0</v>
      </c>
      <c r="E155" s="122">
        <f t="shared" si="3"/>
        <v>0</v>
      </c>
      <c r="F155" s="122" t="str">
        <f t="shared" si="4"/>
        <v>#DIV/0!</v>
      </c>
      <c r="G155" s="123" t="str">
        <f t="shared" si="5"/>
        <v>#DIV/0!</v>
      </c>
    </row>
    <row r="156" ht="14.25" customHeight="1">
      <c r="B156" s="22"/>
      <c r="C156" s="35">
        <f t="shared" si="1"/>
        <v>0</v>
      </c>
      <c r="D156" s="122">
        <f t="shared" si="2"/>
        <v>0</v>
      </c>
      <c r="E156" s="122">
        <f t="shared" si="3"/>
        <v>0</v>
      </c>
      <c r="F156" s="122" t="str">
        <f t="shared" si="4"/>
        <v>#DIV/0!</v>
      </c>
      <c r="G156" s="123" t="str">
        <f t="shared" si="5"/>
        <v>#DIV/0!</v>
      </c>
    </row>
    <row r="157" ht="14.25" customHeight="1">
      <c r="B157" s="22"/>
      <c r="C157" s="35">
        <f t="shared" si="1"/>
        <v>0</v>
      </c>
      <c r="D157" s="122">
        <f t="shared" si="2"/>
        <v>0</v>
      </c>
      <c r="E157" s="122">
        <f t="shared" si="3"/>
        <v>0</v>
      </c>
      <c r="F157" s="122" t="str">
        <f t="shared" si="4"/>
        <v>#DIV/0!</v>
      </c>
      <c r="G157" s="123" t="str">
        <f t="shared" si="5"/>
        <v>#DIV/0!</v>
      </c>
    </row>
    <row r="158" ht="14.25" customHeight="1">
      <c r="B158" s="22"/>
      <c r="C158" s="35">
        <f t="shared" si="1"/>
        <v>0</v>
      </c>
      <c r="D158" s="122">
        <f t="shared" si="2"/>
        <v>0</v>
      </c>
      <c r="E158" s="122">
        <f t="shared" si="3"/>
        <v>0</v>
      </c>
      <c r="F158" s="122" t="str">
        <f t="shared" si="4"/>
        <v>#DIV/0!</v>
      </c>
      <c r="G158" s="123" t="str">
        <f t="shared" si="5"/>
        <v>#DIV/0!</v>
      </c>
    </row>
    <row r="159" ht="14.25" customHeight="1">
      <c r="B159" s="22"/>
      <c r="C159" s="35">
        <f t="shared" si="1"/>
        <v>0</v>
      </c>
      <c r="D159" s="122">
        <f t="shared" si="2"/>
        <v>0</v>
      </c>
      <c r="E159" s="122">
        <f t="shared" si="3"/>
        <v>0</v>
      </c>
      <c r="F159" s="122" t="str">
        <f t="shared" si="4"/>
        <v>#DIV/0!</v>
      </c>
      <c r="G159" s="123" t="str">
        <f t="shared" si="5"/>
        <v>#DIV/0!</v>
      </c>
    </row>
    <row r="160" ht="14.25" customHeight="1">
      <c r="B160" s="22"/>
      <c r="C160" s="35">
        <f t="shared" si="1"/>
        <v>0</v>
      </c>
      <c r="D160" s="122">
        <f t="shared" si="2"/>
        <v>0</v>
      </c>
      <c r="E160" s="122">
        <f t="shared" si="3"/>
        <v>0</v>
      </c>
      <c r="F160" s="122" t="str">
        <f t="shared" si="4"/>
        <v>#DIV/0!</v>
      </c>
      <c r="G160" s="123" t="str">
        <f t="shared" si="5"/>
        <v>#DIV/0!</v>
      </c>
    </row>
    <row r="161" ht="14.25" customHeight="1">
      <c r="B161" s="22"/>
      <c r="C161" s="35">
        <f t="shared" si="1"/>
        <v>0</v>
      </c>
      <c r="D161" s="122">
        <f t="shared" si="2"/>
        <v>0</v>
      </c>
      <c r="E161" s="122">
        <f t="shared" si="3"/>
        <v>0</v>
      </c>
      <c r="F161" s="122" t="str">
        <f t="shared" si="4"/>
        <v>#DIV/0!</v>
      </c>
      <c r="G161" s="123" t="str">
        <f t="shared" si="5"/>
        <v>#DIV/0!</v>
      </c>
    </row>
    <row r="162" ht="14.25" customHeight="1">
      <c r="B162" s="22"/>
      <c r="C162" s="35">
        <f t="shared" si="1"/>
        <v>0</v>
      </c>
      <c r="D162" s="122">
        <f t="shared" si="2"/>
        <v>0</v>
      </c>
      <c r="E162" s="122">
        <f t="shared" si="3"/>
        <v>0</v>
      </c>
      <c r="F162" s="122" t="str">
        <f t="shared" si="4"/>
        <v>#DIV/0!</v>
      </c>
      <c r="G162" s="123" t="str">
        <f t="shared" si="5"/>
        <v>#DIV/0!</v>
      </c>
    </row>
    <row r="163" ht="14.25" customHeight="1">
      <c r="B163" s="22"/>
      <c r="C163" s="35">
        <f t="shared" si="1"/>
        <v>0</v>
      </c>
      <c r="D163" s="122">
        <f t="shared" si="2"/>
        <v>0</v>
      </c>
      <c r="E163" s="122">
        <f t="shared" si="3"/>
        <v>0</v>
      </c>
      <c r="F163" s="122" t="str">
        <f t="shared" si="4"/>
        <v>#DIV/0!</v>
      </c>
      <c r="G163" s="123" t="str">
        <f t="shared" si="5"/>
        <v>#DIV/0!</v>
      </c>
    </row>
    <row r="164" ht="14.25" customHeight="1">
      <c r="B164" s="22"/>
      <c r="C164" s="35">
        <f t="shared" si="1"/>
        <v>0</v>
      </c>
      <c r="D164" s="122">
        <f t="shared" si="2"/>
        <v>0</v>
      </c>
      <c r="E164" s="122">
        <f t="shared" si="3"/>
        <v>0</v>
      </c>
      <c r="F164" s="122" t="str">
        <f t="shared" si="4"/>
        <v>#DIV/0!</v>
      </c>
      <c r="G164" s="123" t="str">
        <f t="shared" si="5"/>
        <v>#DIV/0!</v>
      </c>
    </row>
    <row r="165" ht="14.25" customHeight="1">
      <c r="B165" s="22"/>
      <c r="C165" s="35">
        <f t="shared" si="1"/>
        <v>0</v>
      </c>
      <c r="D165" s="122">
        <f t="shared" si="2"/>
        <v>0</v>
      </c>
      <c r="E165" s="122">
        <f t="shared" si="3"/>
        <v>0</v>
      </c>
      <c r="F165" s="122" t="str">
        <f t="shared" si="4"/>
        <v>#DIV/0!</v>
      </c>
      <c r="G165" s="123" t="str">
        <f t="shared" si="5"/>
        <v>#DIV/0!</v>
      </c>
    </row>
    <row r="166" ht="14.25" customHeight="1">
      <c r="B166" s="22"/>
      <c r="C166" s="35">
        <f t="shared" si="1"/>
        <v>0</v>
      </c>
      <c r="D166" s="122">
        <f t="shared" si="2"/>
        <v>0</v>
      </c>
      <c r="E166" s="122">
        <f t="shared" si="3"/>
        <v>0</v>
      </c>
      <c r="F166" s="122" t="str">
        <f t="shared" si="4"/>
        <v>#DIV/0!</v>
      </c>
      <c r="G166" s="123" t="str">
        <f t="shared" si="5"/>
        <v>#DIV/0!</v>
      </c>
    </row>
    <row r="167" ht="14.25" customHeight="1">
      <c r="B167" s="22"/>
      <c r="C167" s="35">
        <f t="shared" si="1"/>
        <v>0</v>
      </c>
      <c r="D167" s="122">
        <f t="shared" si="2"/>
        <v>0</v>
      </c>
      <c r="E167" s="122">
        <f t="shared" si="3"/>
        <v>0</v>
      </c>
      <c r="F167" s="122" t="str">
        <f t="shared" si="4"/>
        <v>#DIV/0!</v>
      </c>
      <c r="G167" s="123" t="str">
        <f t="shared" si="5"/>
        <v>#DIV/0!</v>
      </c>
    </row>
    <row r="168" ht="14.25" customHeight="1">
      <c r="B168" s="22"/>
      <c r="C168" s="35">
        <f t="shared" si="1"/>
        <v>0</v>
      </c>
      <c r="D168" s="122">
        <f t="shared" si="2"/>
        <v>0</v>
      </c>
      <c r="E168" s="122">
        <f t="shared" si="3"/>
        <v>0</v>
      </c>
      <c r="F168" s="122" t="str">
        <f t="shared" si="4"/>
        <v>#DIV/0!</v>
      </c>
      <c r="G168" s="123" t="str">
        <f t="shared" si="5"/>
        <v>#DIV/0!</v>
      </c>
    </row>
    <row r="169" ht="14.25" customHeight="1">
      <c r="B169" s="22"/>
      <c r="C169" s="35">
        <f t="shared" si="1"/>
        <v>0</v>
      </c>
      <c r="D169" s="122">
        <f t="shared" si="2"/>
        <v>0</v>
      </c>
      <c r="E169" s="122">
        <f t="shared" si="3"/>
        <v>0</v>
      </c>
      <c r="F169" s="122" t="str">
        <f t="shared" si="4"/>
        <v>#DIV/0!</v>
      </c>
      <c r="G169" s="123" t="str">
        <f t="shared" si="5"/>
        <v>#DIV/0!</v>
      </c>
    </row>
    <row r="170" ht="14.25" customHeight="1">
      <c r="B170" s="22"/>
      <c r="C170" s="35">
        <f t="shared" si="1"/>
        <v>0</v>
      </c>
      <c r="D170" s="122">
        <f t="shared" si="2"/>
        <v>0</v>
      </c>
      <c r="E170" s="122">
        <f t="shared" si="3"/>
        <v>0</v>
      </c>
      <c r="F170" s="122" t="str">
        <f t="shared" si="4"/>
        <v>#DIV/0!</v>
      </c>
      <c r="G170" s="123" t="str">
        <f t="shared" si="5"/>
        <v>#DIV/0!</v>
      </c>
    </row>
    <row r="171" ht="14.25" customHeight="1">
      <c r="B171" s="22"/>
      <c r="C171" s="35">
        <f t="shared" si="1"/>
        <v>0</v>
      </c>
      <c r="D171" s="122">
        <f t="shared" si="2"/>
        <v>0</v>
      </c>
      <c r="E171" s="122">
        <f t="shared" si="3"/>
        <v>0</v>
      </c>
      <c r="F171" s="122" t="str">
        <f t="shared" si="4"/>
        <v>#DIV/0!</v>
      </c>
      <c r="G171" s="123" t="str">
        <f t="shared" si="5"/>
        <v>#DIV/0!</v>
      </c>
    </row>
    <row r="172" ht="14.25" customHeight="1">
      <c r="B172" s="22"/>
      <c r="C172" s="35">
        <f t="shared" si="1"/>
        <v>0</v>
      </c>
      <c r="D172" s="122">
        <f t="shared" si="2"/>
        <v>0</v>
      </c>
      <c r="E172" s="122">
        <f t="shared" si="3"/>
        <v>0</v>
      </c>
      <c r="F172" s="122" t="str">
        <f t="shared" si="4"/>
        <v>#DIV/0!</v>
      </c>
      <c r="G172" s="123" t="str">
        <f t="shared" si="5"/>
        <v>#DIV/0!</v>
      </c>
    </row>
    <row r="173" ht="14.25" customHeight="1">
      <c r="B173" s="22"/>
      <c r="C173" s="35">
        <f t="shared" si="1"/>
        <v>0</v>
      </c>
      <c r="D173" s="122">
        <f t="shared" si="2"/>
        <v>0</v>
      </c>
      <c r="E173" s="122">
        <f t="shared" si="3"/>
        <v>0</v>
      </c>
      <c r="F173" s="122" t="str">
        <f t="shared" si="4"/>
        <v>#DIV/0!</v>
      </c>
      <c r="G173" s="123" t="str">
        <f t="shared" si="5"/>
        <v>#DIV/0!</v>
      </c>
    </row>
    <row r="174" ht="14.25" customHeight="1">
      <c r="B174" s="22"/>
      <c r="C174" s="35">
        <f t="shared" si="1"/>
        <v>0</v>
      </c>
      <c r="D174" s="122">
        <f t="shared" si="2"/>
        <v>0</v>
      </c>
      <c r="E174" s="122">
        <f t="shared" si="3"/>
        <v>0</v>
      </c>
      <c r="F174" s="122" t="str">
        <f t="shared" si="4"/>
        <v>#DIV/0!</v>
      </c>
      <c r="G174" s="123" t="str">
        <f t="shared" si="5"/>
        <v>#DIV/0!</v>
      </c>
    </row>
    <row r="175" ht="14.25" customHeight="1">
      <c r="B175" s="22"/>
      <c r="C175" s="35">
        <f t="shared" si="1"/>
        <v>0</v>
      </c>
      <c r="D175" s="122">
        <f t="shared" si="2"/>
        <v>0</v>
      </c>
      <c r="E175" s="122">
        <f t="shared" si="3"/>
        <v>0</v>
      </c>
      <c r="F175" s="122" t="str">
        <f t="shared" si="4"/>
        <v>#DIV/0!</v>
      </c>
      <c r="G175" s="123" t="str">
        <f t="shared" si="5"/>
        <v>#DIV/0!</v>
      </c>
    </row>
    <row r="176" ht="14.25" customHeight="1">
      <c r="B176" s="22"/>
      <c r="C176" s="35">
        <f t="shared" si="1"/>
        <v>0</v>
      </c>
      <c r="D176" s="122">
        <f t="shared" si="2"/>
        <v>0</v>
      </c>
      <c r="E176" s="122">
        <f t="shared" si="3"/>
        <v>0</v>
      </c>
      <c r="F176" s="122" t="str">
        <f t="shared" si="4"/>
        <v>#DIV/0!</v>
      </c>
      <c r="G176" s="123" t="str">
        <f t="shared" si="5"/>
        <v>#DIV/0!</v>
      </c>
    </row>
    <row r="177" ht="14.25" customHeight="1">
      <c r="B177" s="22"/>
      <c r="C177" s="35">
        <f t="shared" si="1"/>
        <v>0</v>
      </c>
      <c r="D177" s="122">
        <f t="shared" si="2"/>
        <v>0</v>
      </c>
      <c r="E177" s="122">
        <f t="shared" si="3"/>
        <v>0</v>
      </c>
      <c r="F177" s="122" t="str">
        <f t="shared" si="4"/>
        <v>#DIV/0!</v>
      </c>
      <c r="G177" s="123" t="str">
        <f t="shared" si="5"/>
        <v>#DIV/0!</v>
      </c>
    </row>
    <row r="178" ht="14.25" customHeight="1">
      <c r="B178" s="22"/>
      <c r="C178" s="35">
        <f t="shared" si="1"/>
        <v>0</v>
      </c>
      <c r="D178" s="122">
        <f t="shared" si="2"/>
        <v>0</v>
      </c>
      <c r="E178" s="122">
        <f t="shared" si="3"/>
        <v>0</v>
      </c>
      <c r="F178" s="122" t="str">
        <f t="shared" si="4"/>
        <v>#DIV/0!</v>
      </c>
      <c r="G178" s="123" t="str">
        <f t="shared" si="5"/>
        <v>#DIV/0!</v>
      </c>
    </row>
    <row r="179" ht="14.25" customHeight="1">
      <c r="B179" s="22"/>
      <c r="C179" s="35">
        <f t="shared" si="1"/>
        <v>0</v>
      </c>
      <c r="D179" s="122">
        <f t="shared" si="2"/>
        <v>0</v>
      </c>
      <c r="E179" s="122">
        <f t="shared" si="3"/>
        <v>0</v>
      </c>
      <c r="F179" s="122" t="str">
        <f t="shared" si="4"/>
        <v>#DIV/0!</v>
      </c>
      <c r="G179" s="123" t="str">
        <f t="shared" si="5"/>
        <v>#DIV/0!</v>
      </c>
    </row>
    <row r="180" ht="14.25" customHeight="1">
      <c r="B180" s="22"/>
      <c r="C180" s="35">
        <f t="shared" si="1"/>
        <v>0</v>
      </c>
      <c r="D180" s="122">
        <f t="shared" si="2"/>
        <v>0</v>
      </c>
      <c r="E180" s="122">
        <f t="shared" si="3"/>
        <v>0</v>
      </c>
      <c r="F180" s="122" t="str">
        <f t="shared" si="4"/>
        <v>#DIV/0!</v>
      </c>
      <c r="G180" s="123" t="str">
        <f t="shared" si="5"/>
        <v>#DIV/0!</v>
      </c>
    </row>
    <row r="181" ht="14.25" customHeight="1">
      <c r="B181" s="22"/>
      <c r="C181" s="35">
        <f t="shared" si="1"/>
        <v>0</v>
      </c>
      <c r="D181" s="122">
        <f t="shared" si="2"/>
        <v>0</v>
      </c>
      <c r="E181" s="122">
        <f t="shared" si="3"/>
        <v>0</v>
      </c>
      <c r="F181" s="122" t="str">
        <f t="shared" si="4"/>
        <v>#DIV/0!</v>
      </c>
      <c r="G181" s="123" t="str">
        <f t="shared" si="5"/>
        <v>#DIV/0!</v>
      </c>
    </row>
    <row r="182" ht="14.25" customHeight="1">
      <c r="B182" s="22"/>
      <c r="C182" s="35">
        <f t="shared" si="1"/>
        <v>0</v>
      </c>
      <c r="D182" s="122">
        <f t="shared" si="2"/>
        <v>0</v>
      </c>
      <c r="E182" s="122">
        <f t="shared" si="3"/>
        <v>0</v>
      </c>
      <c r="F182" s="122" t="str">
        <f t="shared" si="4"/>
        <v>#DIV/0!</v>
      </c>
      <c r="G182" s="123" t="str">
        <f t="shared" si="5"/>
        <v>#DIV/0!</v>
      </c>
    </row>
    <row r="183" ht="14.25" customHeight="1">
      <c r="B183" s="22"/>
      <c r="C183" s="35">
        <f t="shared" si="1"/>
        <v>0</v>
      </c>
      <c r="D183" s="122">
        <f t="shared" si="2"/>
        <v>0</v>
      </c>
      <c r="E183" s="122">
        <f t="shared" si="3"/>
        <v>0</v>
      </c>
      <c r="F183" s="122" t="str">
        <f t="shared" si="4"/>
        <v>#DIV/0!</v>
      </c>
      <c r="G183" s="123" t="str">
        <f t="shared" si="5"/>
        <v>#DIV/0!</v>
      </c>
    </row>
    <row r="184" ht="14.25" customHeight="1">
      <c r="B184" s="22"/>
      <c r="C184" s="35">
        <f t="shared" si="1"/>
        <v>0</v>
      </c>
      <c r="D184" s="122">
        <f t="shared" si="2"/>
        <v>0</v>
      </c>
      <c r="E184" s="122">
        <f t="shared" si="3"/>
        <v>0</v>
      </c>
      <c r="F184" s="122" t="str">
        <f t="shared" si="4"/>
        <v>#DIV/0!</v>
      </c>
      <c r="G184" s="123" t="str">
        <f t="shared" si="5"/>
        <v>#DIV/0!</v>
      </c>
    </row>
    <row r="185" ht="14.25" customHeight="1">
      <c r="B185" s="22"/>
      <c r="C185" s="35">
        <f t="shared" si="1"/>
        <v>0</v>
      </c>
      <c r="D185" s="122">
        <f t="shared" si="2"/>
        <v>0</v>
      </c>
      <c r="E185" s="122">
        <f t="shared" si="3"/>
        <v>0</v>
      </c>
      <c r="F185" s="122" t="str">
        <f t="shared" si="4"/>
        <v>#DIV/0!</v>
      </c>
      <c r="G185" s="123" t="str">
        <f t="shared" si="5"/>
        <v>#DIV/0!</v>
      </c>
    </row>
    <row r="186" ht="14.25" customHeight="1">
      <c r="B186" s="22"/>
      <c r="C186" s="35">
        <f t="shared" si="1"/>
        <v>0</v>
      </c>
      <c r="D186" s="122">
        <f t="shared" si="2"/>
        <v>0</v>
      </c>
      <c r="E186" s="122">
        <f t="shared" si="3"/>
        <v>0</v>
      </c>
      <c r="F186" s="122" t="str">
        <f t="shared" si="4"/>
        <v>#DIV/0!</v>
      </c>
      <c r="G186" s="123" t="str">
        <f t="shared" si="5"/>
        <v>#DIV/0!</v>
      </c>
    </row>
    <row r="187" ht="14.25" customHeight="1">
      <c r="B187" s="22"/>
      <c r="C187" s="35">
        <f t="shared" si="1"/>
        <v>0</v>
      </c>
      <c r="D187" s="122">
        <f t="shared" si="2"/>
        <v>0</v>
      </c>
      <c r="E187" s="122">
        <f t="shared" si="3"/>
        <v>0</v>
      </c>
      <c r="F187" s="122" t="str">
        <f t="shared" si="4"/>
        <v>#DIV/0!</v>
      </c>
      <c r="G187" s="123" t="str">
        <f t="shared" si="5"/>
        <v>#DIV/0!</v>
      </c>
    </row>
    <row r="188" ht="14.25" customHeight="1">
      <c r="B188" s="22"/>
      <c r="C188" s="35">
        <f t="shared" si="1"/>
        <v>0</v>
      </c>
      <c r="D188" s="122">
        <f t="shared" si="2"/>
        <v>0</v>
      </c>
      <c r="E188" s="122">
        <f t="shared" si="3"/>
        <v>0</v>
      </c>
      <c r="F188" s="122" t="str">
        <f t="shared" si="4"/>
        <v>#DIV/0!</v>
      </c>
      <c r="G188" s="123" t="str">
        <f t="shared" si="5"/>
        <v>#DIV/0!</v>
      </c>
    </row>
    <row r="189" ht="14.25" customHeight="1">
      <c r="B189" s="22"/>
      <c r="C189" s="35">
        <f t="shared" si="1"/>
        <v>0</v>
      </c>
      <c r="D189" s="122">
        <f t="shared" si="2"/>
        <v>0</v>
      </c>
      <c r="E189" s="122">
        <f t="shared" si="3"/>
        <v>0</v>
      </c>
      <c r="F189" s="122" t="str">
        <f t="shared" si="4"/>
        <v>#DIV/0!</v>
      </c>
      <c r="G189" s="123" t="str">
        <f t="shared" si="5"/>
        <v>#DIV/0!</v>
      </c>
    </row>
    <row r="190" ht="14.25" customHeight="1">
      <c r="B190" s="22"/>
      <c r="C190" s="35">
        <f t="shared" si="1"/>
        <v>0</v>
      </c>
      <c r="D190" s="122">
        <f t="shared" si="2"/>
        <v>0</v>
      </c>
      <c r="E190" s="122">
        <f t="shared" si="3"/>
        <v>0</v>
      </c>
      <c r="F190" s="122" t="str">
        <f t="shared" si="4"/>
        <v>#DIV/0!</v>
      </c>
      <c r="G190" s="123" t="str">
        <f t="shared" si="5"/>
        <v>#DIV/0!</v>
      </c>
    </row>
    <row r="191" ht="14.25" customHeight="1">
      <c r="B191" s="22"/>
      <c r="C191" s="35">
        <f t="shared" si="1"/>
        <v>0</v>
      </c>
      <c r="D191" s="122">
        <f t="shared" si="2"/>
        <v>0</v>
      </c>
      <c r="E191" s="122">
        <f t="shared" si="3"/>
        <v>0</v>
      </c>
      <c r="F191" s="122" t="str">
        <f t="shared" si="4"/>
        <v>#DIV/0!</v>
      </c>
      <c r="G191" s="123" t="str">
        <f t="shared" si="5"/>
        <v>#DIV/0!</v>
      </c>
    </row>
    <row r="192" ht="14.25" customHeight="1">
      <c r="B192" s="22"/>
      <c r="C192" s="35">
        <f t="shared" si="1"/>
        <v>0</v>
      </c>
      <c r="D192" s="122">
        <f t="shared" si="2"/>
        <v>0</v>
      </c>
      <c r="E192" s="122">
        <f t="shared" si="3"/>
        <v>0</v>
      </c>
      <c r="F192" s="122" t="str">
        <f t="shared" si="4"/>
        <v>#DIV/0!</v>
      </c>
      <c r="G192" s="123" t="str">
        <f t="shared" si="5"/>
        <v>#DIV/0!</v>
      </c>
    </row>
    <row r="193" ht="14.25" customHeight="1">
      <c r="B193" s="22"/>
      <c r="C193" s="35">
        <f t="shared" si="1"/>
        <v>0</v>
      </c>
      <c r="D193" s="122">
        <f t="shared" si="2"/>
        <v>0</v>
      </c>
      <c r="E193" s="122">
        <f t="shared" si="3"/>
        <v>0</v>
      </c>
      <c r="F193" s="122" t="str">
        <f t="shared" si="4"/>
        <v>#DIV/0!</v>
      </c>
      <c r="G193" s="123" t="str">
        <f t="shared" si="5"/>
        <v>#DIV/0!</v>
      </c>
    </row>
    <row r="194" ht="14.25" customHeight="1">
      <c r="B194" s="22"/>
      <c r="C194" s="35">
        <f t="shared" si="1"/>
        <v>0</v>
      </c>
      <c r="D194" s="122">
        <f t="shared" si="2"/>
        <v>0</v>
      </c>
      <c r="E194" s="122">
        <f t="shared" si="3"/>
        <v>0</v>
      </c>
      <c r="F194" s="122" t="str">
        <f t="shared" si="4"/>
        <v>#DIV/0!</v>
      </c>
      <c r="G194" s="123" t="str">
        <f t="shared" si="5"/>
        <v>#DIV/0!</v>
      </c>
    </row>
    <row r="195" ht="14.25" customHeight="1">
      <c r="B195" s="22"/>
      <c r="C195" s="35">
        <f t="shared" si="1"/>
        <v>0</v>
      </c>
      <c r="D195" s="122">
        <f t="shared" si="2"/>
        <v>0</v>
      </c>
      <c r="E195" s="122">
        <f t="shared" si="3"/>
        <v>0</v>
      </c>
      <c r="F195" s="122" t="str">
        <f t="shared" si="4"/>
        <v>#DIV/0!</v>
      </c>
      <c r="G195" s="123" t="str">
        <f t="shared" si="5"/>
        <v>#DIV/0!</v>
      </c>
    </row>
    <row r="196" ht="14.25" customHeight="1">
      <c r="B196" s="22"/>
      <c r="C196" s="35">
        <f t="shared" si="1"/>
        <v>0</v>
      </c>
      <c r="D196" s="122">
        <f t="shared" si="2"/>
        <v>0</v>
      </c>
      <c r="E196" s="122">
        <f t="shared" si="3"/>
        <v>0</v>
      </c>
      <c r="F196" s="122" t="str">
        <f t="shared" si="4"/>
        <v>#DIV/0!</v>
      </c>
      <c r="G196" s="123" t="str">
        <f t="shared" si="5"/>
        <v>#DIV/0!</v>
      </c>
    </row>
    <row r="197" ht="14.25" customHeight="1">
      <c r="B197" s="22"/>
      <c r="C197" s="35">
        <f t="shared" si="1"/>
        <v>0</v>
      </c>
      <c r="D197" s="122">
        <f t="shared" si="2"/>
        <v>0</v>
      </c>
      <c r="E197" s="122">
        <f t="shared" si="3"/>
        <v>0</v>
      </c>
      <c r="F197" s="122" t="str">
        <f t="shared" si="4"/>
        <v>#DIV/0!</v>
      </c>
      <c r="G197" s="123" t="str">
        <f t="shared" si="5"/>
        <v>#DIV/0!</v>
      </c>
    </row>
    <row r="198" ht="14.25" customHeight="1">
      <c r="B198" s="22"/>
      <c r="C198" s="35">
        <f t="shared" si="1"/>
        <v>0</v>
      </c>
      <c r="D198" s="122">
        <f t="shared" si="2"/>
        <v>0</v>
      </c>
      <c r="E198" s="122">
        <f t="shared" si="3"/>
        <v>0</v>
      </c>
      <c r="F198" s="122" t="str">
        <f t="shared" si="4"/>
        <v>#DIV/0!</v>
      </c>
      <c r="G198" s="123" t="str">
        <f t="shared" si="5"/>
        <v>#DIV/0!</v>
      </c>
    </row>
    <row r="199" ht="14.25" customHeight="1">
      <c r="B199" s="22"/>
      <c r="C199" s="35">
        <f t="shared" si="1"/>
        <v>0</v>
      </c>
      <c r="D199" s="122">
        <f t="shared" si="2"/>
        <v>0</v>
      </c>
      <c r="E199" s="122">
        <f t="shared" si="3"/>
        <v>0</v>
      </c>
      <c r="F199" s="122" t="str">
        <f t="shared" si="4"/>
        <v>#DIV/0!</v>
      </c>
      <c r="G199" s="123" t="str">
        <f t="shared" si="5"/>
        <v>#DIV/0!</v>
      </c>
    </row>
    <row r="200" ht="14.25" customHeight="1">
      <c r="B200" s="22"/>
      <c r="C200" s="35">
        <f t="shared" si="1"/>
        <v>0</v>
      </c>
      <c r="D200" s="122">
        <f t="shared" si="2"/>
        <v>0</v>
      </c>
      <c r="E200" s="122">
        <f t="shared" si="3"/>
        <v>0</v>
      </c>
      <c r="F200" s="122" t="str">
        <f t="shared" si="4"/>
        <v>#DIV/0!</v>
      </c>
      <c r="G200" s="123" t="str">
        <f t="shared" si="5"/>
        <v>#DIV/0!</v>
      </c>
    </row>
    <row r="201" ht="14.25" customHeight="1">
      <c r="B201" s="22"/>
      <c r="C201" s="35">
        <f t="shared" si="1"/>
        <v>0</v>
      </c>
      <c r="D201" s="122">
        <f t="shared" si="2"/>
        <v>0</v>
      </c>
      <c r="E201" s="122">
        <f t="shared" si="3"/>
        <v>0</v>
      </c>
      <c r="F201" s="122" t="str">
        <f t="shared" si="4"/>
        <v>#DIV/0!</v>
      </c>
      <c r="G201" s="123" t="str">
        <f t="shared" si="5"/>
        <v>#DIV/0!</v>
      </c>
    </row>
    <row r="202" ht="14.25" customHeight="1">
      <c r="B202" s="22"/>
      <c r="C202" s="35">
        <f t="shared" si="1"/>
        <v>0</v>
      </c>
      <c r="D202" s="122">
        <f t="shared" si="2"/>
        <v>0</v>
      </c>
      <c r="E202" s="122">
        <f t="shared" si="3"/>
        <v>0</v>
      </c>
      <c r="F202" s="122" t="str">
        <f t="shared" si="4"/>
        <v>#DIV/0!</v>
      </c>
      <c r="G202" s="123" t="str">
        <f t="shared" si="5"/>
        <v>#DIV/0!</v>
      </c>
    </row>
    <row r="203" ht="14.25" customHeight="1">
      <c r="B203" s="22"/>
      <c r="C203" s="35">
        <f t="shared" si="1"/>
        <v>0</v>
      </c>
      <c r="D203" s="122">
        <f t="shared" si="2"/>
        <v>0</v>
      </c>
      <c r="E203" s="122">
        <f t="shared" si="3"/>
        <v>0</v>
      </c>
      <c r="F203" s="122" t="str">
        <f t="shared" si="4"/>
        <v>#DIV/0!</v>
      </c>
      <c r="G203" s="123" t="str">
        <f t="shared" si="5"/>
        <v>#DIV/0!</v>
      </c>
    </row>
    <row r="204" ht="14.25" customHeight="1">
      <c r="B204" s="22"/>
      <c r="C204" s="35">
        <f t="shared" si="1"/>
        <v>0</v>
      </c>
      <c r="D204" s="122">
        <f t="shared" si="2"/>
        <v>0</v>
      </c>
      <c r="E204" s="122">
        <f t="shared" si="3"/>
        <v>0</v>
      </c>
      <c r="F204" s="122" t="str">
        <f t="shared" si="4"/>
        <v>#DIV/0!</v>
      </c>
      <c r="G204" s="123" t="str">
        <f t="shared" si="5"/>
        <v>#DIV/0!</v>
      </c>
    </row>
    <row r="205" ht="14.25" customHeight="1">
      <c r="B205" s="22"/>
      <c r="C205" s="35">
        <f t="shared" si="1"/>
        <v>0</v>
      </c>
      <c r="D205" s="122">
        <f t="shared" si="2"/>
        <v>0</v>
      </c>
      <c r="E205" s="122">
        <f t="shared" si="3"/>
        <v>0</v>
      </c>
      <c r="F205" s="122" t="str">
        <f t="shared" si="4"/>
        <v>#DIV/0!</v>
      </c>
      <c r="G205" s="123" t="str">
        <f t="shared" si="5"/>
        <v>#DIV/0!</v>
      </c>
    </row>
    <row r="206" ht="14.25" customHeight="1">
      <c r="B206" s="22"/>
      <c r="C206" s="35">
        <f t="shared" si="1"/>
        <v>0</v>
      </c>
      <c r="D206" s="122">
        <f t="shared" si="2"/>
        <v>0</v>
      </c>
      <c r="E206" s="122">
        <f t="shared" si="3"/>
        <v>0</v>
      </c>
      <c r="F206" s="122" t="str">
        <f t="shared" si="4"/>
        <v>#DIV/0!</v>
      </c>
      <c r="G206" s="123" t="str">
        <f t="shared" si="5"/>
        <v>#DIV/0!</v>
      </c>
    </row>
    <row r="207" ht="14.25" customHeight="1">
      <c r="B207" s="22"/>
      <c r="C207" s="35">
        <f t="shared" si="1"/>
        <v>0</v>
      </c>
      <c r="D207" s="122">
        <f t="shared" si="2"/>
        <v>0</v>
      </c>
      <c r="E207" s="122">
        <f t="shared" si="3"/>
        <v>0</v>
      </c>
      <c r="F207" s="122" t="str">
        <f t="shared" si="4"/>
        <v>#DIV/0!</v>
      </c>
      <c r="G207" s="123" t="str">
        <f t="shared" si="5"/>
        <v>#DIV/0!</v>
      </c>
    </row>
    <row r="208" ht="14.25" customHeight="1">
      <c r="B208" s="22"/>
      <c r="C208" s="35">
        <f t="shared" si="1"/>
        <v>0</v>
      </c>
      <c r="D208" s="122">
        <f t="shared" si="2"/>
        <v>0</v>
      </c>
      <c r="E208" s="122">
        <f t="shared" si="3"/>
        <v>0</v>
      </c>
      <c r="F208" s="122" t="str">
        <f t="shared" si="4"/>
        <v>#DIV/0!</v>
      </c>
      <c r="G208" s="123" t="str">
        <f t="shared" si="5"/>
        <v>#DIV/0!</v>
      </c>
    </row>
    <row r="209" ht="14.25" customHeight="1">
      <c r="B209" s="22"/>
      <c r="C209" s="35">
        <f t="shared" si="1"/>
        <v>0</v>
      </c>
      <c r="D209" s="122">
        <f t="shared" si="2"/>
        <v>0</v>
      </c>
      <c r="E209" s="122">
        <f t="shared" si="3"/>
        <v>0</v>
      </c>
      <c r="F209" s="122" t="str">
        <f t="shared" si="4"/>
        <v>#DIV/0!</v>
      </c>
      <c r="G209" s="123" t="str">
        <f t="shared" si="5"/>
        <v>#DIV/0!</v>
      </c>
    </row>
    <row r="210" ht="14.25" customHeight="1">
      <c r="B210" s="22"/>
      <c r="C210" s="35">
        <f t="shared" si="1"/>
        <v>0</v>
      </c>
      <c r="D210" s="122">
        <f t="shared" si="2"/>
        <v>0</v>
      </c>
      <c r="E210" s="122">
        <f t="shared" si="3"/>
        <v>0</v>
      </c>
      <c r="F210" s="122" t="str">
        <f t="shared" si="4"/>
        <v>#DIV/0!</v>
      </c>
      <c r="G210" s="123" t="str">
        <f t="shared" si="5"/>
        <v>#DIV/0!</v>
      </c>
    </row>
    <row r="211" ht="14.25" customHeight="1">
      <c r="B211" s="22"/>
      <c r="C211" s="35">
        <f t="shared" si="1"/>
        <v>0</v>
      </c>
      <c r="D211" s="122">
        <f t="shared" si="2"/>
        <v>0</v>
      </c>
      <c r="E211" s="122">
        <f t="shared" si="3"/>
        <v>0</v>
      </c>
      <c r="F211" s="122" t="str">
        <f t="shared" si="4"/>
        <v>#DIV/0!</v>
      </c>
      <c r="G211" s="123" t="str">
        <f t="shared" si="5"/>
        <v>#DIV/0!</v>
      </c>
    </row>
    <row r="212" ht="14.25" customHeight="1">
      <c r="B212" s="22"/>
      <c r="C212" s="35">
        <f t="shared" si="1"/>
        <v>0</v>
      </c>
      <c r="D212" s="122">
        <f t="shared" si="2"/>
        <v>0</v>
      </c>
      <c r="E212" s="122">
        <f t="shared" si="3"/>
        <v>0</v>
      </c>
      <c r="F212" s="122" t="str">
        <f t="shared" si="4"/>
        <v>#DIV/0!</v>
      </c>
      <c r="G212" s="123" t="str">
        <f t="shared" si="5"/>
        <v>#DIV/0!</v>
      </c>
    </row>
    <row r="213" ht="14.25" customHeight="1">
      <c r="B213" s="22"/>
      <c r="C213" s="35">
        <f t="shared" si="1"/>
        <v>0</v>
      </c>
      <c r="D213" s="122">
        <f t="shared" si="2"/>
        <v>0</v>
      </c>
      <c r="E213" s="122">
        <f t="shared" si="3"/>
        <v>0</v>
      </c>
      <c r="F213" s="122" t="str">
        <f t="shared" si="4"/>
        <v>#DIV/0!</v>
      </c>
      <c r="G213" s="123" t="str">
        <f t="shared" si="5"/>
        <v>#DIV/0!</v>
      </c>
    </row>
    <row r="214" ht="14.25" customHeight="1">
      <c r="B214" s="22"/>
      <c r="C214" s="35">
        <f t="shared" si="1"/>
        <v>0</v>
      </c>
      <c r="D214" s="122">
        <f t="shared" si="2"/>
        <v>0</v>
      </c>
      <c r="E214" s="122">
        <f t="shared" si="3"/>
        <v>0</v>
      </c>
      <c r="F214" s="122" t="str">
        <f t="shared" si="4"/>
        <v>#DIV/0!</v>
      </c>
      <c r="G214" s="123" t="str">
        <f t="shared" si="5"/>
        <v>#DIV/0!</v>
      </c>
    </row>
    <row r="215" ht="14.25" customHeight="1">
      <c r="B215" s="22"/>
      <c r="C215" s="35">
        <f t="shared" si="1"/>
        <v>0</v>
      </c>
      <c r="D215" s="122">
        <f t="shared" si="2"/>
        <v>0</v>
      </c>
      <c r="E215" s="122">
        <f t="shared" si="3"/>
        <v>0</v>
      </c>
      <c r="F215" s="122" t="str">
        <f t="shared" si="4"/>
        <v>#DIV/0!</v>
      </c>
      <c r="G215" s="123" t="str">
        <f t="shared" si="5"/>
        <v>#DIV/0!</v>
      </c>
    </row>
    <row r="216" ht="14.25" customHeight="1">
      <c r="B216" s="22"/>
      <c r="C216" s="35">
        <f t="shared" si="1"/>
        <v>0</v>
      </c>
      <c r="D216" s="122">
        <f t="shared" si="2"/>
        <v>0</v>
      </c>
      <c r="E216" s="122">
        <f t="shared" si="3"/>
        <v>0</v>
      </c>
      <c r="F216" s="122" t="str">
        <f t="shared" si="4"/>
        <v>#DIV/0!</v>
      </c>
      <c r="G216" s="123" t="str">
        <f t="shared" si="5"/>
        <v>#DIV/0!</v>
      </c>
    </row>
    <row r="217" ht="14.25" customHeight="1">
      <c r="B217" s="22"/>
      <c r="C217" s="35">
        <f t="shared" si="1"/>
        <v>0</v>
      </c>
      <c r="D217" s="122">
        <f t="shared" si="2"/>
        <v>0</v>
      </c>
      <c r="E217" s="122">
        <f t="shared" si="3"/>
        <v>0</v>
      </c>
      <c r="F217" s="122" t="str">
        <f t="shared" si="4"/>
        <v>#DIV/0!</v>
      </c>
      <c r="G217" s="123" t="str">
        <f t="shared" si="5"/>
        <v>#DIV/0!</v>
      </c>
    </row>
    <row r="218" ht="14.25" customHeight="1">
      <c r="B218" s="22"/>
      <c r="C218" s="35">
        <f t="shared" si="1"/>
        <v>0</v>
      </c>
      <c r="D218" s="122">
        <f t="shared" si="2"/>
        <v>0</v>
      </c>
      <c r="E218" s="122">
        <f t="shared" si="3"/>
        <v>0</v>
      </c>
      <c r="F218" s="122" t="str">
        <f t="shared" si="4"/>
        <v>#DIV/0!</v>
      </c>
      <c r="G218" s="123" t="str">
        <f t="shared" si="5"/>
        <v>#DIV/0!</v>
      </c>
    </row>
    <row r="219" ht="14.25" customHeight="1">
      <c r="B219" s="22"/>
      <c r="C219" s="35">
        <f t="shared" si="1"/>
        <v>0</v>
      </c>
      <c r="D219" s="122">
        <f t="shared" si="2"/>
        <v>0</v>
      </c>
      <c r="E219" s="122">
        <f t="shared" si="3"/>
        <v>0</v>
      </c>
      <c r="F219" s="122" t="str">
        <f t="shared" si="4"/>
        <v>#DIV/0!</v>
      </c>
      <c r="G219" s="123" t="str">
        <f t="shared" si="5"/>
        <v>#DIV/0!</v>
      </c>
    </row>
    <row r="220" ht="14.25" customHeight="1">
      <c r="B220" s="22"/>
      <c r="C220" s="35">
        <f t="shared" si="1"/>
        <v>0</v>
      </c>
      <c r="D220" s="122">
        <f t="shared" si="2"/>
        <v>0</v>
      </c>
      <c r="E220" s="122">
        <f t="shared" si="3"/>
        <v>0</v>
      </c>
      <c r="F220" s="122" t="str">
        <f t="shared" si="4"/>
        <v>#DIV/0!</v>
      </c>
      <c r="G220" s="123" t="str">
        <f t="shared" si="5"/>
        <v>#DIV/0!</v>
      </c>
    </row>
    <row r="221" ht="14.25" customHeight="1">
      <c r="B221" s="22"/>
      <c r="C221" s="35">
        <f t="shared" si="1"/>
        <v>0</v>
      </c>
      <c r="D221" s="122">
        <f t="shared" si="2"/>
        <v>0</v>
      </c>
      <c r="E221" s="122">
        <f t="shared" si="3"/>
        <v>0</v>
      </c>
      <c r="F221" s="122" t="str">
        <f t="shared" si="4"/>
        <v>#DIV/0!</v>
      </c>
      <c r="G221" s="123" t="str">
        <f t="shared" si="5"/>
        <v>#DIV/0!</v>
      </c>
    </row>
    <row r="222" ht="14.25" customHeight="1">
      <c r="B222" s="22"/>
      <c r="C222" s="35">
        <f t="shared" si="1"/>
        <v>0</v>
      </c>
      <c r="D222" s="122">
        <f t="shared" si="2"/>
        <v>0</v>
      </c>
      <c r="E222" s="122">
        <f t="shared" si="3"/>
        <v>0</v>
      </c>
      <c r="F222" s="122" t="str">
        <f t="shared" si="4"/>
        <v>#DIV/0!</v>
      </c>
      <c r="G222" s="123" t="str">
        <f t="shared" si="5"/>
        <v>#DIV/0!</v>
      </c>
    </row>
    <row r="223" ht="14.25" customHeight="1">
      <c r="B223" s="22"/>
      <c r="C223" s="35">
        <f t="shared" si="1"/>
        <v>0</v>
      </c>
      <c r="D223" s="122">
        <f t="shared" si="2"/>
        <v>0</v>
      </c>
      <c r="E223" s="122">
        <f t="shared" si="3"/>
        <v>0</v>
      </c>
      <c r="F223" s="122" t="str">
        <f t="shared" si="4"/>
        <v>#DIV/0!</v>
      </c>
      <c r="G223" s="123" t="str">
        <f t="shared" si="5"/>
        <v>#DIV/0!</v>
      </c>
    </row>
    <row r="224" ht="14.25" customHeight="1">
      <c r="B224" s="22"/>
      <c r="C224" s="35">
        <f t="shared" si="1"/>
        <v>0</v>
      </c>
      <c r="D224" s="122">
        <f t="shared" si="2"/>
        <v>0</v>
      </c>
      <c r="E224" s="122">
        <f t="shared" si="3"/>
        <v>0</v>
      </c>
      <c r="F224" s="122" t="str">
        <f t="shared" si="4"/>
        <v>#DIV/0!</v>
      </c>
      <c r="G224" s="123" t="str">
        <f t="shared" si="5"/>
        <v>#DIV/0!</v>
      </c>
    </row>
    <row r="225" ht="14.25" customHeight="1">
      <c r="B225" s="22"/>
      <c r="C225" s="35">
        <f t="shared" si="1"/>
        <v>0</v>
      </c>
      <c r="D225" s="122">
        <f t="shared" si="2"/>
        <v>0</v>
      </c>
      <c r="E225" s="122">
        <f t="shared" si="3"/>
        <v>0</v>
      </c>
      <c r="F225" s="122" t="str">
        <f t="shared" si="4"/>
        <v>#DIV/0!</v>
      </c>
      <c r="G225" s="123" t="str">
        <f t="shared" si="5"/>
        <v>#DIV/0!</v>
      </c>
    </row>
    <row r="226" ht="14.25" customHeight="1">
      <c r="B226" s="22"/>
      <c r="C226" s="35">
        <f t="shared" si="1"/>
        <v>0</v>
      </c>
      <c r="D226" s="122">
        <f t="shared" si="2"/>
        <v>0</v>
      </c>
      <c r="E226" s="122">
        <f t="shared" si="3"/>
        <v>0</v>
      </c>
      <c r="F226" s="122" t="str">
        <f t="shared" si="4"/>
        <v>#DIV/0!</v>
      </c>
      <c r="G226" s="123" t="str">
        <f t="shared" si="5"/>
        <v>#DIV/0!</v>
      </c>
    </row>
    <row r="227" ht="14.25" customHeight="1">
      <c r="B227" s="22"/>
      <c r="C227" s="35">
        <f t="shared" si="1"/>
        <v>0</v>
      </c>
      <c r="D227" s="122">
        <f t="shared" si="2"/>
        <v>0</v>
      </c>
      <c r="E227" s="122">
        <f t="shared" si="3"/>
        <v>0</v>
      </c>
      <c r="F227" s="122" t="str">
        <f t="shared" si="4"/>
        <v>#DIV/0!</v>
      </c>
      <c r="G227" s="123" t="str">
        <f t="shared" si="5"/>
        <v>#DIV/0!</v>
      </c>
    </row>
    <row r="228" ht="14.25" customHeight="1">
      <c r="B228" s="22"/>
      <c r="C228" s="35">
        <f t="shared" si="1"/>
        <v>0</v>
      </c>
      <c r="D228" s="122">
        <f t="shared" si="2"/>
        <v>0</v>
      </c>
      <c r="E228" s="122">
        <f t="shared" si="3"/>
        <v>0</v>
      </c>
      <c r="F228" s="122" t="str">
        <f t="shared" si="4"/>
        <v>#DIV/0!</v>
      </c>
      <c r="G228" s="123" t="str">
        <f t="shared" si="5"/>
        <v>#DIV/0!</v>
      </c>
    </row>
    <row r="229" ht="14.25" customHeight="1">
      <c r="B229" s="22"/>
      <c r="C229" s="35">
        <f t="shared" si="1"/>
        <v>0</v>
      </c>
      <c r="D229" s="122">
        <f t="shared" si="2"/>
        <v>0</v>
      </c>
      <c r="E229" s="122">
        <f t="shared" si="3"/>
        <v>0</v>
      </c>
      <c r="F229" s="122" t="str">
        <f t="shared" si="4"/>
        <v>#DIV/0!</v>
      </c>
      <c r="G229" s="123" t="str">
        <f t="shared" si="5"/>
        <v>#DIV/0!</v>
      </c>
    </row>
    <row r="230" ht="14.25" customHeight="1">
      <c r="B230" s="22"/>
      <c r="C230" s="35">
        <f t="shared" si="1"/>
        <v>0</v>
      </c>
      <c r="D230" s="122">
        <f t="shared" si="2"/>
        <v>0</v>
      </c>
      <c r="E230" s="122">
        <f t="shared" si="3"/>
        <v>0</v>
      </c>
      <c r="F230" s="122" t="str">
        <f t="shared" si="4"/>
        <v>#DIV/0!</v>
      </c>
      <c r="G230" s="123" t="str">
        <f t="shared" si="5"/>
        <v>#DIV/0!</v>
      </c>
    </row>
    <row r="231" ht="14.25" customHeight="1">
      <c r="B231" s="22"/>
      <c r="C231" s="35">
        <f t="shared" si="1"/>
        <v>0</v>
      </c>
      <c r="D231" s="122">
        <f t="shared" si="2"/>
        <v>0</v>
      </c>
      <c r="E231" s="122">
        <f t="shared" si="3"/>
        <v>0</v>
      </c>
      <c r="F231" s="122" t="str">
        <f t="shared" si="4"/>
        <v>#DIV/0!</v>
      </c>
      <c r="G231" s="123" t="str">
        <f t="shared" si="5"/>
        <v>#DIV/0!</v>
      </c>
    </row>
    <row r="232" ht="14.25" customHeight="1">
      <c r="B232" s="22"/>
      <c r="C232" s="35">
        <f t="shared" si="1"/>
        <v>0</v>
      </c>
      <c r="D232" s="122">
        <f t="shared" si="2"/>
        <v>0</v>
      </c>
      <c r="E232" s="122">
        <f t="shared" si="3"/>
        <v>0</v>
      </c>
      <c r="F232" s="122" t="str">
        <f t="shared" si="4"/>
        <v>#DIV/0!</v>
      </c>
      <c r="G232" s="123" t="str">
        <f t="shared" si="5"/>
        <v>#DIV/0!</v>
      </c>
    </row>
    <row r="233" ht="14.25" customHeight="1">
      <c r="B233" s="22"/>
      <c r="C233" s="35">
        <f t="shared" si="1"/>
        <v>0</v>
      </c>
      <c r="D233" s="122">
        <f t="shared" si="2"/>
        <v>0</v>
      </c>
      <c r="E233" s="122">
        <f t="shared" si="3"/>
        <v>0</v>
      </c>
      <c r="F233" s="122" t="str">
        <f t="shared" si="4"/>
        <v>#DIV/0!</v>
      </c>
      <c r="G233" s="123" t="str">
        <f t="shared" si="5"/>
        <v>#DIV/0!</v>
      </c>
    </row>
    <row r="234" ht="14.25" customHeight="1">
      <c r="B234" s="22"/>
      <c r="C234" s="35">
        <f t="shared" si="1"/>
        <v>0</v>
      </c>
      <c r="D234" s="122">
        <f t="shared" si="2"/>
        <v>0</v>
      </c>
      <c r="E234" s="122">
        <f t="shared" si="3"/>
        <v>0</v>
      </c>
      <c r="F234" s="122" t="str">
        <f t="shared" si="4"/>
        <v>#DIV/0!</v>
      </c>
      <c r="G234" s="123" t="str">
        <f t="shared" si="5"/>
        <v>#DIV/0!</v>
      </c>
    </row>
    <row r="235" ht="14.25" customHeight="1">
      <c r="B235" s="22"/>
      <c r="C235" s="35">
        <f t="shared" si="1"/>
        <v>0</v>
      </c>
      <c r="D235" s="122">
        <f t="shared" si="2"/>
        <v>0</v>
      </c>
      <c r="E235" s="122">
        <f t="shared" si="3"/>
        <v>0</v>
      </c>
      <c r="F235" s="122" t="str">
        <f t="shared" si="4"/>
        <v>#DIV/0!</v>
      </c>
      <c r="G235" s="123" t="str">
        <f t="shared" si="5"/>
        <v>#DIV/0!</v>
      </c>
    </row>
    <row r="236" ht="14.25" customHeight="1">
      <c r="B236" s="22"/>
      <c r="C236" s="35">
        <f t="shared" si="1"/>
        <v>0</v>
      </c>
      <c r="D236" s="122">
        <f t="shared" si="2"/>
        <v>0</v>
      </c>
      <c r="E236" s="122">
        <f t="shared" si="3"/>
        <v>0</v>
      </c>
      <c r="F236" s="122" t="str">
        <f t="shared" si="4"/>
        <v>#DIV/0!</v>
      </c>
      <c r="G236" s="123" t="str">
        <f t="shared" si="5"/>
        <v>#DIV/0!</v>
      </c>
    </row>
    <row r="237" ht="14.25" customHeight="1">
      <c r="B237" s="22"/>
      <c r="C237" s="35">
        <f t="shared" si="1"/>
        <v>0</v>
      </c>
      <c r="D237" s="122">
        <f t="shared" si="2"/>
        <v>0</v>
      </c>
      <c r="E237" s="122">
        <f t="shared" si="3"/>
        <v>0</v>
      </c>
      <c r="F237" s="122" t="str">
        <f t="shared" si="4"/>
        <v>#DIV/0!</v>
      </c>
      <c r="G237" s="123" t="str">
        <f t="shared" si="5"/>
        <v>#DIV/0!</v>
      </c>
    </row>
    <row r="238" ht="14.25" customHeight="1">
      <c r="B238" s="22"/>
      <c r="C238" s="35">
        <f t="shared" si="1"/>
        <v>0</v>
      </c>
      <c r="D238" s="122">
        <f t="shared" si="2"/>
        <v>0</v>
      </c>
      <c r="E238" s="122">
        <f t="shared" si="3"/>
        <v>0</v>
      </c>
      <c r="F238" s="122" t="str">
        <f t="shared" si="4"/>
        <v>#DIV/0!</v>
      </c>
      <c r="G238" s="123" t="str">
        <f t="shared" si="5"/>
        <v>#DIV/0!</v>
      </c>
    </row>
    <row r="239" ht="14.25" customHeight="1">
      <c r="B239" s="22"/>
      <c r="C239" s="35">
        <f t="shared" si="1"/>
        <v>0</v>
      </c>
      <c r="D239" s="122">
        <f t="shared" si="2"/>
        <v>0</v>
      </c>
      <c r="E239" s="122">
        <f t="shared" si="3"/>
        <v>0</v>
      </c>
      <c r="F239" s="122" t="str">
        <f t="shared" si="4"/>
        <v>#DIV/0!</v>
      </c>
      <c r="G239" s="123" t="str">
        <f t="shared" si="5"/>
        <v>#DIV/0!</v>
      </c>
    </row>
    <row r="240" ht="14.25" customHeight="1">
      <c r="B240" s="22"/>
      <c r="C240" s="35">
        <f t="shared" si="1"/>
        <v>0</v>
      </c>
      <c r="D240" s="122">
        <f t="shared" si="2"/>
        <v>0</v>
      </c>
      <c r="E240" s="122">
        <f t="shared" si="3"/>
        <v>0</v>
      </c>
      <c r="F240" s="122" t="str">
        <f t="shared" si="4"/>
        <v>#DIV/0!</v>
      </c>
      <c r="G240" s="123" t="str">
        <f t="shared" si="5"/>
        <v>#DIV/0!</v>
      </c>
    </row>
    <row r="241" ht="14.25" customHeight="1">
      <c r="B241" s="22"/>
      <c r="C241" s="35">
        <f t="shared" si="1"/>
        <v>0</v>
      </c>
      <c r="D241" s="122">
        <f t="shared" si="2"/>
        <v>0</v>
      </c>
      <c r="E241" s="122">
        <f t="shared" si="3"/>
        <v>0</v>
      </c>
      <c r="F241" s="122" t="str">
        <f t="shared" si="4"/>
        <v>#DIV/0!</v>
      </c>
      <c r="G241" s="123" t="str">
        <f t="shared" si="5"/>
        <v>#DIV/0!</v>
      </c>
    </row>
    <row r="242" ht="14.25" customHeight="1">
      <c r="B242" s="22"/>
      <c r="C242" s="35">
        <f t="shared" si="1"/>
        <v>0</v>
      </c>
      <c r="D242" s="122">
        <f t="shared" si="2"/>
        <v>0</v>
      </c>
      <c r="E242" s="122">
        <f t="shared" si="3"/>
        <v>0</v>
      </c>
      <c r="F242" s="122" t="str">
        <f t="shared" si="4"/>
        <v>#DIV/0!</v>
      </c>
      <c r="G242" s="123" t="str">
        <f t="shared" si="5"/>
        <v>#DIV/0!</v>
      </c>
    </row>
    <row r="243" ht="14.25" customHeight="1">
      <c r="B243" s="22"/>
      <c r="C243" s="35">
        <f t="shared" si="1"/>
        <v>0</v>
      </c>
      <c r="D243" s="122">
        <f t="shared" si="2"/>
        <v>0</v>
      </c>
      <c r="E243" s="122">
        <f t="shared" si="3"/>
        <v>0</v>
      </c>
      <c r="F243" s="122" t="str">
        <f t="shared" si="4"/>
        <v>#DIV/0!</v>
      </c>
      <c r="G243" s="123" t="str">
        <f t="shared" si="5"/>
        <v>#DIV/0!</v>
      </c>
    </row>
    <row r="244" ht="14.25" customHeight="1">
      <c r="B244" s="22"/>
      <c r="C244" s="35">
        <f t="shared" si="1"/>
        <v>0</v>
      </c>
      <c r="D244" s="122">
        <f t="shared" si="2"/>
        <v>0</v>
      </c>
      <c r="E244" s="122">
        <f t="shared" si="3"/>
        <v>0</v>
      </c>
      <c r="F244" s="122" t="str">
        <f t="shared" si="4"/>
        <v>#DIV/0!</v>
      </c>
      <c r="G244" s="123" t="str">
        <f t="shared" si="5"/>
        <v>#DIV/0!</v>
      </c>
    </row>
    <row r="245" ht="14.25" customHeight="1">
      <c r="B245" s="22"/>
      <c r="C245" s="35">
        <f t="shared" si="1"/>
        <v>0</v>
      </c>
      <c r="D245" s="122">
        <f t="shared" si="2"/>
        <v>0</v>
      </c>
      <c r="E245" s="122">
        <f t="shared" si="3"/>
        <v>0</v>
      </c>
      <c r="F245" s="122" t="str">
        <f t="shared" si="4"/>
        <v>#DIV/0!</v>
      </c>
      <c r="G245" s="123" t="str">
        <f t="shared" si="5"/>
        <v>#DIV/0!</v>
      </c>
    </row>
    <row r="246" ht="14.25" customHeight="1">
      <c r="B246" s="22"/>
      <c r="C246" s="35">
        <f t="shared" si="1"/>
        <v>0</v>
      </c>
      <c r="D246" s="122">
        <f t="shared" si="2"/>
        <v>0</v>
      </c>
      <c r="E246" s="122">
        <f t="shared" si="3"/>
        <v>0</v>
      </c>
      <c r="F246" s="122" t="str">
        <f t="shared" si="4"/>
        <v>#DIV/0!</v>
      </c>
      <c r="G246" s="123" t="str">
        <f t="shared" si="5"/>
        <v>#DIV/0!</v>
      </c>
    </row>
    <row r="247" ht="14.25" customHeight="1">
      <c r="B247" s="22"/>
      <c r="C247" s="35">
        <f t="shared" si="1"/>
        <v>0</v>
      </c>
      <c r="D247" s="122">
        <f t="shared" si="2"/>
        <v>0</v>
      </c>
      <c r="E247" s="122">
        <f t="shared" si="3"/>
        <v>0</v>
      </c>
      <c r="F247" s="122" t="str">
        <f t="shared" si="4"/>
        <v>#DIV/0!</v>
      </c>
      <c r="G247" s="123" t="str">
        <f t="shared" si="5"/>
        <v>#DIV/0!</v>
      </c>
    </row>
    <row r="248" ht="14.25" customHeight="1">
      <c r="B248" s="22"/>
      <c r="C248" s="35">
        <f t="shared" si="1"/>
        <v>0</v>
      </c>
      <c r="D248" s="122">
        <f t="shared" si="2"/>
        <v>0</v>
      </c>
      <c r="E248" s="122">
        <f t="shared" si="3"/>
        <v>0</v>
      </c>
      <c r="F248" s="122" t="str">
        <f t="shared" si="4"/>
        <v>#DIV/0!</v>
      </c>
      <c r="G248" s="123" t="str">
        <f t="shared" si="5"/>
        <v>#DIV/0!</v>
      </c>
    </row>
    <row r="249" ht="14.25" customHeight="1">
      <c r="B249" s="22"/>
      <c r="C249" s="35">
        <f t="shared" si="1"/>
        <v>0</v>
      </c>
      <c r="D249" s="122">
        <f t="shared" si="2"/>
        <v>0</v>
      </c>
      <c r="E249" s="122">
        <f t="shared" si="3"/>
        <v>0</v>
      </c>
      <c r="F249" s="122" t="str">
        <f t="shared" si="4"/>
        <v>#DIV/0!</v>
      </c>
      <c r="G249" s="123" t="str">
        <f t="shared" si="5"/>
        <v>#DIV/0!</v>
      </c>
    </row>
    <row r="250" ht="14.25" customHeight="1">
      <c r="B250" s="22"/>
      <c r="C250" s="35">
        <f t="shared" si="1"/>
        <v>0</v>
      </c>
      <c r="D250" s="122">
        <f t="shared" si="2"/>
        <v>0</v>
      </c>
      <c r="E250" s="122">
        <f t="shared" si="3"/>
        <v>0</v>
      </c>
      <c r="F250" s="122" t="str">
        <f t="shared" si="4"/>
        <v>#DIV/0!</v>
      </c>
      <c r="G250" s="123" t="str">
        <f t="shared" si="5"/>
        <v>#DIV/0!</v>
      </c>
    </row>
    <row r="251" ht="14.25" customHeight="1">
      <c r="B251" s="22"/>
      <c r="C251" s="35">
        <f t="shared" si="1"/>
        <v>0</v>
      </c>
      <c r="D251" s="122">
        <f t="shared" si="2"/>
        <v>0</v>
      </c>
      <c r="E251" s="122">
        <f t="shared" si="3"/>
        <v>0</v>
      </c>
      <c r="F251" s="122" t="str">
        <f t="shared" si="4"/>
        <v>#DIV/0!</v>
      </c>
      <c r="G251" s="123" t="str">
        <f t="shared" si="5"/>
        <v>#DIV/0!</v>
      </c>
    </row>
    <row r="252" ht="14.25" customHeight="1">
      <c r="B252" s="22"/>
      <c r="C252" s="35">
        <f t="shared" si="1"/>
        <v>0</v>
      </c>
      <c r="D252" s="122">
        <f t="shared" si="2"/>
        <v>0</v>
      </c>
      <c r="E252" s="122">
        <f t="shared" si="3"/>
        <v>0</v>
      </c>
      <c r="F252" s="122" t="str">
        <f t="shared" si="4"/>
        <v>#DIV/0!</v>
      </c>
      <c r="G252" s="123" t="str">
        <f t="shared" si="5"/>
        <v>#DIV/0!</v>
      </c>
    </row>
    <row r="253" ht="14.25" customHeight="1">
      <c r="B253" s="22"/>
      <c r="C253" s="35">
        <f t="shared" si="1"/>
        <v>0</v>
      </c>
      <c r="D253" s="122">
        <f t="shared" si="2"/>
        <v>0</v>
      </c>
      <c r="E253" s="122">
        <f t="shared" si="3"/>
        <v>0</v>
      </c>
      <c r="F253" s="122" t="str">
        <f t="shared" si="4"/>
        <v>#DIV/0!</v>
      </c>
      <c r="G253" s="123" t="str">
        <f t="shared" si="5"/>
        <v>#DIV/0!</v>
      </c>
    </row>
    <row r="254" ht="14.25" customHeight="1">
      <c r="B254" s="22"/>
      <c r="C254" s="35">
        <f t="shared" si="1"/>
        <v>0</v>
      </c>
      <c r="D254" s="122">
        <f t="shared" si="2"/>
        <v>0</v>
      </c>
      <c r="E254" s="122">
        <f t="shared" si="3"/>
        <v>0</v>
      </c>
      <c r="F254" s="122" t="str">
        <f t="shared" si="4"/>
        <v>#DIV/0!</v>
      </c>
      <c r="G254" s="123" t="str">
        <f t="shared" si="5"/>
        <v>#DIV/0!</v>
      </c>
    </row>
    <row r="255" ht="14.25" customHeight="1">
      <c r="B255" s="22"/>
      <c r="C255" s="35">
        <f t="shared" si="1"/>
        <v>0</v>
      </c>
      <c r="D255" s="122">
        <f t="shared" si="2"/>
        <v>0</v>
      </c>
      <c r="E255" s="122">
        <f t="shared" si="3"/>
        <v>0</v>
      </c>
      <c r="F255" s="122" t="str">
        <f t="shared" si="4"/>
        <v>#DIV/0!</v>
      </c>
      <c r="G255" s="123" t="str">
        <f t="shared" si="5"/>
        <v>#DIV/0!</v>
      </c>
    </row>
    <row r="256" ht="14.25" customHeight="1">
      <c r="B256" s="22"/>
      <c r="C256" s="35">
        <f t="shared" si="1"/>
        <v>0</v>
      </c>
      <c r="D256" s="122">
        <f t="shared" si="2"/>
        <v>0</v>
      </c>
      <c r="E256" s="122">
        <f t="shared" si="3"/>
        <v>0</v>
      </c>
      <c r="F256" s="122" t="str">
        <f t="shared" si="4"/>
        <v>#DIV/0!</v>
      </c>
      <c r="G256" s="123" t="str">
        <f t="shared" si="5"/>
        <v>#DIV/0!</v>
      </c>
    </row>
    <row r="257" ht="14.25" customHeight="1">
      <c r="B257" s="22"/>
      <c r="C257" s="35">
        <f t="shared" si="1"/>
        <v>0</v>
      </c>
      <c r="D257" s="122">
        <f t="shared" si="2"/>
        <v>0</v>
      </c>
      <c r="E257" s="122">
        <f t="shared" si="3"/>
        <v>0</v>
      </c>
      <c r="F257" s="122" t="str">
        <f t="shared" si="4"/>
        <v>#DIV/0!</v>
      </c>
      <c r="G257" s="123" t="str">
        <f t="shared" si="5"/>
        <v>#DIV/0!</v>
      </c>
    </row>
    <row r="258" ht="14.25" customHeight="1">
      <c r="B258" s="22"/>
      <c r="C258" s="35">
        <f t="shared" si="1"/>
        <v>0</v>
      </c>
      <c r="D258" s="122">
        <f t="shared" si="2"/>
        <v>0</v>
      </c>
      <c r="E258" s="122">
        <f t="shared" si="3"/>
        <v>0</v>
      </c>
      <c r="F258" s="122" t="str">
        <f t="shared" si="4"/>
        <v>#DIV/0!</v>
      </c>
      <c r="G258" s="123" t="str">
        <f t="shared" si="5"/>
        <v>#DIV/0!</v>
      </c>
    </row>
    <row r="259" ht="14.25" customHeight="1">
      <c r="B259" s="22"/>
      <c r="C259" s="35">
        <f t="shared" si="1"/>
        <v>0</v>
      </c>
      <c r="D259" s="122">
        <f t="shared" si="2"/>
        <v>0</v>
      </c>
      <c r="E259" s="122">
        <f t="shared" si="3"/>
        <v>0</v>
      </c>
      <c r="F259" s="122" t="str">
        <f t="shared" si="4"/>
        <v>#DIV/0!</v>
      </c>
      <c r="G259" s="123" t="str">
        <f t="shared" si="5"/>
        <v>#DIV/0!</v>
      </c>
    </row>
    <row r="260" ht="14.25" customHeight="1">
      <c r="B260" s="22"/>
      <c r="C260" s="35">
        <f t="shared" si="1"/>
        <v>0</v>
      </c>
      <c r="D260" s="122">
        <f t="shared" si="2"/>
        <v>0</v>
      </c>
      <c r="E260" s="122">
        <f t="shared" si="3"/>
        <v>0</v>
      </c>
      <c r="F260" s="122" t="str">
        <f t="shared" si="4"/>
        <v>#DIV/0!</v>
      </c>
      <c r="G260" s="123" t="str">
        <f t="shared" si="5"/>
        <v>#DIV/0!</v>
      </c>
    </row>
    <row r="261" ht="14.25" customHeight="1">
      <c r="B261" s="22"/>
      <c r="C261" s="35">
        <f t="shared" si="1"/>
        <v>0</v>
      </c>
      <c r="D261" s="122">
        <f t="shared" si="2"/>
        <v>0</v>
      </c>
      <c r="E261" s="122">
        <f t="shared" si="3"/>
        <v>0</v>
      </c>
      <c r="F261" s="122" t="str">
        <f t="shared" si="4"/>
        <v>#DIV/0!</v>
      </c>
      <c r="G261" s="123" t="str">
        <f t="shared" si="5"/>
        <v>#DIV/0!</v>
      </c>
    </row>
    <row r="262" ht="14.25" customHeight="1">
      <c r="B262" s="22"/>
      <c r="C262" s="35">
        <f t="shared" si="1"/>
        <v>0</v>
      </c>
      <c r="D262" s="122">
        <f t="shared" si="2"/>
        <v>0</v>
      </c>
      <c r="E262" s="122">
        <f t="shared" si="3"/>
        <v>0</v>
      </c>
      <c r="F262" s="122" t="str">
        <f t="shared" si="4"/>
        <v>#DIV/0!</v>
      </c>
      <c r="G262" s="123" t="str">
        <f t="shared" si="5"/>
        <v>#DIV/0!</v>
      </c>
    </row>
    <row r="263" ht="14.25" customHeight="1">
      <c r="B263" s="22"/>
      <c r="C263" s="35">
        <f t="shared" si="1"/>
        <v>0</v>
      </c>
      <c r="D263" s="122">
        <f t="shared" si="2"/>
        <v>0</v>
      </c>
      <c r="E263" s="122">
        <f t="shared" si="3"/>
        <v>0</v>
      </c>
      <c r="F263" s="122" t="str">
        <f t="shared" si="4"/>
        <v>#DIV/0!</v>
      </c>
      <c r="G263" s="123" t="str">
        <f t="shared" si="5"/>
        <v>#DIV/0!</v>
      </c>
    </row>
    <row r="264" ht="14.25" customHeight="1">
      <c r="B264" s="22"/>
      <c r="C264" s="35">
        <f t="shared" si="1"/>
        <v>0</v>
      </c>
      <c r="D264" s="122">
        <f t="shared" si="2"/>
        <v>0</v>
      </c>
      <c r="E264" s="122">
        <f t="shared" si="3"/>
        <v>0</v>
      </c>
      <c r="F264" s="122" t="str">
        <f t="shared" si="4"/>
        <v>#DIV/0!</v>
      </c>
      <c r="G264" s="123" t="str">
        <f t="shared" si="5"/>
        <v>#DIV/0!</v>
      </c>
    </row>
    <row r="265" ht="14.25" customHeight="1">
      <c r="B265" s="22"/>
      <c r="C265" s="35">
        <f t="shared" si="1"/>
        <v>0</v>
      </c>
      <c r="D265" s="122">
        <f t="shared" si="2"/>
        <v>0</v>
      </c>
      <c r="E265" s="122">
        <f t="shared" si="3"/>
        <v>0</v>
      </c>
      <c r="F265" s="122" t="str">
        <f t="shared" si="4"/>
        <v>#DIV/0!</v>
      </c>
      <c r="G265" s="123" t="str">
        <f t="shared" si="5"/>
        <v>#DIV/0!</v>
      </c>
    </row>
    <row r="266" ht="14.25" customHeight="1">
      <c r="B266" s="22"/>
      <c r="C266" s="35">
        <f t="shared" si="1"/>
        <v>0</v>
      </c>
      <c r="D266" s="122">
        <f t="shared" si="2"/>
        <v>0</v>
      </c>
      <c r="E266" s="122">
        <f t="shared" si="3"/>
        <v>0</v>
      </c>
      <c r="F266" s="122" t="str">
        <f t="shared" si="4"/>
        <v>#DIV/0!</v>
      </c>
      <c r="G266" s="123" t="str">
        <f t="shared" si="5"/>
        <v>#DIV/0!</v>
      </c>
    </row>
    <row r="267" ht="14.25" customHeight="1">
      <c r="B267" s="22"/>
      <c r="C267" s="35">
        <f t="shared" si="1"/>
        <v>0</v>
      </c>
      <c r="D267" s="122">
        <f t="shared" si="2"/>
        <v>0</v>
      </c>
      <c r="E267" s="122">
        <f t="shared" si="3"/>
        <v>0</v>
      </c>
      <c r="F267" s="122" t="str">
        <f t="shared" si="4"/>
        <v>#DIV/0!</v>
      </c>
      <c r="G267" s="123" t="str">
        <f t="shared" si="5"/>
        <v>#DIV/0!</v>
      </c>
    </row>
    <row r="268" ht="14.25" customHeight="1">
      <c r="B268" s="22"/>
      <c r="C268" s="35">
        <f t="shared" si="1"/>
        <v>0</v>
      </c>
      <c r="D268" s="122">
        <f t="shared" si="2"/>
        <v>0</v>
      </c>
      <c r="E268" s="122">
        <f t="shared" si="3"/>
        <v>0</v>
      </c>
      <c r="F268" s="122" t="str">
        <f t="shared" si="4"/>
        <v>#DIV/0!</v>
      </c>
      <c r="G268" s="123" t="str">
        <f t="shared" si="5"/>
        <v>#DIV/0!</v>
      </c>
    </row>
    <row r="269" ht="14.25" customHeight="1">
      <c r="B269" s="22"/>
      <c r="C269" s="35">
        <f t="shared" si="1"/>
        <v>0</v>
      </c>
      <c r="D269" s="122">
        <f t="shared" si="2"/>
        <v>0</v>
      </c>
      <c r="E269" s="122">
        <f t="shared" si="3"/>
        <v>0</v>
      </c>
      <c r="F269" s="122" t="str">
        <f t="shared" si="4"/>
        <v>#DIV/0!</v>
      </c>
      <c r="G269" s="123" t="str">
        <f t="shared" si="5"/>
        <v>#DIV/0!</v>
      </c>
    </row>
    <row r="270" ht="14.25" customHeight="1">
      <c r="B270" s="22"/>
      <c r="C270" s="35">
        <f t="shared" si="1"/>
        <v>0</v>
      </c>
      <c r="D270" s="122">
        <f t="shared" si="2"/>
        <v>0</v>
      </c>
      <c r="E270" s="122">
        <f t="shared" si="3"/>
        <v>0</v>
      </c>
      <c r="F270" s="122" t="str">
        <f t="shared" si="4"/>
        <v>#DIV/0!</v>
      </c>
      <c r="G270" s="123" t="str">
        <f t="shared" si="5"/>
        <v>#DIV/0!</v>
      </c>
    </row>
    <row r="271" ht="14.25" customHeight="1">
      <c r="B271" s="22"/>
      <c r="C271" s="35">
        <f t="shared" si="1"/>
        <v>0</v>
      </c>
      <c r="D271" s="122">
        <f t="shared" si="2"/>
        <v>0</v>
      </c>
      <c r="E271" s="122">
        <f t="shared" si="3"/>
        <v>0</v>
      </c>
      <c r="F271" s="122" t="str">
        <f t="shared" si="4"/>
        <v>#DIV/0!</v>
      </c>
      <c r="G271" s="123" t="str">
        <f t="shared" si="5"/>
        <v>#DIV/0!</v>
      </c>
    </row>
    <row r="272" ht="14.25" customHeight="1">
      <c r="B272" s="22"/>
      <c r="C272" s="35">
        <f t="shared" si="1"/>
        <v>0</v>
      </c>
      <c r="D272" s="122">
        <f t="shared" si="2"/>
        <v>0</v>
      </c>
      <c r="E272" s="122">
        <f t="shared" si="3"/>
        <v>0</v>
      </c>
      <c r="F272" s="122" t="str">
        <f t="shared" si="4"/>
        <v>#DIV/0!</v>
      </c>
      <c r="G272" s="123" t="str">
        <f t="shared" si="5"/>
        <v>#DIV/0!</v>
      </c>
    </row>
    <row r="273" ht="14.25" customHeight="1">
      <c r="B273" s="22"/>
      <c r="C273" s="35">
        <f t="shared" si="1"/>
        <v>0</v>
      </c>
      <c r="D273" s="122">
        <f t="shared" si="2"/>
        <v>0</v>
      </c>
      <c r="E273" s="122">
        <f t="shared" si="3"/>
        <v>0</v>
      </c>
      <c r="F273" s="122" t="str">
        <f t="shared" si="4"/>
        <v>#DIV/0!</v>
      </c>
      <c r="G273" s="123" t="str">
        <f t="shared" si="5"/>
        <v>#DIV/0!</v>
      </c>
    </row>
    <row r="274" ht="14.25" customHeight="1">
      <c r="B274" s="22"/>
      <c r="C274" s="35">
        <f t="shared" si="1"/>
        <v>0</v>
      </c>
      <c r="D274" s="122">
        <f t="shared" si="2"/>
        <v>0</v>
      </c>
      <c r="E274" s="122">
        <f t="shared" si="3"/>
        <v>0</v>
      </c>
      <c r="F274" s="122" t="str">
        <f t="shared" si="4"/>
        <v>#DIV/0!</v>
      </c>
      <c r="G274" s="123" t="str">
        <f t="shared" si="5"/>
        <v>#DIV/0!</v>
      </c>
    </row>
    <row r="275" ht="14.25" customHeight="1">
      <c r="B275" s="22"/>
      <c r="C275" s="35">
        <f t="shared" si="1"/>
        <v>0</v>
      </c>
      <c r="D275" s="122">
        <f t="shared" si="2"/>
        <v>0</v>
      </c>
      <c r="E275" s="122">
        <f t="shared" si="3"/>
        <v>0</v>
      </c>
      <c r="F275" s="122" t="str">
        <f t="shared" si="4"/>
        <v>#DIV/0!</v>
      </c>
      <c r="G275" s="123" t="str">
        <f t="shared" si="5"/>
        <v>#DIV/0!</v>
      </c>
    </row>
    <row r="276" ht="14.25" customHeight="1">
      <c r="B276" s="22"/>
      <c r="C276" s="35">
        <f t="shared" si="1"/>
        <v>0</v>
      </c>
      <c r="D276" s="122">
        <f t="shared" si="2"/>
        <v>0</v>
      </c>
      <c r="E276" s="122">
        <f t="shared" si="3"/>
        <v>0</v>
      </c>
      <c r="F276" s="122" t="str">
        <f t="shared" si="4"/>
        <v>#DIV/0!</v>
      </c>
      <c r="G276" s="123" t="str">
        <f t="shared" si="5"/>
        <v>#DIV/0!</v>
      </c>
    </row>
    <row r="277" ht="14.25" customHeight="1">
      <c r="B277" s="22"/>
      <c r="C277" s="35">
        <f t="shared" si="1"/>
        <v>0</v>
      </c>
      <c r="D277" s="122">
        <f t="shared" si="2"/>
        <v>0</v>
      </c>
      <c r="E277" s="122">
        <f t="shared" si="3"/>
        <v>0</v>
      </c>
      <c r="F277" s="122" t="str">
        <f t="shared" si="4"/>
        <v>#DIV/0!</v>
      </c>
      <c r="G277" s="123" t="str">
        <f t="shared" si="5"/>
        <v>#DIV/0!</v>
      </c>
    </row>
    <row r="278" ht="14.25" customHeight="1">
      <c r="B278" s="22"/>
      <c r="C278" s="35">
        <f t="shared" si="1"/>
        <v>0</v>
      </c>
      <c r="D278" s="122">
        <f t="shared" si="2"/>
        <v>0</v>
      </c>
      <c r="E278" s="122">
        <f t="shared" si="3"/>
        <v>0</v>
      </c>
      <c r="F278" s="122" t="str">
        <f t="shared" si="4"/>
        <v>#DIV/0!</v>
      </c>
      <c r="G278" s="123" t="str">
        <f t="shared" si="5"/>
        <v>#DIV/0!</v>
      </c>
    </row>
    <row r="279" ht="14.25" customHeight="1">
      <c r="B279" s="22"/>
      <c r="C279" s="35">
        <f t="shared" si="1"/>
        <v>0</v>
      </c>
      <c r="D279" s="122">
        <f t="shared" si="2"/>
        <v>0</v>
      </c>
      <c r="E279" s="122">
        <f t="shared" si="3"/>
        <v>0</v>
      </c>
      <c r="F279" s="122" t="str">
        <f t="shared" si="4"/>
        <v>#DIV/0!</v>
      </c>
      <c r="G279" s="123" t="str">
        <f t="shared" si="5"/>
        <v>#DIV/0!</v>
      </c>
    </row>
    <row r="280" ht="14.25" customHeight="1">
      <c r="B280" s="22"/>
      <c r="C280" s="35">
        <f t="shared" si="1"/>
        <v>0</v>
      </c>
      <c r="D280" s="122">
        <f t="shared" si="2"/>
        <v>0</v>
      </c>
      <c r="E280" s="122">
        <f t="shared" si="3"/>
        <v>0</v>
      </c>
      <c r="F280" s="122" t="str">
        <f t="shared" si="4"/>
        <v>#DIV/0!</v>
      </c>
      <c r="G280" s="123" t="str">
        <f t="shared" si="5"/>
        <v>#DIV/0!</v>
      </c>
    </row>
    <row r="281" ht="14.25" customHeight="1">
      <c r="B281" s="22"/>
      <c r="C281" s="35">
        <f t="shared" si="1"/>
        <v>0</v>
      </c>
      <c r="D281" s="122">
        <f t="shared" si="2"/>
        <v>0</v>
      </c>
      <c r="E281" s="122">
        <f t="shared" si="3"/>
        <v>0</v>
      </c>
      <c r="F281" s="122" t="str">
        <f t="shared" si="4"/>
        <v>#DIV/0!</v>
      </c>
      <c r="G281" s="123" t="str">
        <f t="shared" si="5"/>
        <v>#DIV/0!</v>
      </c>
    </row>
    <row r="282" ht="14.25" customHeight="1">
      <c r="B282" s="22"/>
      <c r="C282" s="35">
        <f t="shared" si="1"/>
        <v>0</v>
      </c>
      <c r="D282" s="122">
        <f t="shared" si="2"/>
        <v>0</v>
      </c>
      <c r="E282" s="122">
        <f t="shared" si="3"/>
        <v>0</v>
      </c>
      <c r="F282" s="122" t="str">
        <f t="shared" si="4"/>
        <v>#DIV/0!</v>
      </c>
      <c r="G282" s="123" t="str">
        <f t="shared" si="5"/>
        <v>#DIV/0!</v>
      </c>
    </row>
    <row r="283" ht="14.25" customHeight="1">
      <c r="B283" s="22"/>
      <c r="C283" s="35">
        <f t="shared" si="1"/>
        <v>0</v>
      </c>
      <c r="D283" s="122">
        <f t="shared" si="2"/>
        <v>0</v>
      </c>
      <c r="E283" s="122">
        <f t="shared" si="3"/>
        <v>0</v>
      </c>
      <c r="F283" s="122" t="str">
        <f t="shared" si="4"/>
        <v>#DIV/0!</v>
      </c>
      <c r="G283" s="123" t="str">
        <f t="shared" si="5"/>
        <v>#DIV/0!</v>
      </c>
    </row>
    <row r="284" ht="14.25" customHeight="1">
      <c r="B284" s="22"/>
      <c r="C284" s="35">
        <f t="shared" si="1"/>
        <v>0</v>
      </c>
      <c r="D284" s="122">
        <f t="shared" si="2"/>
        <v>0</v>
      </c>
      <c r="E284" s="122">
        <f t="shared" si="3"/>
        <v>0</v>
      </c>
      <c r="F284" s="122" t="str">
        <f t="shared" si="4"/>
        <v>#DIV/0!</v>
      </c>
      <c r="G284" s="123" t="str">
        <f t="shared" si="5"/>
        <v>#DIV/0!</v>
      </c>
    </row>
    <row r="285" ht="14.25" customHeight="1">
      <c r="B285" s="22"/>
      <c r="C285" s="35">
        <f t="shared" si="1"/>
        <v>0</v>
      </c>
      <c r="D285" s="122">
        <f t="shared" si="2"/>
        <v>0</v>
      </c>
      <c r="E285" s="122">
        <f t="shared" si="3"/>
        <v>0</v>
      </c>
      <c r="F285" s="122" t="str">
        <f t="shared" si="4"/>
        <v>#DIV/0!</v>
      </c>
      <c r="G285" s="123" t="str">
        <f t="shared" si="5"/>
        <v>#DIV/0!</v>
      </c>
    </row>
    <row r="286" ht="14.25" customHeight="1">
      <c r="B286" s="22"/>
      <c r="C286" s="35">
        <f t="shared" si="1"/>
        <v>0</v>
      </c>
      <c r="D286" s="122">
        <f t="shared" si="2"/>
        <v>0</v>
      </c>
      <c r="E286" s="122">
        <f t="shared" si="3"/>
        <v>0</v>
      </c>
      <c r="F286" s="122" t="str">
        <f t="shared" si="4"/>
        <v>#DIV/0!</v>
      </c>
      <c r="G286" s="123" t="str">
        <f t="shared" si="5"/>
        <v>#DIV/0!</v>
      </c>
    </row>
    <row r="287" ht="14.25" customHeight="1">
      <c r="B287" s="22"/>
      <c r="C287" s="35">
        <f t="shared" si="1"/>
        <v>0</v>
      </c>
      <c r="D287" s="122">
        <f t="shared" si="2"/>
        <v>0</v>
      </c>
      <c r="E287" s="122">
        <f t="shared" si="3"/>
        <v>0</v>
      </c>
      <c r="F287" s="122" t="str">
        <f t="shared" si="4"/>
        <v>#DIV/0!</v>
      </c>
      <c r="G287" s="123" t="str">
        <f t="shared" si="5"/>
        <v>#DIV/0!</v>
      </c>
    </row>
    <row r="288" ht="14.25" customHeight="1">
      <c r="B288" s="22"/>
      <c r="C288" s="35">
        <f t="shared" si="1"/>
        <v>0</v>
      </c>
      <c r="D288" s="122">
        <f t="shared" si="2"/>
        <v>0</v>
      </c>
      <c r="E288" s="122">
        <f t="shared" si="3"/>
        <v>0</v>
      </c>
      <c r="F288" s="122" t="str">
        <f t="shared" si="4"/>
        <v>#DIV/0!</v>
      </c>
      <c r="G288" s="123" t="str">
        <f t="shared" si="5"/>
        <v>#DIV/0!</v>
      </c>
    </row>
    <row r="289" ht="14.25" customHeight="1">
      <c r="B289" s="22"/>
      <c r="C289" s="35">
        <f t="shared" si="1"/>
        <v>0</v>
      </c>
      <c r="D289" s="122">
        <f t="shared" si="2"/>
        <v>0</v>
      </c>
      <c r="E289" s="122">
        <f t="shared" si="3"/>
        <v>0</v>
      </c>
      <c r="F289" s="122" t="str">
        <f t="shared" si="4"/>
        <v>#DIV/0!</v>
      </c>
      <c r="G289" s="123" t="str">
        <f t="shared" si="5"/>
        <v>#DIV/0!</v>
      </c>
    </row>
    <row r="290" ht="14.25" customHeight="1">
      <c r="B290" s="22"/>
      <c r="C290" s="35">
        <f t="shared" si="1"/>
        <v>0</v>
      </c>
      <c r="D290" s="122">
        <f t="shared" si="2"/>
        <v>0</v>
      </c>
      <c r="E290" s="122">
        <f t="shared" si="3"/>
        <v>0</v>
      </c>
      <c r="F290" s="122" t="str">
        <f t="shared" si="4"/>
        <v>#DIV/0!</v>
      </c>
      <c r="G290" s="123" t="str">
        <f t="shared" si="5"/>
        <v>#DIV/0!</v>
      </c>
    </row>
    <row r="291" ht="14.25" customHeight="1">
      <c r="B291" s="22"/>
      <c r="C291" s="35">
        <f t="shared" si="1"/>
        <v>0</v>
      </c>
      <c r="D291" s="122">
        <f t="shared" si="2"/>
        <v>0</v>
      </c>
      <c r="E291" s="122">
        <f t="shared" si="3"/>
        <v>0</v>
      </c>
      <c r="F291" s="122" t="str">
        <f t="shared" si="4"/>
        <v>#DIV/0!</v>
      </c>
      <c r="G291" s="123" t="str">
        <f t="shared" si="5"/>
        <v>#DIV/0!</v>
      </c>
    </row>
    <row r="292" ht="14.25" customHeight="1">
      <c r="B292" s="22"/>
      <c r="C292" s="35">
        <f t="shared" si="1"/>
        <v>0</v>
      </c>
      <c r="D292" s="122">
        <f t="shared" si="2"/>
        <v>0</v>
      </c>
      <c r="E292" s="122">
        <f t="shared" si="3"/>
        <v>0</v>
      </c>
      <c r="F292" s="122" t="str">
        <f t="shared" si="4"/>
        <v>#DIV/0!</v>
      </c>
      <c r="G292" s="123" t="str">
        <f t="shared" si="5"/>
        <v>#DIV/0!</v>
      </c>
    </row>
    <row r="293" ht="14.25" customHeight="1">
      <c r="B293" s="22"/>
      <c r="C293" s="35">
        <f t="shared" si="1"/>
        <v>0</v>
      </c>
      <c r="D293" s="122">
        <f t="shared" si="2"/>
        <v>0</v>
      </c>
      <c r="E293" s="122">
        <f t="shared" si="3"/>
        <v>0</v>
      </c>
      <c r="F293" s="122" t="str">
        <f t="shared" si="4"/>
        <v>#DIV/0!</v>
      </c>
      <c r="G293" s="123" t="str">
        <f t="shared" si="5"/>
        <v>#DIV/0!</v>
      </c>
    </row>
    <row r="294" ht="14.25" customHeight="1">
      <c r="B294" s="22"/>
      <c r="C294" s="35">
        <f t="shared" si="1"/>
        <v>0</v>
      </c>
      <c r="D294" s="122">
        <f t="shared" si="2"/>
        <v>0</v>
      </c>
      <c r="E294" s="122">
        <f t="shared" si="3"/>
        <v>0</v>
      </c>
      <c r="F294" s="122" t="str">
        <f t="shared" si="4"/>
        <v>#DIV/0!</v>
      </c>
      <c r="G294" s="123" t="str">
        <f t="shared" si="5"/>
        <v>#DIV/0!</v>
      </c>
    </row>
    <row r="295" ht="14.25" customHeight="1">
      <c r="B295" s="22"/>
      <c r="C295" s="35">
        <f t="shared" si="1"/>
        <v>0</v>
      </c>
      <c r="D295" s="122">
        <f t="shared" si="2"/>
        <v>0</v>
      </c>
      <c r="E295" s="122">
        <f t="shared" si="3"/>
        <v>0</v>
      </c>
      <c r="F295" s="122" t="str">
        <f t="shared" si="4"/>
        <v>#DIV/0!</v>
      </c>
      <c r="G295" s="123" t="str">
        <f t="shared" si="5"/>
        <v>#DIV/0!</v>
      </c>
    </row>
    <row r="296" ht="14.25" customHeight="1">
      <c r="B296" s="22"/>
      <c r="C296" s="35">
        <f t="shared" si="1"/>
        <v>0</v>
      </c>
      <c r="D296" s="122">
        <f t="shared" si="2"/>
        <v>0</v>
      </c>
      <c r="E296" s="122">
        <f t="shared" si="3"/>
        <v>0</v>
      </c>
      <c r="F296" s="122" t="str">
        <f t="shared" si="4"/>
        <v>#DIV/0!</v>
      </c>
      <c r="G296" s="123" t="str">
        <f t="shared" si="5"/>
        <v>#DIV/0!</v>
      </c>
    </row>
    <row r="297" ht="14.25" customHeight="1">
      <c r="B297" s="22"/>
      <c r="C297" s="35">
        <f t="shared" si="1"/>
        <v>0</v>
      </c>
      <c r="D297" s="122">
        <f t="shared" si="2"/>
        <v>0</v>
      </c>
      <c r="E297" s="122">
        <f t="shared" si="3"/>
        <v>0</v>
      </c>
      <c r="F297" s="122" t="str">
        <f t="shared" si="4"/>
        <v>#DIV/0!</v>
      </c>
      <c r="G297" s="123" t="str">
        <f t="shared" si="5"/>
        <v>#DIV/0!</v>
      </c>
    </row>
    <row r="298" ht="14.25" customHeight="1">
      <c r="B298" s="22"/>
      <c r="C298" s="35">
        <f t="shared" si="1"/>
        <v>0</v>
      </c>
      <c r="D298" s="122">
        <f t="shared" si="2"/>
        <v>0</v>
      </c>
      <c r="E298" s="122">
        <f t="shared" si="3"/>
        <v>0</v>
      </c>
      <c r="F298" s="122" t="str">
        <f t="shared" si="4"/>
        <v>#DIV/0!</v>
      </c>
      <c r="G298" s="123" t="str">
        <f t="shared" si="5"/>
        <v>#DIV/0!</v>
      </c>
    </row>
    <row r="299" ht="14.25" customHeight="1">
      <c r="B299" s="22"/>
      <c r="C299" s="35">
        <f t="shared" si="1"/>
        <v>0</v>
      </c>
      <c r="D299" s="122">
        <f t="shared" si="2"/>
        <v>0</v>
      </c>
      <c r="E299" s="122">
        <f t="shared" si="3"/>
        <v>0</v>
      </c>
      <c r="F299" s="122" t="str">
        <f t="shared" si="4"/>
        <v>#DIV/0!</v>
      </c>
      <c r="G299" s="123" t="str">
        <f t="shared" si="5"/>
        <v>#DIV/0!</v>
      </c>
    </row>
    <row r="300" ht="14.25" customHeight="1">
      <c r="B300" s="22"/>
      <c r="C300" s="35">
        <f t="shared" si="1"/>
        <v>0</v>
      </c>
      <c r="D300" s="122">
        <f t="shared" si="2"/>
        <v>0</v>
      </c>
      <c r="E300" s="122">
        <f t="shared" si="3"/>
        <v>0</v>
      </c>
      <c r="F300" s="122" t="str">
        <f t="shared" si="4"/>
        <v>#DIV/0!</v>
      </c>
      <c r="G300" s="123" t="str">
        <f t="shared" si="5"/>
        <v>#DIV/0!</v>
      </c>
    </row>
    <row r="301" ht="14.25" customHeight="1">
      <c r="B301" s="22"/>
      <c r="C301" s="35">
        <f t="shared" si="1"/>
        <v>0</v>
      </c>
      <c r="D301" s="122">
        <f t="shared" si="2"/>
        <v>0</v>
      </c>
      <c r="E301" s="122">
        <f t="shared" si="3"/>
        <v>0</v>
      </c>
      <c r="F301" s="122" t="str">
        <f t="shared" si="4"/>
        <v>#DIV/0!</v>
      </c>
      <c r="G301" s="123" t="str">
        <f t="shared" si="5"/>
        <v>#DIV/0!</v>
      </c>
    </row>
    <row r="302" ht="14.25" customHeight="1">
      <c r="B302" s="22"/>
      <c r="C302" s="35">
        <f t="shared" si="1"/>
        <v>0</v>
      </c>
      <c r="D302" s="122">
        <f t="shared" si="2"/>
        <v>0</v>
      </c>
      <c r="E302" s="122">
        <f t="shared" si="3"/>
        <v>0</v>
      </c>
      <c r="F302" s="122" t="str">
        <f t="shared" si="4"/>
        <v>#DIV/0!</v>
      </c>
      <c r="G302" s="123" t="str">
        <f t="shared" si="5"/>
        <v>#DIV/0!</v>
      </c>
    </row>
    <row r="303" ht="14.25" customHeight="1">
      <c r="B303" s="22"/>
      <c r="C303" s="35">
        <f t="shared" si="1"/>
        <v>0</v>
      </c>
      <c r="D303" s="122">
        <f t="shared" si="2"/>
        <v>0</v>
      </c>
      <c r="E303" s="122">
        <f t="shared" si="3"/>
        <v>0</v>
      </c>
      <c r="F303" s="122" t="str">
        <f t="shared" si="4"/>
        <v>#DIV/0!</v>
      </c>
      <c r="G303" s="123" t="str">
        <f t="shared" si="5"/>
        <v>#DIV/0!</v>
      </c>
    </row>
    <row r="304" ht="14.25" customHeight="1">
      <c r="B304" s="22"/>
      <c r="C304" s="35">
        <f t="shared" si="1"/>
        <v>0</v>
      </c>
      <c r="D304" s="122">
        <f t="shared" si="2"/>
        <v>0</v>
      </c>
      <c r="E304" s="122">
        <f t="shared" si="3"/>
        <v>0</v>
      </c>
      <c r="F304" s="122" t="str">
        <f t="shared" si="4"/>
        <v>#DIV/0!</v>
      </c>
      <c r="G304" s="123" t="str">
        <f t="shared" si="5"/>
        <v>#DIV/0!</v>
      </c>
    </row>
    <row r="305" ht="14.25" customHeight="1">
      <c r="B305" s="22"/>
      <c r="C305" s="35">
        <f t="shared" si="1"/>
        <v>0</v>
      </c>
      <c r="D305" s="122">
        <f t="shared" si="2"/>
        <v>0</v>
      </c>
      <c r="E305" s="122">
        <f t="shared" si="3"/>
        <v>0</v>
      </c>
      <c r="F305" s="122" t="str">
        <f t="shared" si="4"/>
        <v>#DIV/0!</v>
      </c>
      <c r="G305" s="123" t="str">
        <f t="shared" si="5"/>
        <v>#DIV/0!</v>
      </c>
    </row>
    <row r="306" ht="14.25" customHeight="1">
      <c r="B306" s="22"/>
      <c r="C306" s="35">
        <f t="shared" si="1"/>
        <v>0</v>
      </c>
      <c r="D306" s="122">
        <f t="shared" si="2"/>
        <v>0</v>
      </c>
      <c r="E306" s="122">
        <f t="shared" si="3"/>
        <v>0</v>
      </c>
      <c r="F306" s="122" t="str">
        <f t="shared" si="4"/>
        <v>#DIV/0!</v>
      </c>
      <c r="G306" s="123" t="str">
        <f t="shared" si="5"/>
        <v>#DIV/0!</v>
      </c>
    </row>
    <row r="307" ht="14.25" customHeight="1">
      <c r="B307" s="22"/>
      <c r="C307" s="35">
        <f t="shared" si="1"/>
        <v>0</v>
      </c>
      <c r="D307" s="122">
        <f t="shared" si="2"/>
        <v>0</v>
      </c>
      <c r="E307" s="122">
        <f t="shared" si="3"/>
        <v>0</v>
      </c>
      <c r="F307" s="122" t="str">
        <f t="shared" si="4"/>
        <v>#DIV/0!</v>
      </c>
      <c r="G307" s="123" t="str">
        <f t="shared" si="5"/>
        <v>#DIV/0!</v>
      </c>
    </row>
    <row r="308" ht="14.25" customHeight="1">
      <c r="B308" s="22"/>
      <c r="C308" s="35">
        <f t="shared" si="1"/>
        <v>0</v>
      </c>
      <c r="D308" s="122">
        <f t="shared" si="2"/>
        <v>0</v>
      </c>
      <c r="E308" s="122">
        <f t="shared" si="3"/>
        <v>0</v>
      </c>
      <c r="F308" s="122" t="str">
        <f t="shared" si="4"/>
        <v>#DIV/0!</v>
      </c>
      <c r="G308" s="123" t="str">
        <f t="shared" si="5"/>
        <v>#DIV/0!</v>
      </c>
    </row>
    <row r="309" ht="14.25" customHeight="1">
      <c r="B309" s="22"/>
      <c r="C309" s="35">
        <f t="shared" si="1"/>
        <v>0</v>
      </c>
      <c r="D309" s="122">
        <f t="shared" si="2"/>
        <v>0</v>
      </c>
      <c r="E309" s="122">
        <f t="shared" si="3"/>
        <v>0</v>
      </c>
      <c r="F309" s="122" t="str">
        <f t="shared" si="4"/>
        <v>#DIV/0!</v>
      </c>
      <c r="G309" s="123" t="str">
        <f t="shared" si="5"/>
        <v>#DIV/0!</v>
      </c>
    </row>
    <row r="310" ht="14.25" customHeight="1">
      <c r="B310" s="22"/>
      <c r="C310" s="35">
        <f t="shared" si="1"/>
        <v>0</v>
      </c>
      <c r="D310" s="122">
        <f t="shared" si="2"/>
        <v>0</v>
      </c>
      <c r="E310" s="122">
        <f t="shared" si="3"/>
        <v>0</v>
      </c>
      <c r="F310" s="122" t="str">
        <f t="shared" si="4"/>
        <v>#DIV/0!</v>
      </c>
      <c r="G310" s="123" t="str">
        <f t="shared" si="5"/>
        <v>#DIV/0!</v>
      </c>
    </row>
    <row r="311" ht="14.25" customHeight="1">
      <c r="B311" s="22"/>
      <c r="C311" s="35">
        <f t="shared" si="1"/>
        <v>0</v>
      </c>
      <c r="D311" s="122">
        <f t="shared" si="2"/>
        <v>0</v>
      </c>
      <c r="E311" s="122">
        <f t="shared" si="3"/>
        <v>0</v>
      </c>
      <c r="F311" s="122" t="str">
        <f t="shared" si="4"/>
        <v>#DIV/0!</v>
      </c>
      <c r="G311" s="123" t="str">
        <f t="shared" si="5"/>
        <v>#DIV/0!</v>
      </c>
    </row>
    <row r="312" ht="14.25" customHeight="1">
      <c r="B312" s="22"/>
      <c r="C312" s="35">
        <f t="shared" si="1"/>
        <v>0</v>
      </c>
      <c r="D312" s="122">
        <f t="shared" si="2"/>
        <v>0</v>
      </c>
      <c r="E312" s="122">
        <f t="shared" si="3"/>
        <v>0</v>
      </c>
      <c r="F312" s="122" t="str">
        <f t="shared" si="4"/>
        <v>#DIV/0!</v>
      </c>
      <c r="G312" s="123" t="str">
        <f t="shared" si="5"/>
        <v>#DIV/0!</v>
      </c>
    </row>
    <row r="313" ht="14.25" customHeight="1">
      <c r="B313" s="22"/>
      <c r="C313" s="35">
        <f t="shared" si="1"/>
        <v>0</v>
      </c>
      <c r="D313" s="122">
        <f t="shared" si="2"/>
        <v>0</v>
      </c>
      <c r="E313" s="122">
        <f t="shared" si="3"/>
        <v>0</v>
      </c>
      <c r="F313" s="122" t="str">
        <f t="shared" si="4"/>
        <v>#DIV/0!</v>
      </c>
      <c r="G313" s="123" t="str">
        <f t="shared" si="5"/>
        <v>#DIV/0!</v>
      </c>
    </row>
    <row r="314" ht="14.25" customHeight="1">
      <c r="B314" s="22"/>
      <c r="C314" s="35">
        <f t="shared" si="1"/>
        <v>0</v>
      </c>
      <c r="D314" s="122">
        <f t="shared" si="2"/>
        <v>0</v>
      </c>
      <c r="E314" s="122">
        <f t="shared" si="3"/>
        <v>0</v>
      </c>
      <c r="F314" s="122" t="str">
        <f t="shared" si="4"/>
        <v>#DIV/0!</v>
      </c>
      <c r="G314" s="123" t="str">
        <f t="shared" si="5"/>
        <v>#DIV/0!</v>
      </c>
    </row>
    <row r="315" ht="14.25" customHeight="1">
      <c r="B315" s="22"/>
      <c r="C315" s="35">
        <f t="shared" si="1"/>
        <v>0</v>
      </c>
      <c r="D315" s="122">
        <f t="shared" si="2"/>
        <v>0</v>
      </c>
      <c r="E315" s="122">
        <f t="shared" si="3"/>
        <v>0</v>
      </c>
      <c r="F315" s="122" t="str">
        <f t="shared" si="4"/>
        <v>#DIV/0!</v>
      </c>
      <c r="G315" s="123" t="str">
        <f t="shared" si="5"/>
        <v>#DIV/0!</v>
      </c>
    </row>
    <row r="316" ht="14.25" customHeight="1">
      <c r="B316" s="22"/>
      <c r="C316" s="35">
        <f t="shared" si="1"/>
        <v>0</v>
      </c>
      <c r="D316" s="122">
        <f t="shared" si="2"/>
        <v>0</v>
      </c>
      <c r="E316" s="122">
        <f t="shared" si="3"/>
        <v>0</v>
      </c>
      <c r="F316" s="122" t="str">
        <f t="shared" si="4"/>
        <v>#DIV/0!</v>
      </c>
      <c r="G316" s="123" t="str">
        <f t="shared" si="5"/>
        <v>#DIV/0!</v>
      </c>
    </row>
    <row r="317" ht="14.25" customHeight="1">
      <c r="B317" s="22"/>
      <c r="C317" s="35">
        <f t="shared" si="1"/>
        <v>0</v>
      </c>
      <c r="D317" s="122">
        <f t="shared" si="2"/>
        <v>0</v>
      </c>
      <c r="E317" s="122">
        <f t="shared" si="3"/>
        <v>0</v>
      </c>
      <c r="F317" s="122" t="str">
        <f t="shared" si="4"/>
        <v>#DIV/0!</v>
      </c>
      <c r="G317" s="123" t="str">
        <f t="shared" si="5"/>
        <v>#DIV/0!</v>
      </c>
    </row>
    <row r="318" ht="14.25" customHeight="1">
      <c r="B318" s="22"/>
      <c r="C318" s="35">
        <f t="shared" si="1"/>
        <v>0</v>
      </c>
      <c r="D318" s="122">
        <f t="shared" si="2"/>
        <v>0</v>
      </c>
      <c r="E318" s="122">
        <f t="shared" si="3"/>
        <v>0</v>
      </c>
      <c r="F318" s="122" t="str">
        <f t="shared" si="4"/>
        <v>#DIV/0!</v>
      </c>
      <c r="G318" s="123" t="str">
        <f t="shared" si="5"/>
        <v>#DIV/0!</v>
      </c>
    </row>
    <row r="319" ht="14.25" customHeight="1">
      <c r="B319" s="22"/>
      <c r="C319" s="35">
        <f t="shared" si="1"/>
        <v>0</v>
      </c>
      <c r="D319" s="122">
        <f t="shared" si="2"/>
        <v>0</v>
      </c>
      <c r="E319" s="122">
        <f t="shared" si="3"/>
        <v>0</v>
      </c>
      <c r="F319" s="122" t="str">
        <f t="shared" si="4"/>
        <v>#DIV/0!</v>
      </c>
      <c r="G319" s="123" t="str">
        <f t="shared" si="5"/>
        <v>#DIV/0!</v>
      </c>
    </row>
    <row r="320" ht="14.25" customHeight="1">
      <c r="B320" s="22"/>
      <c r="C320" s="35">
        <f t="shared" si="1"/>
        <v>0</v>
      </c>
      <c r="D320" s="122">
        <f t="shared" si="2"/>
        <v>0</v>
      </c>
      <c r="E320" s="122">
        <f t="shared" si="3"/>
        <v>0</v>
      </c>
      <c r="F320" s="122" t="str">
        <f t="shared" si="4"/>
        <v>#DIV/0!</v>
      </c>
      <c r="G320" s="123" t="str">
        <f t="shared" si="5"/>
        <v>#DIV/0!</v>
      </c>
    </row>
    <row r="321" ht="14.25" customHeight="1">
      <c r="B321" s="22"/>
      <c r="C321" s="35">
        <f t="shared" si="1"/>
        <v>0</v>
      </c>
      <c r="D321" s="122">
        <f t="shared" si="2"/>
        <v>0</v>
      </c>
      <c r="E321" s="122">
        <f t="shared" si="3"/>
        <v>0</v>
      </c>
      <c r="F321" s="122" t="str">
        <f t="shared" si="4"/>
        <v>#DIV/0!</v>
      </c>
      <c r="G321" s="123" t="str">
        <f t="shared" si="5"/>
        <v>#DIV/0!</v>
      </c>
    </row>
    <row r="322" ht="14.25" customHeight="1">
      <c r="B322" s="22"/>
      <c r="C322" s="35">
        <f t="shared" si="1"/>
        <v>0</v>
      </c>
      <c r="D322" s="122">
        <f t="shared" si="2"/>
        <v>0</v>
      </c>
      <c r="E322" s="122">
        <f t="shared" si="3"/>
        <v>0</v>
      </c>
      <c r="F322" s="122" t="str">
        <f t="shared" si="4"/>
        <v>#DIV/0!</v>
      </c>
      <c r="G322" s="123" t="str">
        <f t="shared" si="5"/>
        <v>#DIV/0!</v>
      </c>
    </row>
    <row r="323" ht="14.25" customHeight="1">
      <c r="B323" s="22"/>
      <c r="C323" s="35">
        <f t="shared" si="1"/>
        <v>0</v>
      </c>
      <c r="D323" s="122">
        <f t="shared" si="2"/>
        <v>0</v>
      </c>
      <c r="E323" s="122">
        <f t="shared" si="3"/>
        <v>0</v>
      </c>
      <c r="F323" s="122" t="str">
        <f t="shared" si="4"/>
        <v>#DIV/0!</v>
      </c>
      <c r="G323" s="123" t="str">
        <f t="shared" si="5"/>
        <v>#DIV/0!</v>
      </c>
    </row>
    <row r="324" ht="14.25" customHeight="1">
      <c r="B324" s="22"/>
      <c r="C324" s="35">
        <f t="shared" si="1"/>
        <v>0</v>
      </c>
      <c r="D324" s="122">
        <f t="shared" si="2"/>
        <v>0</v>
      </c>
      <c r="E324" s="122">
        <f t="shared" si="3"/>
        <v>0</v>
      </c>
      <c r="F324" s="122" t="str">
        <f t="shared" si="4"/>
        <v>#DIV/0!</v>
      </c>
      <c r="G324" s="123" t="str">
        <f t="shared" si="5"/>
        <v>#DIV/0!</v>
      </c>
    </row>
    <row r="325" ht="14.25" customHeight="1">
      <c r="B325" s="22"/>
      <c r="C325" s="35">
        <f t="shared" si="1"/>
        <v>0</v>
      </c>
      <c r="D325" s="122">
        <f t="shared" si="2"/>
        <v>0</v>
      </c>
      <c r="E325" s="122">
        <f t="shared" si="3"/>
        <v>0</v>
      </c>
      <c r="F325" s="122" t="str">
        <f t="shared" si="4"/>
        <v>#DIV/0!</v>
      </c>
      <c r="G325" s="123" t="str">
        <f t="shared" si="5"/>
        <v>#DIV/0!</v>
      </c>
    </row>
    <row r="326" ht="14.25" customHeight="1">
      <c r="B326" s="22"/>
      <c r="C326" s="35">
        <f t="shared" si="1"/>
        <v>0</v>
      </c>
      <c r="D326" s="122">
        <f t="shared" si="2"/>
        <v>0</v>
      </c>
      <c r="E326" s="122">
        <f t="shared" si="3"/>
        <v>0</v>
      </c>
      <c r="F326" s="122" t="str">
        <f t="shared" si="4"/>
        <v>#DIV/0!</v>
      </c>
      <c r="G326" s="123" t="str">
        <f t="shared" si="5"/>
        <v>#DIV/0!</v>
      </c>
    </row>
    <row r="327" ht="14.25" customHeight="1">
      <c r="B327" s="22"/>
      <c r="C327" s="35">
        <f t="shared" si="1"/>
        <v>0</v>
      </c>
      <c r="D327" s="122">
        <f t="shared" si="2"/>
        <v>0</v>
      </c>
      <c r="E327" s="122">
        <f t="shared" si="3"/>
        <v>0</v>
      </c>
      <c r="F327" s="122" t="str">
        <f t="shared" si="4"/>
        <v>#DIV/0!</v>
      </c>
      <c r="G327" s="123" t="str">
        <f t="shared" si="5"/>
        <v>#DIV/0!</v>
      </c>
    </row>
    <row r="328" ht="14.25" customHeight="1">
      <c r="B328" s="22"/>
      <c r="C328" s="35">
        <f t="shared" si="1"/>
        <v>0</v>
      </c>
      <c r="D328" s="122">
        <f t="shared" si="2"/>
        <v>0</v>
      </c>
      <c r="E328" s="122">
        <f t="shared" si="3"/>
        <v>0</v>
      </c>
      <c r="F328" s="122" t="str">
        <f t="shared" si="4"/>
        <v>#DIV/0!</v>
      </c>
      <c r="G328" s="123" t="str">
        <f t="shared" si="5"/>
        <v>#DIV/0!</v>
      </c>
    </row>
    <row r="329" ht="14.25" customHeight="1">
      <c r="B329" s="22"/>
      <c r="C329" s="35">
        <f t="shared" si="1"/>
        <v>0</v>
      </c>
      <c r="D329" s="122">
        <f t="shared" si="2"/>
        <v>0</v>
      </c>
      <c r="E329" s="122">
        <f t="shared" si="3"/>
        <v>0</v>
      </c>
      <c r="F329" s="122" t="str">
        <f t="shared" si="4"/>
        <v>#DIV/0!</v>
      </c>
      <c r="G329" s="123" t="str">
        <f t="shared" si="5"/>
        <v>#DIV/0!</v>
      </c>
    </row>
    <row r="330" ht="14.25" customHeight="1">
      <c r="B330" s="22"/>
      <c r="C330" s="35">
        <f t="shared" si="1"/>
        <v>0</v>
      </c>
      <c r="D330" s="122">
        <f t="shared" si="2"/>
        <v>0</v>
      </c>
      <c r="E330" s="122">
        <f t="shared" si="3"/>
        <v>0</v>
      </c>
      <c r="F330" s="122" t="str">
        <f t="shared" si="4"/>
        <v>#DIV/0!</v>
      </c>
      <c r="G330" s="123" t="str">
        <f t="shared" si="5"/>
        <v>#DIV/0!</v>
      </c>
    </row>
    <row r="331" ht="14.25" customHeight="1">
      <c r="B331" s="22"/>
      <c r="C331" s="35">
        <f t="shared" si="1"/>
        <v>0</v>
      </c>
      <c r="D331" s="122">
        <f t="shared" si="2"/>
        <v>0</v>
      </c>
      <c r="E331" s="122">
        <f t="shared" si="3"/>
        <v>0</v>
      </c>
      <c r="F331" s="122" t="str">
        <f t="shared" si="4"/>
        <v>#DIV/0!</v>
      </c>
      <c r="G331" s="123" t="str">
        <f t="shared" si="5"/>
        <v>#DIV/0!</v>
      </c>
    </row>
    <row r="332" ht="14.25" customHeight="1">
      <c r="B332" s="22"/>
      <c r="C332" s="35">
        <f t="shared" si="1"/>
        <v>0</v>
      </c>
      <c r="D332" s="122">
        <f t="shared" si="2"/>
        <v>0</v>
      </c>
      <c r="E332" s="122">
        <f t="shared" si="3"/>
        <v>0</v>
      </c>
      <c r="F332" s="122" t="str">
        <f t="shared" si="4"/>
        <v>#DIV/0!</v>
      </c>
      <c r="G332" s="123" t="str">
        <f t="shared" si="5"/>
        <v>#DIV/0!</v>
      </c>
    </row>
    <row r="333" ht="14.25" customHeight="1">
      <c r="B333" s="22"/>
      <c r="C333" s="35">
        <f t="shared" si="1"/>
        <v>0</v>
      </c>
      <c r="D333" s="122">
        <f t="shared" si="2"/>
        <v>0</v>
      </c>
      <c r="E333" s="122">
        <f t="shared" si="3"/>
        <v>0</v>
      </c>
      <c r="F333" s="122" t="str">
        <f t="shared" si="4"/>
        <v>#DIV/0!</v>
      </c>
      <c r="G333" s="123" t="str">
        <f t="shared" si="5"/>
        <v>#DIV/0!</v>
      </c>
    </row>
    <row r="334" ht="14.25" customHeight="1">
      <c r="B334" s="22"/>
      <c r="C334" s="35">
        <f t="shared" si="1"/>
        <v>0</v>
      </c>
      <c r="D334" s="122">
        <f t="shared" si="2"/>
        <v>0</v>
      </c>
      <c r="E334" s="122">
        <f t="shared" si="3"/>
        <v>0</v>
      </c>
      <c r="F334" s="122" t="str">
        <f t="shared" si="4"/>
        <v>#DIV/0!</v>
      </c>
      <c r="G334" s="123" t="str">
        <f t="shared" si="5"/>
        <v>#DIV/0!</v>
      </c>
    </row>
    <row r="335" ht="14.25" customHeight="1">
      <c r="B335" s="22"/>
      <c r="C335" s="35">
        <f t="shared" si="1"/>
        <v>0</v>
      </c>
      <c r="D335" s="122">
        <f t="shared" si="2"/>
        <v>0</v>
      </c>
      <c r="E335" s="122">
        <f t="shared" si="3"/>
        <v>0</v>
      </c>
      <c r="F335" s="122" t="str">
        <f t="shared" si="4"/>
        <v>#DIV/0!</v>
      </c>
      <c r="G335" s="123" t="str">
        <f t="shared" si="5"/>
        <v>#DIV/0!</v>
      </c>
    </row>
    <row r="336" ht="14.25" customHeight="1">
      <c r="B336" s="22"/>
      <c r="C336" s="35">
        <f t="shared" si="1"/>
        <v>0</v>
      </c>
      <c r="D336" s="122">
        <f t="shared" si="2"/>
        <v>0</v>
      </c>
      <c r="E336" s="122">
        <f t="shared" si="3"/>
        <v>0</v>
      </c>
      <c r="F336" s="122" t="str">
        <f t="shared" si="4"/>
        <v>#DIV/0!</v>
      </c>
      <c r="G336" s="123" t="str">
        <f t="shared" si="5"/>
        <v>#DIV/0!</v>
      </c>
    </row>
    <row r="337" ht="14.25" customHeight="1">
      <c r="B337" s="22"/>
      <c r="C337" s="35">
        <f t="shared" si="1"/>
        <v>0</v>
      </c>
      <c r="D337" s="122">
        <f t="shared" si="2"/>
        <v>0</v>
      </c>
      <c r="E337" s="122">
        <f t="shared" si="3"/>
        <v>0</v>
      </c>
      <c r="F337" s="122" t="str">
        <f t="shared" si="4"/>
        <v>#DIV/0!</v>
      </c>
      <c r="G337" s="123" t="str">
        <f t="shared" si="5"/>
        <v>#DIV/0!</v>
      </c>
    </row>
    <row r="338" ht="14.25" customHeight="1">
      <c r="B338" s="22"/>
      <c r="C338" s="35">
        <f t="shared" si="1"/>
        <v>0</v>
      </c>
      <c r="D338" s="122">
        <f t="shared" si="2"/>
        <v>0</v>
      </c>
      <c r="E338" s="122">
        <f t="shared" si="3"/>
        <v>0</v>
      </c>
      <c r="F338" s="122" t="str">
        <f t="shared" si="4"/>
        <v>#DIV/0!</v>
      </c>
      <c r="G338" s="123" t="str">
        <f t="shared" si="5"/>
        <v>#DIV/0!</v>
      </c>
    </row>
    <row r="339" ht="14.25" customHeight="1">
      <c r="B339" s="22"/>
      <c r="C339" s="35">
        <f t="shared" si="1"/>
        <v>0</v>
      </c>
      <c r="D339" s="122">
        <f t="shared" si="2"/>
        <v>0</v>
      </c>
      <c r="E339" s="122">
        <f t="shared" si="3"/>
        <v>0</v>
      </c>
      <c r="F339" s="122" t="str">
        <f t="shared" si="4"/>
        <v>#DIV/0!</v>
      </c>
      <c r="G339" s="123" t="str">
        <f t="shared" si="5"/>
        <v>#DIV/0!</v>
      </c>
    </row>
    <row r="340" ht="14.25" customHeight="1">
      <c r="B340" s="22"/>
      <c r="C340" s="35">
        <f t="shared" si="1"/>
        <v>0</v>
      </c>
      <c r="D340" s="122">
        <f t="shared" si="2"/>
        <v>0</v>
      </c>
      <c r="E340" s="122">
        <f t="shared" si="3"/>
        <v>0</v>
      </c>
      <c r="F340" s="122" t="str">
        <f t="shared" si="4"/>
        <v>#DIV/0!</v>
      </c>
      <c r="G340" s="123" t="str">
        <f t="shared" si="5"/>
        <v>#DIV/0!</v>
      </c>
    </row>
    <row r="341" ht="14.25" customHeight="1">
      <c r="B341" s="22"/>
      <c r="C341" s="35">
        <f t="shared" si="1"/>
        <v>0</v>
      </c>
      <c r="D341" s="122">
        <f t="shared" si="2"/>
        <v>0</v>
      </c>
      <c r="E341" s="122">
        <f t="shared" si="3"/>
        <v>0</v>
      </c>
      <c r="F341" s="122" t="str">
        <f t="shared" si="4"/>
        <v>#DIV/0!</v>
      </c>
      <c r="G341" s="123" t="str">
        <f t="shared" si="5"/>
        <v>#DIV/0!</v>
      </c>
    </row>
    <row r="342" ht="14.25" customHeight="1">
      <c r="B342" s="22"/>
      <c r="C342" s="35">
        <f t="shared" si="1"/>
        <v>0</v>
      </c>
      <c r="D342" s="122">
        <f t="shared" si="2"/>
        <v>0</v>
      </c>
      <c r="E342" s="122">
        <f t="shared" si="3"/>
        <v>0</v>
      </c>
      <c r="F342" s="122" t="str">
        <f t="shared" si="4"/>
        <v>#DIV/0!</v>
      </c>
      <c r="G342" s="123" t="str">
        <f t="shared" si="5"/>
        <v>#DIV/0!</v>
      </c>
    </row>
    <row r="343" ht="14.25" customHeight="1">
      <c r="B343" s="22"/>
      <c r="C343" s="35">
        <f t="shared" si="1"/>
        <v>0</v>
      </c>
      <c r="D343" s="122">
        <f t="shared" si="2"/>
        <v>0</v>
      </c>
      <c r="E343" s="122">
        <f t="shared" si="3"/>
        <v>0</v>
      </c>
      <c r="F343" s="122" t="str">
        <f t="shared" si="4"/>
        <v>#DIV/0!</v>
      </c>
      <c r="G343" s="123" t="str">
        <f t="shared" si="5"/>
        <v>#DIV/0!</v>
      </c>
    </row>
    <row r="344" ht="14.25" customHeight="1">
      <c r="B344" s="22"/>
      <c r="C344" s="35">
        <f t="shared" si="1"/>
        <v>0</v>
      </c>
      <c r="D344" s="122">
        <f t="shared" si="2"/>
        <v>0</v>
      </c>
      <c r="E344" s="122">
        <f t="shared" si="3"/>
        <v>0</v>
      </c>
      <c r="F344" s="122" t="str">
        <f t="shared" si="4"/>
        <v>#DIV/0!</v>
      </c>
      <c r="G344" s="123" t="str">
        <f t="shared" si="5"/>
        <v>#DIV/0!</v>
      </c>
    </row>
    <row r="345" ht="14.25" customHeight="1">
      <c r="B345" s="22"/>
      <c r="C345" s="35">
        <f t="shared" si="1"/>
        <v>0</v>
      </c>
      <c r="D345" s="122">
        <f t="shared" si="2"/>
        <v>0</v>
      </c>
      <c r="E345" s="122">
        <f t="shared" si="3"/>
        <v>0</v>
      </c>
      <c r="F345" s="122" t="str">
        <f t="shared" si="4"/>
        <v>#DIV/0!</v>
      </c>
      <c r="G345" s="123" t="str">
        <f t="shared" si="5"/>
        <v>#DIV/0!</v>
      </c>
    </row>
    <row r="346" ht="14.25" customHeight="1">
      <c r="B346" s="22"/>
      <c r="C346" s="35">
        <f t="shared" si="1"/>
        <v>0</v>
      </c>
      <c r="D346" s="122">
        <f t="shared" si="2"/>
        <v>0</v>
      </c>
      <c r="E346" s="122">
        <f t="shared" si="3"/>
        <v>0</v>
      </c>
      <c r="F346" s="122" t="str">
        <f t="shared" si="4"/>
        <v>#DIV/0!</v>
      </c>
      <c r="G346" s="123" t="str">
        <f t="shared" si="5"/>
        <v>#DIV/0!</v>
      </c>
    </row>
    <row r="347" ht="14.25" customHeight="1">
      <c r="B347" s="22"/>
      <c r="C347" s="35">
        <f t="shared" si="1"/>
        <v>0</v>
      </c>
      <c r="D347" s="122">
        <f t="shared" si="2"/>
        <v>0</v>
      </c>
      <c r="E347" s="122">
        <f t="shared" si="3"/>
        <v>0</v>
      </c>
      <c r="F347" s="122" t="str">
        <f t="shared" si="4"/>
        <v>#DIV/0!</v>
      </c>
      <c r="G347" s="123" t="str">
        <f t="shared" si="5"/>
        <v>#DIV/0!</v>
      </c>
    </row>
    <row r="348" ht="14.25" customHeight="1">
      <c r="B348" s="22"/>
      <c r="C348" s="35">
        <f t="shared" si="1"/>
        <v>0</v>
      </c>
      <c r="D348" s="122">
        <f t="shared" si="2"/>
        <v>0</v>
      </c>
      <c r="E348" s="122">
        <f t="shared" si="3"/>
        <v>0</v>
      </c>
      <c r="F348" s="122" t="str">
        <f t="shared" si="4"/>
        <v>#DIV/0!</v>
      </c>
      <c r="G348" s="123" t="str">
        <f t="shared" si="5"/>
        <v>#DIV/0!</v>
      </c>
    </row>
    <row r="349" ht="14.25" customHeight="1">
      <c r="B349" s="22"/>
      <c r="C349" s="35">
        <f t="shared" si="1"/>
        <v>0</v>
      </c>
      <c r="D349" s="122">
        <f t="shared" si="2"/>
        <v>0</v>
      </c>
      <c r="E349" s="122">
        <f t="shared" si="3"/>
        <v>0</v>
      </c>
      <c r="F349" s="122" t="str">
        <f t="shared" si="4"/>
        <v>#DIV/0!</v>
      </c>
      <c r="G349" s="123" t="str">
        <f t="shared" si="5"/>
        <v>#DIV/0!</v>
      </c>
    </row>
    <row r="350" ht="14.25" customHeight="1">
      <c r="B350" s="22"/>
      <c r="C350" s="35">
        <f t="shared" si="1"/>
        <v>0</v>
      </c>
      <c r="D350" s="122">
        <f t="shared" si="2"/>
        <v>0</v>
      </c>
      <c r="E350" s="122">
        <f t="shared" si="3"/>
        <v>0</v>
      </c>
      <c r="F350" s="122" t="str">
        <f t="shared" si="4"/>
        <v>#DIV/0!</v>
      </c>
      <c r="G350" s="123" t="str">
        <f t="shared" si="5"/>
        <v>#DIV/0!</v>
      </c>
    </row>
    <row r="351" ht="14.25" customHeight="1">
      <c r="B351" s="22"/>
      <c r="C351" s="35">
        <f t="shared" si="1"/>
        <v>0</v>
      </c>
      <c r="D351" s="122">
        <f t="shared" si="2"/>
        <v>0</v>
      </c>
      <c r="E351" s="122">
        <f t="shared" si="3"/>
        <v>0</v>
      </c>
      <c r="F351" s="122" t="str">
        <f t="shared" si="4"/>
        <v>#DIV/0!</v>
      </c>
      <c r="G351" s="123" t="str">
        <f t="shared" si="5"/>
        <v>#DIV/0!</v>
      </c>
    </row>
    <row r="352" ht="14.25" customHeight="1">
      <c r="B352" s="22"/>
      <c r="C352" s="35">
        <f t="shared" si="1"/>
        <v>0</v>
      </c>
      <c r="D352" s="122">
        <f t="shared" si="2"/>
        <v>0</v>
      </c>
      <c r="E352" s="122">
        <f t="shared" si="3"/>
        <v>0</v>
      </c>
      <c r="F352" s="122" t="str">
        <f t="shared" si="4"/>
        <v>#DIV/0!</v>
      </c>
      <c r="G352" s="123" t="str">
        <f t="shared" si="5"/>
        <v>#DIV/0!</v>
      </c>
    </row>
    <row r="353" ht="14.25" customHeight="1">
      <c r="B353" s="22"/>
      <c r="C353" s="35">
        <f t="shared" si="1"/>
        <v>0</v>
      </c>
      <c r="D353" s="122">
        <f t="shared" si="2"/>
        <v>0</v>
      </c>
      <c r="E353" s="122">
        <f t="shared" si="3"/>
        <v>0</v>
      </c>
      <c r="F353" s="122" t="str">
        <f t="shared" si="4"/>
        <v>#DIV/0!</v>
      </c>
      <c r="G353" s="123" t="str">
        <f t="shared" si="5"/>
        <v>#DIV/0!</v>
      </c>
    </row>
    <row r="354" ht="14.25" customHeight="1">
      <c r="B354" s="22"/>
      <c r="C354" s="35">
        <f t="shared" si="1"/>
        <v>0</v>
      </c>
      <c r="D354" s="122">
        <f t="shared" si="2"/>
        <v>0</v>
      </c>
      <c r="E354" s="122">
        <f t="shared" si="3"/>
        <v>0</v>
      </c>
      <c r="F354" s="122" t="str">
        <f t="shared" si="4"/>
        <v>#DIV/0!</v>
      </c>
      <c r="G354" s="123" t="str">
        <f t="shared" si="5"/>
        <v>#DIV/0!</v>
      </c>
    </row>
    <row r="355" ht="14.25" customHeight="1">
      <c r="B355" s="22"/>
      <c r="C355" s="35">
        <f t="shared" si="1"/>
        <v>0</v>
      </c>
      <c r="D355" s="122">
        <f t="shared" si="2"/>
        <v>0</v>
      </c>
      <c r="E355" s="122">
        <f t="shared" si="3"/>
        <v>0</v>
      </c>
      <c r="F355" s="122" t="str">
        <f t="shared" si="4"/>
        <v>#DIV/0!</v>
      </c>
      <c r="G355" s="123" t="str">
        <f t="shared" si="5"/>
        <v>#DIV/0!</v>
      </c>
    </row>
    <row r="356" ht="14.25" customHeight="1">
      <c r="B356" s="22"/>
      <c r="C356" s="35">
        <f t="shared" si="1"/>
        <v>0</v>
      </c>
      <c r="D356" s="122">
        <f t="shared" si="2"/>
        <v>0</v>
      </c>
      <c r="E356" s="122">
        <f t="shared" si="3"/>
        <v>0</v>
      </c>
      <c r="F356" s="122" t="str">
        <f t="shared" si="4"/>
        <v>#DIV/0!</v>
      </c>
      <c r="G356" s="123" t="str">
        <f t="shared" si="5"/>
        <v>#DIV/0!</v>
      </c>
    </row>
    <row r="357" ht="14.25" customHeight="1">
      <c r="B357" s="22"/>
      <c r="C357" s="35">
        <f t="shared" si="1"/>
        <v>0</v>
      </c>
      <c r="D357" s="122">
        <f t="shared" si="2"/>
        <v>0</v>
      </c>
      <c r="E357" s="122">
        <f t="shared" si="3"/>
        <v>0</v>
      </c>
      <c r="F357" s="122" t="str">
        <f t="shared" si="4"/>
        <v>#DIV/0!</v>
      </c>
      <c r="G357" s="123" t="str">
        <f t="shared" si="5"/>
        <v>#DIV/0!</v>
      </c>
    </row>
    <row r="358" ht="14.25" customHeight="1">
      <c r="B358" s="22"/>
      <c r="C358" s="35">
        <f t="shared" si="1"/>
        <v>0</v>
      </c>
      <c r="D358" s="122">
        <f t="shared" si="2"/>
        <v>0</v>
      </c>
      <c r="E358" s="122">
        <f t="shared" si="3"/>
        <v>0</v>
      </c>
      <c r="F358" s="122" t="str">
        <f t="shared" si="4"/>
        <v>#DIV/0!</v>
      </c>
      <c r="G358" s="123" t="str">
        <f t="shared" si="5"/>
        <v>#DIV/0!</v>
      </c>
    </row>
    <row r="359" ht="14.25" customHeight="1">
      <c r="B359" s="22"/>
      <c r="C359" s="35">
        <f t="shared" si="1"/>
        <v>0</v>
      </c>
      <c r="D359" s="122">
        <f t="shared" si="2"/>
        <v>0</v>
      </c>
      <c r="E359" s="122">
        <f t="shared" si="3"/>
        <v>0</v>
      </c>
      <c r="F359" s="122" t="str">
        <f t="shared" si="4"/>
        <v>#DIV/0!</v>
      </c>
      <c r="G359" s="123" t="str">
        <f t="shared" si="5"/>
        <v>#DIV/0!</v>
      </c>
    </row>
    <row r="360" ht="14.25" customHeight="1">
      <c r="B360" s="22"/>
      <c r="C360" s="35">
        <f t="shared" si="1"/>
        <v>0</v>
      </c>
      <c r="D360" s="122">
        <f t="shared" si="2"/>
        <v>0</v>
      </c>
      <c r="E360" s="122">
        <f t="shared" si="3"/>
        <v>0</v>
      </c>
      <c r="F360" s="122" t="str">
        <f t="shared" si="4"/>
        <v>#DIV/0!</v>
      </c>
      <c r="G360" s="123" t="str">
        <f t="shared" si="5"/>
        <v>#DIV/0!</v>
      </c>
    </row>
    <row r="361" ht="14.25" customHeight="1">
      <c r="B361" s="22"/>
      <c r="C361" s="35">
        <f t="shared" si="1"/>
        <v>0</v>
      </c>
      <c r="D361" s="122">
        <f t="shared" si="2"/>
        <v>0</v>
      </c>
      <c r="E361" s="122">
        <f t="shared" si="3"/>
        <v>0</v>
      </c>
      <c r="F361" s="122" t="str">
        <f t="shared" si="4"/>
        <v>#DIV/0!</v>
      </c>
      <c r="G361" s="123" t="str">
        <f t="shared" si="5"/>
        <v>#DIV/0!</v>
      </c>
    </row>
    <row r="362" ht="14.25" customHeight="1">
      <c r="B362" s="22"/>
      <c r="C362" s="35">
        <f t="shared" si="1"/>
        <v>0</v>
      </c>
      <c r="D362" s="122">
        <f t="shared" si="2"/>
        <v>0</v>
      </c>
      <c r="E362" s="122">
        <f t="shared" si="3"/>
        <v>0</v>
      </c>
      <c r="F362" s="122" t="str">
        <f t="shared" si="4"/>
        <v>#DIV/0!</v>
      </c>
      <c r="G362" s="123" t="str">
        <f t="shared" si="5"/>
        <v>#DIV/0!</v>
      </c>
    </row>
    <row r="363" ht="14.25" customHeight="1">
      <c r="B363" s="22"/>
      <c r="C363" s="35">
        <f t="shared" si="1"/>
        <v>0</v>
      </c>
      <c r="D363" s="122">
        <f t="shared" si="2"/>
        <v>0</v>
      </c>
      <c r="E363" s="122">
        <f t="shared" si="3"/>
        <v>0</v>
      </c>
      <c r="F363" s="122" t="str">
        <f t="shared" si="4"/>
        <v>#DIV/0!</v>
      </c>
      <c r="G363" s="123" t="str">
        <f t="shared" si="5"/>
        <v>#DIV/0!</v>
      </c>
    </row>
    <row r="364" ht="14.25" customHeight="1">
      <c r="B364" s="22"/>
      <c r="C364" s="35">
        <f t="shared" si="1"/>
        <v>0</v>
      </c>
      <c r="D364" s="122">
        <f t="shared" si="2"/>
        <v>0</v>
      </c>
      <c r="E364" s="122">
        <f t="shared" si="3"/>
        <v>0</v>
      </c>
      <c r="F364" s="122" t="str">
        <f t="shared" si="4"/>
        <v>#DIV/0!</v>
      </c>
      <c r="G364" s="123" t="str">
        <f t="shared" si="5"/>
        <v>#DIV/0!</v>
      </c>
    </row>
    <row r="365" ht="14.25" customHeight="1">
      <c r="B365" s="22"/>
      <c r="C365" s="35">
        <f t="shared" si="1"/>
        <v>0</v>
      </c>
      <c r="D365" s="122">
        <f t="shared" si="2"/>
        <v>0</v>
      </c>
      <c r="E365" s="122">
        <f t="shared" si="3"/>
        <v>0</v>
      </c>
      <c r="F365" s="122" t="str">
        <f t="shared" si="4"/>
        <v>#DIV/0!</v>
      </c>
      <c r="G365" s="123" t="str">
        <f t="shared" si="5"/>
        <v>#DIV/0!</v>
      </c>
    </row>
    <row r="366" ht="14.25" customHeight="1">
      <c r="B366" s="22"/>
      <c r="C366" s="35">
        <f t="shared" si="1"/>
        <v>0</v>
      </c>
      <c r="D366" s="122">
        <f t="shared" si="2"/>
        <v>0</v>
      </c>
      <c r="E366" s="122">
        <f t="shared" si="3"/>
        <v>0</v>
      </c>
      <c r="F366" s="122" t="str">
        <f t="shared" si="4"/>
        <v>#DIV/0!</v>
      </c>
      <c r="G366" s="123" t="str">
        <f t="shared" si="5"/>
        <v>#DIV/0!</v>
      </c>
    </row>
    <row r="367" ht="14.25" customHeight="1">
      <c r="B367" s="22"/>
      <c r="C367" s="35">
        <f t="shared" si="1"/>
        <v>0</v>
      </c>
      <c r="D367" s="122">
        <f t="shared" si="2"/>
        <v>0</v>
      </c>
      <c r="E367" s="122">
        <f t="shared" si="3"/>
        <v>0</v>
      </c>
      <c r="F367" s="122" t="str">
        <f t="shared" si="4"/>
        <v>#DIV/0!</v>
      </c>
      <c r="G367" s="123" t="str">
        <f t="shared" si="5"/>
        <v>#DIV/0!</v>
      </c>
    </row>
    <row r="368" ht="14.25" customHeight="1">
      <c r="B368" s="22"/>
      <c r="C368" s="35">
        <f t="shared" si="1"/>
        <v>0</v>
      </c>
      <c r="D368" s="122">
        <f t="shared" si="2"/>
        <v>0</v>
      </c>
      <c r="E368" s="122">
        <f t="shared" si="3"/>
        <v>0</v>
      </c>
      <c r="F368" s="122" t="str">
        <f t="shared" si="4"/>
        <v>#DIV/0!</v>
      </c>
      <c r="G368" s="123" t="str">
        <f t="shared" si="5"/>
        <v>#DIV/0!</v>
      </c>
    </row>
    <row r="369" ht="14.25" customHeight="1">
      <c r="B369" s="22"/>
      <c r="C369" s="35">
        <f t="shared" si="1"/>
        <v>0</v>
      </c>
      <c r="D369" s="122">
        <f t="shared" si="2"/>
        <v>0</v>
      </c>
      <c r="E369" s="122">
        <f t="shared" si="3"/>
        <v>0</v>
      </c>
      <c r="F369" s="122" t="str">
        <f t="shared" si="4"/>
        <v>#DIV/0!</v>
      </c>
      <c r="G369" s="123" t="str">
        <f t="shared" si="5"/>
        <v>#DIV/0!</v>
      </c>
    </row>
    <row r="370" ht="14.25" customHeight="1">
      <c r="B370" s="22"/>
      <c r="C370" s="35">
        <f t="shared" si="1"/>
        <v>0</v>
      </c>
      <c r="D370" s="122">
        <f t="shared" si="2"/>
        <v>0</v>
      </c>
      <c r="E370" s="122">
        <f t="shared" si="3"/>
        <v>0</v>
      </c>
      <c r="F370" s="122" t="str">
        <f t="shared" si="4"/>
        <v>#DIV/0!</v>
      </c>
      <c r="G370" s="123" t="str">
        <f t="shared" si="5"/>
        <v>#DIV/0!</v>
      </c>
    </row>
    <row r="371" ht="14.25" customHeight="1">
      <c r="B371" s="22"/>
      <c r="C371" s="35">
        <f t="shared" si="1"/>
        <v>0</v>
      </c>
      <c r="D371" s="122">
        <f t="shared" si="2"/>
        <v>0</v>
      </c>
      <c r="E371" s="122">
        <f t="shared" si="3"/>
        <v>0</v>
      </c>
      <c r="F371" s="122" t="str">
        <f t="shared" si="4"/>
        <v>#DIV/0!</v>
      </c>
      <c r="G371" s="123" t="str">
        <f t="shared" si="5"/>
        <v>#DIV/0!</v>
      </c>
    </row>
    <row r="372" ht="14.25" customHeight="1">
      <c r="B372" s="22"/>
      <c r="C372" s="35">
        <f t="shared" si="1"/>
        <v>0</v>
      </c>
      <c r="D372" s="122">
        <f t="shared" si="2"/>
        <v>0</v>
      </c>
      <c r="E372" s="122">
        <f t="shared" si="3"/>
        <v>0</v>
      </c>
      <c r="F372" s="122" t="str">
        <f t="shared" si="4"/>
        <v>#DIV/0!</v>
      </c>
      <c r="G372" s="123" t="str">
        <f t="shared" si="5"/>
        <v>#DIV/0!</v>
      </c>
    </row>
    <row r="373" ht="14.25" customHeight="1">
      <c r="B373" s="22"/>
      <c r="C373" s="35">
        <f t="shared" si="1"/>
        <v>0</v>
      </c>
      <c r="D373" s="122">
        <f t="shared" si="2"/>
        <v>0</v>
      </c>
      <c r="E373" s="122">
        <f t="shared" si="3"/>
        <v>0</v>
      </c>
      <c r="F373" s="122" t="str">
        <f t="shared" si="4"/>
        <v>#DIV/0!</v>
      </c>
      <c r="G373" s="123" t="str">
        <f t="shared" si="5"/>
        <v>#DIV/0!</v>
      </c>
    </row>
    <row r="374" ht="14.25" customHeight="1">
      <c r="B374" s="22"/>
      <c r="C374" s="35">
        <f t="shared" si="1"/>
        <v>0</v>
      </c>
      <c r="D374" s="122">
        <f t="shared" si="2"/>
        <v>0</v>
      </c>
      <c r="E374" s="122">
        <f t="shared" si="3"/>
        <v>0</v>
      </c>
      <c r="F374" s="122" t="str">
        <f t="shared" si="4"/>
        <v>#DIV/0!</v>
      </c>
      <c r="G374" s="123" t="str">
        <f t="shared" si="5"/>
        <v>#DIV/0!</v>
      </c>
    </row>
    <row r="375" ht="14.25" customHeight="1">
      <c r="B375" s="22"/>
      <c r="C375" s="35">
        <f t="shared" si="1"/>
        <v>0</v>
      </c>
      <c r="D375" s="122">
        <f t="shared" si="2"/>
        <v>0</v>
      </c>
      <c r="E375" s="122">
        <f t="shared" si="3"/>
        <v>0</v>
      </c>
      <c r="F375" s="122" t="str">
        <f t="shared" si="4"/>
        <v>#DIV/0!</v>
      </c>
      <c r="G375" s="123" t="str">
        <f t="shared" si="5"/>
        <v>#DIV/0!</v>
      </c>
    </row>
    <row r="376" ht="14.25" customHeight="1">
      <c r="B376" s="22"/>
      <c r="C376" s="35">
        <f t="shared" si="1"/>
        <v>0</v>
      </c>
      <c r="D376" s="122">
        <f t="shared" si="2"/>
        <v>0</v>
      </c>
      <c r="E376" s="122">
        <f t="shared" si="3"/>
        <v>0</v>
      </c>
      <c r="F376" s="122" t="str">
        <f t="shared" si="4"/>
        <v>#DIV/0!</v>
      </c>
      <c r="G376" s="123" t="str">
        <f t="shared" si="5"/>
        <v>#DIV/0!</v>
      </c>
    </row>
    <row r="377" ht="14.25" customHeight="1">
      <c r="B377" s="22"/>
      <c r="C377" s="35">
        <f t="shared" si="1"/>
        <v>0</v>
      </c>
      <c r="D377" s="122">
        <f t="shared" si="2"/>
        <v>0</v>
      </c>
      <c r="E377" s="122">
        <f t="shared" si="3"/>
        <v>0</v>
      </c>
      <c r="F377" s="122" t="str">
        <f t="shared" si="4"/>
        <v>#DIV/0!</v>
      </c>
      <c r="G377" s="123" t="str">
        <f t="shared" si="5"/>
        <v>#DIV/0!</v>
      </c>
    </row>
    <row r="378" ht="14.25" customHeight="1">
      <c r="B378" s="22"/>
      <c r="C378" s="35">
        <f t="shared" si="1"/>
        <v>0</v>
      </c>
      <c r="D378" s="122">
        <f t="shared" si="2"/>
        <v>0</v>
      </c>
      <c r="E378" s="122">
        <f t="shared" si="3"/>
        <v>0</v>
      </c>
      <c r="F378" s="122" t="str">
        <f t="shared" si="4"/>
        <v>#DIV/0!</v>
      </c>
      <c r="G378" s="123" t="str">
        <f t="shared" si="5"/>
        <v>#DIV/0!</v>
      </c>
    </row>
    <row r="379" ht="14.25" customHeight="1">
      <c r="B379" s="22"/>
      <c r="C379" s="35">
        <f t="shared" si="1"/>
        <v>0</v>
      </c>
      <c r="D379" s="122">
        <f t="shared" si="2"/>
        <v>0</v>
      </c>
      <c r="E379" s="122">
        <f t="shared" si="3"/>
        <v>0</v>
      </c>
      <c r="F379" s="122" t="str">
        <f t="shared" si="4"/>
        <v>#DIV/0!</v>
      </c>
      <c r="G379" s="123" t="str">
        <f t="shared" si="5"/>
        <v>#DIV/0!</v>
      </c>
    </row>
    <row r="380" ht="14.25" customHeight="1">
      <c r="B380" s="22"/>
      <c r="C380" s="35">
        <f t="shared" si="1"/>
        <v>0</v>
      </c>
      <c r="D380" s="122">
        <f t="shared" si="2"/>
        <v>0</v>
      </c>
      <c r="E380" s="122">
        <f t="shared" si="3"/>
        <v>0</v>
      </c>
      <c r="F380" s="122" t="str">
        <f t="shared" si="4"/>
        <v>#DIV/0!</v>
      </c>
      <c r="G380" s="123" t="str">
        <f t="shared" si="5"/>
        <v>#DIV/0!</v>
      </c>
    </row>
    <row r="381" ht="14.25" customHeight="1">
      <c r="B381" s="22"/>
      <c r="C381" s="35">
        <f t="shared" si="1"/>
        <v>0</v>
      </c>
      <c r="D381" s="122">
        <f t="shared" si="2"/>
        <v>0</v>
      </c>
      <c r="E381" s="122">
        <f t="shared" si="3"/>
        <v>0</v>
      </c>
      <c r="F381" s="122" t="str">
        <f t="shared" si="4"/>
        <v>#DIV/0!</v>
      </c>
      <c r="G381" s="123" t="str">
        <f t="shared" si="5"/>
        <v>#DIV/0!</v>
      </c>
    </row>
    <row r="382" ht="14.25" customHeight="1">
      <c r="B382" s="22"/>
      <c r="C382" s="35">
        <f t="shared" si="1"/>
        <v>0</v>
      </c>
      <c r="D382" s="122">
        <f t="shared" si="2"/>
        <v>0</v>
      </c>
      <c r="E382" s="122">
        <f t="shared" si="3"/>
        <v>0</v>
      </c>
      <c r="F382" s="122" t="str">
        <f t="shared" si="4"/>
        <v>#DIV/0!</v>
      </c>
      <c r="G382" s="123" t="str">
        <f t="shared" si="5"/>
        <v>#DIV/0!</v>
      </c>
    </row>
    <row r="383" ht="14.25" customHeight="1">
      <c r="B383" s="22"/>
      <c r="C383" s="35">
        <f t="shared" si="1"/>
        <v>0</v>
      </c>
      <c r="D383" s="122">
        <f t="shared" si="2"/>
        <v>0</v>
      </c>
      <c r="E383" s="122">
        <f t="shared" si="3"/>
        <v>0</v>
      </c>
      <c r="F383" s="122" t="str">
        <f t="shared" si="4"/>
        <v>#DIV/0!</v>
      </c>
      <c r="G383" s="123" t="str">
        <f t="shared" si="5"/>
        <v>#DIV/0!</v>
      </c>
    </row>
    <row r="384" ht="14.25" customHeight="1">
      <c r="B384" s="22"/>
      <c r="C384" s="35">
        <f t="shared" si="1"/>
        <v>0</v>
      </c>
      <c r="D384" s="122">
        <f t="shared" si="2"/>
        <v>0</v>
      </c>
      <c r="E384" s="122">
        <f t="shared" si="3"/>
        <v>0</v>
      </c>
      <c r="F384" s="122" t="str">
        <f t="shared" si="4"/>
        <v>#DIV/0!</v>
      </c>
      <c r="G384" s="123" t="str">
        <f t="shared" si="5"/>
        <v>#DIV/0!</v>
      </c>
    </row>
    <row r="385" ht="14.25" customHeight="1">
      <c r="B385" s="22"/>
      <c r="C385" s="35">
        <f t="shared" si="1"/>
        <v>0</v>
      </c>
      <c r="D385" s="122">
        <f t="shared" si="2"/>
        <v>0</v>
      </c>
      <c r="E385" s="122">
        <f t="shared" si="3"/>
        <v>0</v>
      </c>
      <c r="F385" s="122" t="str">
        <f t="shared" si="4"/>
        <v>#DIV/0!</v>
      </c>
      <c r="G385" s="123" t="str">
        <f t="shared" si="5"/>
        <v>#DIV/0!</v>
      </c>
    </row>
    <row r="386" ht="14.25" customHeight="1">
      <c r="B386" s="22"/>
      <c r="C386" s="35">
        <f t="shared" si="1"/>
        <v>0</v>
      </c>
      <c r="D386" s="122">
        <f t="shared" si="2"/>
        <v>0</v>
      </c>
      <c r="E386" s="122">
        <f t="shared" si="3"/>
        <v>0</v>
      </c>
      <c r="F386" s="122" t="str">
        <f t="shared" si="4"/>
        <v>#DIV/0!</v>
      </c>
      <c r="G386" s="123" t="str">
        <f t="shared" si="5"/>
        <v>#DIV/0!</v>
      </c>
    </row>
    <row r="387" ht="14.25" customHeight="1">
      <c r="B387" s="22"/>
      <c r="C387" s="35">
        <f t="shared" si="1"/>
        <v>0</v>
      </c>
      <c r="D387" s="122">
        <f t="shared" si="2"/>
        <v>0</v>
      </c>
      <c r="E387" s="122">
        <f t="shared" si="3"/>
        <v>0</v>
      </c>
      <c r="F387" s="122" t="str">
        <f t="shared" si="4"/>
        <v>#DIV/0!</v>
      </c>
      <c r="G387" s="123" t="str">
        <f t="shared" si="5"/>
        <v>#DIV/0!</v>
      </c>
    </row>
    <row r="388" ht="14.25" customHeight="1">
      <c r="B388" s="22"/>
      <c r="C388" s="35">
        <f t="shared" si="1"/>
        <v>0</v>
      </c>
      <c r="D388" s="122">
        <f t="shared" si="2"/>
        <v>0</v>
      </c>
      <c r="E388" s="122">
        <f t="shared" si="3"/>
        <v>0</v>
      </c>
      <c r="F388" s="122" t="str">
        <f t="shared" si="4"/>
        <v>#DIV/0!</v>
      </c>
      <c r="G388" s="123" t="str">
        <f t="shared" si="5"/>
        <v>#DIV/0!</v>
      </c>
    </row>
    <row r="389" ht="14.25" customHeight="1">
      <c r="B389" s="22"/>
      <c r="C389" s="35">
        <f t="shared" si="1"/>
        <v>0</v>
      </c>
      <c r="D389" s="122">
        <f t="shared" si="2"/>
        <v>0</v>
      </c>
      <c r="E389" s="122">
        <f t="shared" si="3"/>
        <v>0</v>
      </c>
      <c r="F389" s="122" t="str">
        <f t="shared" si="4"/>
        <v>#DIV/0!</v>
      </c>
      <c r="G389" s="123" t="str">
        <f t="shared" si="5"/>
        <v>#DIV/0!</v>
      </c>
    </row>
    <row r="390" ht="14.25" customHeight="1">
      <c r="B390" s="22"/>
      <c r="C390" s="35">
        <f t="shared" si="1"/>
        <v>0</v>
      </c>
      <c r="D390" s="122">
        <f t="shared" si="2"/>
        <v>0</v>
      </c>
      <c r="E390" s="122">
        <f t="shared" si="3"/>
        <v>0</v>
      </c>
      <c r="F390" s="122" t="str">
        <f t="shared" si="4"/>
        <v>#DIV/0!</v>
      </c>
      <c r="G390" s="123" t="str">
        <f t="shared" si="5"/>
        <v>#DIV/0!</v>
      </c>
    </row>
    <row r="391" ht="14.25" customHeight="1">
      <c r="B391" s="22"/>
      <c r="C391" s="35">
        <f t="shared" si="1"/>
        <v>0</v>
      </c>
      <c r="D391" s="122">
        <f t="shared" si="2"/>
        <v>0</v>
      </c>
      <c r="E391" s="122">
        <f t="shared" si="3"/>
        <v>0</v>
      </c>
      <c r="F391" s="122" t="str">
        <f t="shared" si="4"/>
        <v>#DIV/0!</v>
      </c>
      <c r="G391" s="123" t="str">
        <f t="shared" si="5"/>
        <v>#DIV/0!</v>
      </c>
    </row>
    <row r="392" ht="14.25" customHeight="1">
      <c r="B392" s="22"/>
      <c r="C392" s="35">
        <f t="shared" si="1"/>
        <v>0</v>
      </c>
      <c r="D392" s="122">
        <f t="shared" si="2"/>
        <v>0</v>
      </c>
      <c r="E392" s="122">
        <f t="shared" si="3"/>
        <v>0</v>
      </c>
      <c r="F392" s="122" t="str">
        <f t="shared" si="4"/>
        <v>#DIV/0!</v>
      </c>
      <c r="G392" s="123" t="str">
        <f t="shared" si="5"/>
        <v>#DIV/0!</v>
      </c>
    </row>
    <row r="393" ht="14.25" customHeight="1">
      <c r="B393" s="22"/>
      <c r="C393" s="35">
        <f t="shared" si="1"/>
        <v>0</v>
      </c>
      <c r="D393" s="122">
        <f t="shared" si="2"/>
        <v>0</v>
      </c>
      <c r="E393" s="122">
        <f t="shared" si="3"/>
        <v>0</v>
      </c>
      <c r="F393" s="122" t="str">
        <f t="shared" si="4"/>
        <v>#DIV/0!</v>
      </c>
      <c r="G393" s="123" t="str">
        <f t="shared" si="5"/>
        <v>#DIV/0!</v>
      </c>
    </row>
    <row r="394" ht="14.25" customHeight="1">
      <c r="B394" s="22"/>
      <c r="C394" s="35">
        <f t="shared" si="1"/>
        <v>0</v>
      </c>
      <c r="D394" s="122">
        <f t="shared" si="2"/>
        <v>0</v>
      </c>
      <c r="E394" s="122">
        <f t="shared" si="3"/>
        <v>0</v>
      </c>
      <c r="F394" s="122" t="str">
        <f t="shared" si="4"/>
        <v>#DIV/0!</v>
      </c>
      <c r="G394" s="123" t="str">
        <f t="shared" si="5"/>
        <v>#DIV/0!</v>
      </c>
    </row>
    <row r="395" ht="14.25" customHeight="1">
      <c r="B395" s="22"/>
      <c r="C395" s="35">
        <f t="shared" si="1"/>
        <v>0</v>
      </c>
      <c r="D395" s="122">
        <f t="shared" si="2"/>
        <v>0</v>
      </c>
      <c r="E395" s="122">
        <f t="shared" si="3"/>
        <v>0</v>
      </c>
      <c r="F395" s="122" t="str">
        <f t="shared" si="4"/>
        <v>#DIV/0!</v>
      </c>
      <c r="G395" s="123" t="str">
        <f t="shared" si="5"/>
        <v>#DIV/0!</v>
      </c>
    </row>
    <row r="396" ht="14.25" customHeight="1">
      <c r="B396" s="22"/>
      <c r="C396" s="35">
        <f t="shared" si="1"/>
        <v>0</v>
      </c>
      <c r="D396" s="122">
        <f t="shared" si="2"/>
        <v>0</v>
      </c>
      <c r="E396" s="122">
        <f t="shared" si="3"/>
        <v>0</v>
      </c>
      <c r="F396" s="122" t="str">
        <f t="shared" si="4"/>
        <v>#DIV/0!</v>
      </c>
      <c r="G396" s="123" t="str">
        <f t="shared" si="5"/>
        <v>#DIV/0!</v>
      </c>
    </row>
    <row r="397" ht="14.25" customHeight="1">
      <c r="B397" s="22"/>
      <c r="C397" s="35">
        <f t="shared" si="1"/>
        <v>0</v>
      </c>
      <c r="D397" s="122">
        <f t="shared" si="2"/>
        <v>0</v>
      </c>
      <c r="E397" s="122">
        <f t="shared" si="3"/>
        <v>0</v>
      </c>
      <c r="F397" s="122" t="str">
        <f t="shared" si="4"/>
        <v>#DIV/0!</v>
      </c>
      <c r="G397" s="123" t="str">
        <f t="shared" si="5"/>
        <v>#DIV/0!</v>
      </c>
    </row>
    <row r="398" ht="14.25" customHeight="1">
      <c r="B398" s="22"/>
      <c r="C398" s="35">
        <f t="shared" si="1"/>
        <v>0</v>
      </c>
      <c r="D398" s="122">
        <f t="shared" si="2"/>
        <v>0</v>
      </c>
      <c r="E398" s="122">
        <f t="shared" si="3"/>
        <v>0</v>
      </c>
      <c r="F398" s="122" t="str">
        <f t="shared" si="4"/>
        <v>#DIV/0!</v>
      </c>
      <c r="G398" s="123" t="str">
        <f t="shared" si="5"/>
        <v>#DIV/0!</v>
      </c>
    </row>
    <row r="399" ht="14.25" customHeight="1">
      <c r="B399" s="22"/>
      <c r="C399" s="35">
        <f t="shared" si="1"/>
        <v>0</v>
      </c>
      <c r="D399" s="122">
        <f t="shared" si="2"/>
        <v>0</v>
      </c>
      <c r="E399" s="122">
        <f t="shared" si="3"/>
        <v>0</v>
      </c>
      <c r="F399" s="122" t="str">
        <f t="shared" si="4"/>
        <v>#DIV/0!</v>
      </c>
      <c r="G399" s="123" t="str">
        <f t="shared" si="5"/>
        <v>#DIV/0!</v>
      </c>
    </row>
    <row r="400" ht="14.25" customHeight="1">
      <c r="B400" s="22"/>
      <c r="C400" s="35">
        <f t="shared" si="1"/>
        <v>0</v>
      </c>
      <c r="D400" s="122">
        <f t="shared" si="2"/>
        <v>0</v>
      </c>
      <c r="E400" s="122">
        <f t="shared" si="3"/>
        <v>0</v>
      </c>
      <c r="F400" s="122" t="str">
        <f t="shared" si="4"/>
        <v>#DIV/0!</v>
      </c>
      <c r="G400" s="123" t="str">
        <f t="shared" si="5"/>
        <v>#DIV/0!</v>
      </c>
    </row>
    <row r="401" ht="14.25" customHeight="1">
      <c r="B401" s="22"/>
      <c r="C401" s="35">
        <f t="shared" si="1"/>
        <v>0</v>
      </c>
      <c r="D401" s="122">
        <f t="shared" si="2"/>
        <v>0</v>
      </c>
      <c r="E401" s="122">
        <f t="shared" si="3"/>
        <v>0</v>
      </c>
      <c r="F401" s="122" t="str">
        <f t="shared" si="4"/>
        <v>#DIV/0!</v>
      </c>
      <c r="G401" s="123" t="str">
        <f t="shared" si="5"/>
        <v>#DIV/0!</v>
      </c>
    </row>
    <row r="402" ht="14.25" customHeight="1">
      <c r="B402" s="22"/>
      <c r="C402" s="35">
        <f t="shared" si="1"/>
        <v>0</v>
      </c>
      <c r="D402" s="122">
        <f t="shared" si="2"/>
        <v>0</v>
      </c>
      <c r="E402" s="122">
        <f t="shared" si="3"/>
        <v>0</v>
      </c>
      <c r="F402" s="122" t="str">
        <f t="shared" si="4"/>
        <v>#DIV/0!</v>
      </c>
      <c r="G402" s="123" t="str">
        <f t="shared" si="5"/>
        <v>#DIV/0!</v>
      </c>
    </row>
    <row r="403" ht="14.25" customHeight="1">
      <c r="B403" s="22"/>
      <c r="C403" s="35">
        <f t="shared" si="1"/>
        <v>0</v>
      </c>
      <c r="D403" s="122">
        <f t="shared" si="2"/>
        <v>0</v>
      </c>
      <c r="E403" s="122">
        <f t="shared" si="3"/>
        <v>0</v>
      </c>
      <c r="F403" s="122" t="str">
        <f t="shared" si="4"/>
        <v>#DIV/0!</v>
      </c>
      <c r="G403" s="123" t="str">
        <f t="shared" si="5"/>
        <v>#DIV/0!</v>
      </c>
    </row>
    <row r="404" ht="14.25" customHeight="1">
      <c r="B404" s="22"/>
      <c r="C404" s="35">
        <f t="shared" si="1"/>
        <v>0</v>
      </c>
      <c r="D404" s="122">
        <f t="shared" si="2"/>
        <v>0</v>
      </c>
      <c r="E404" s="122">
        <f t="shared" si="3"/>
        <v>0</v>
      </c>
      <c r="F404" s="122" t="str">
        <f t="shared" si="4"/>
        <v>#DIV/0!</v>
      </c>
      <c r="G404" s="123" t="str">
        <f t="shared" si="5"/>
        <v>#DIV/0!</v>
      </c>
    </row>
    <row r="405" ht="14.25" customHeight="1">
      <c r="B405" s="22"/>
      <c r="C405" s="35">
        <f t="shared" si="1"/>
        <v>0</v>
      </c>
      <c r="D405" s="122">
        <f t="shared" si="2"/>
        <v>0</v>
      </c>
      <c r="E405" s="122">
        <f t="shared" si="3"/>
        <v>0</v>
      </c>
      <c r="F405" s="122" t="str">
        <f t="shared" si="4"/>
        <v>#DIV/0!</v>
      </c>
      <c r="G405" s="123" t="str">
        <f t="shared" si="5"/>
        <v>#DIV/0!</v>
      </c>
    </row>
    <row r="406" ht="14.25" customHeight="1">
      <c r="B406" s="22"/>
      <c r="C406" s="35">
        <f t="shared" si="1"/>
        <v>0</v>
      </c>
      <c r="D406" s="122">
        <f t="shared" si="2"/>
        <v>0</v>
      </c>
      <c r="E406" s="122">
        <f t="shared" si="3"/>
        <v>0</v>
      </c>
      <c r="F406" s="122" t="str">
        <f t="shared" si="4"/>
        <v>#DIV/0!</v>
      </c>
      <c r="G406" s="123" t="str">
        <f t="shared" si="5"/>
        <v>#DIV/0!</v>
      </c>
    </row>
    <row r="407" ht="14.25" customHeight="1">
      <c r="B407" s="22"/>
      <c r="C407" s="35">
        <f t="shared" si="1"/>
        <v>0</v>
      </c>
      <c r="D407" s="122">
        <f t="shared" si="2"/>
        <v>0</v>
      </c>
      <c r="E407" s="122">
        <f t="shared" si="3"/>
        <v>0</v>
      </c>
      <c r="F407" s="122" t="str">
        <f t="shared" si="4"/>
        <v>#DIV/0!</v>
      </c>
      <c r="G407" s="123" t="str">
        <f t="shared" si="5"/>
        <v>#DIV/0!</v>
      </c>
    </row>
    <row r="408" ht="14.25" customHeight="1">
      <c r="B408" s="22"/>
      <c r="C408" s="35">
        <f t="shared" si="1"/>
        <v>0</v>
      </c>
      <c r="D408" s="122">
        <f t="shared" si="2"/>
        <v>0</v>
      </c>
      <c r="E408" s="122">
        <f t="shared" si="3"/>
        <v>0</v>
      </c>
      <c r="F408" s="122" t="str">
        <f t="shared" si="4"/>
        <v>#DIV/0!</v>
      </c>
      <c r="G408" s="123" t="str">
        <f t="shared" si="5"/>
        <v>#DIV/0!</v>
      </c>
    </row>
    <row r="409" ht="14.25" customHeight="1">
      <c r="B409" s="22"/>
      <c r="C409" s="35">
        <f t="shared" si="1"/>
        <v>0</v>
      </c>
      <c r="D409" s="122">
        <f t="shared" si="2"/>
        <v>0</v>
      </c>
      <c r="E409" s="122">
        <f t="shared" si="3"/>
        <v>0</v>
      </c>
      <c r="F409" s="122" t="str">
        <f t="shared" si="4"/>
        <v>#DIV/0!</v>
      </c>
      <c r="G409" s="123" t="str">
        <f t="shared" si="5"/>
        <v>#DIV/0!</v>
      </c>
    </row>
    <row r="410" ht="14.25" customHeight="1">
      <c r="B410" s="22"/>
      <c r="C410" s="35">
        <f t="shared" si="1"/>
        <v>0</v>
      </c>
      <c r="D410" s="122">
        <f t="shared" si="2"/>
        <v>0</v>
      </c>
      <c r="E410" s="122">
        <f t="shared" si="3"/>
        <v>0</v>
      </c>
      <c r="F410" s="122" t="str">
        <f t="shared" si="4"/>
        <v>#DIV/0!</v>
      </c>
      <c r="G410" s="123" t="str">
        <f t="shared" si="5"/>
        <v>#DIV/0!</v>
      </c>
    </row>
    <row r="411" ht="14.25" customHeight="1">
      <c r="B411" s="22"/>
      <c r="C411" s="35">
        <f t="shared" si="1"/>
        <v>0</v>
      </c>
      <c r="D411" s="122">
        <f t="shared" si="2"/>
        <v>0</v>
      </c>
      <c r="E411" s="122">
        <f t="shared" si="3"/>
        <v>0</v>
      </c>
      <c r="F411" s="122" t="str">
        <f t="shared" si="4"/>
        <v>#DIV/0!</v>
      </c>
      <c r="G411" s="123" t="str">
        <f t="shared" si="5"/>
        <v>#DIV/0!</v>
      </c>
    </row>
    <row r="412" ht="14.25" customHeight="1">
      <c r="B412" s="22"/>
      <c r="C412" s="35">
        <f t="shared" si="1"/>
        <v>0</v>
      </c>
      <c r="D412" s="122">
        <f t="shared" si="2"/>
        <v>0</v>
      </c>
      <c r="E412" s="122">
        <f t="shared" si="3"/>
        <v>0</v>
      </c>
      <c r="F412" s="122" t="str">
        <f t="shared" si="4"/>
        <v>#DIV/0!</v>
      </c>
      <c r="G412" s="123" t="str">
        <f t="shared" si="5"/>
        <v>#DIV/0!</v>
      </c>
    </row>
    <row r="413" ht="14.25" customHeight="1">
      <c r="B413" s="22"/>
      <c r="C413" s="35">
        <f t="shared" si="1"/>
        <v>0</v>
      </c>
      <c r="D413" s="122">
        <f t="shared" si="2"/>
        <v>0</v>
      </c>
      <c r="E413" s="122">
        <f t="shared" si="3"/>
        <v>0</v>
      </c>
      <c r="F413" s="122" t="str">
        <f t="shared" si="4"/>
        <v>#DIV/0!</v>
      </c>
      <c r="G413" s="123" t="str">
        <f t="shared" si="5"/>
        <v>#DIV/0!</v>
      </c>
    </row>
    <row r="414" ht="14.25" customHeight="1">
      <c r="B414" s="22"/>
      <c r="C414" s="35">
        <f t="shared" si="1"/>
        <v>0</v>
      </c>
      <c r="D414" s="122">
        <f t="shared" si="2"/>
        <v>0</v>
      </c>
      <c r="E414" s="122">
        <f t="shared" si="3"/>
        <v>0</v>
      </c>
      <c r="F414" s="122" t="str">
        <f t="shared" si="4"/>
        <v>#DIV/0!</v>
      </c>
      <c r="G414" s="123" t="str">
        <f t="shared" si="5"/>
        <v>#DIV/0!</v>
      </c>
    </row>
    <row r="415" ht="14.25" customHeight="1">
      <c r="B415" s="22"/>
      <c r="C415" s="35">
        <f t="shared" si="1"/>
        <v>0</v>
      </c>
      <c r="D415" s="122">
        <f t="shared" si="2"/>
        <v>0</v>
      </c>
      <c r="E415" s="122">
        <f t="shared" si="3"/>
        <v>0</v>
      </c>
      <c r="F415" s="122" t="str">
        <f t="shared" si="4"/>
        <v>#DIV/0!</v>
      </c>
      <c r="G415" s="123" t="str">
        <f t="shared" si="5"/>
        <v>#DIV/0!</v>
      </c>
    </row>
    <row r="416" ht="14.25" customHeight="1">
      <c r="B416" s="22"/>
      <c r="C416" s="35">
        <f t="shared" si="1"/>
        <v>0</v>
      </c>
      <c r="D416" s="122">
        <f t="shared" si="2"/>
        <v>0</v>
      </c>
      <c r="E416" s="122">
        <f t="shared" si="3"/>
        <v>0</v>
      </c>
      <c r="F416" s="122" t="str">
        <f t="shared" si="4"/>
        <v>#DIV/0!</v>
      </c>
      <c r="G416" s="123" t="str">
        <f t="shared" si="5"/>
        <v>#DIV/0!</v>
      </c>
    </row>
    <row r="417" ht="14.25" customHeight="1">
      <c r="B417" s="22"/>
      <c r="C417" s="35">
        <f t="shared" si="1"/>
        <v>0</v>
      </c>
      <c r="D417" s="122">
        <f t="shared" si="2"/>
        <v>0</v>
      </c>
      <c r="E417" s="122">
        <f t="shared" si="3"/>
        <v>0</v>
      </c>
      <c r="F417" s="122" t="str">
        <f t="shared" si="4"/>
        <v>#DIV/0!</v>
      </c>
      <c r="G417" s="123" t="str">
        <f t="shared" si="5"/>
        <v>#DIV/0!</v>
      </c>
    </row>
    <row r="418" ht="14.25" customHeight="1">
      <c r="B418" s="22"/>
      <c r="C418" s="35">
        <f t="shared" si="1"/>
        <v>0</v>
      </c>
      <c r="D418" s="122">
        <f t="shared" si="2"/>
        <v>0</v>
      </c>
      <c r="E418" s="122">
        <f t="shared" si="3"/>
        <v>0</v>
      </c>
      <c r="F418" s="122" t="str">
        <f t="shared" si="4"/>
        <v>#DIV/0!</v>
      </c>
      <c r="G418" s="123" t="str">
        <f t="shared" si="5"/>
        <v>#DIV/0!</v>
      </c>
    </row>
    <row r="419" ht="14.25" customHeight="1">
      <c r="B419" s="22"/>
      <c r="C419" s="35">
        <f t="shared" si="1"/>
        <v>0</v>
      </c>
      <c r="D419" s="122">
        <f t="shared" si="2"/>
        <v>0</v>
      </c>
      <c r="E419" s="122">
        <f t="shared" si="3"/>
        <v>0</v>
      </c>
      <c r="F419" s="122" t="str">
        <f t="shared" si="4"/>
        <v>#DIV/0!</v>
      </c>
      <c r="G419" s="123" t="str">
        <f t="shared" si="5"/>
        <v>#DIV/0!</v>
      </c>
    </row>
    <row r="420" ht="14.25" customHeight="1">
      <c r="B420" s="22"/>
      <c r="C420" s="35">
        <f t="shared" si="1"/>
        <v>0</v>
      </c>
      <c r="D420" s="122">
        <f t="shared" si="2"/>
        <v>0</v>
      </c>
      <c r="E420" s="122">
        <f t="shared" si="3"/>
        <v>0</v>
      </c>
      <c r="F420" s="122" t="str">
        <f t="shared" si="4"/>
        <v>#DIV/0!</v>
      </c>
      <c r="G420" s="123" t="str">
        <f t="shared" si="5"/>
        <v>#DIV/0!</v>
      </c>
    </row>
    <row r="421" ht="14.25" customHeight="1">
      <c r="B421" s="22"/>
      <c r="C421" s="35">
        <f t="shared" si="1"/>
        <v>0</v>
      </c>
      <c r="D421" s="122">
        <f t="shared" si="2"/>
        <v>0</v>
      </c>
      <c r="E421" s="122">
        <f t="shared" si="3"/>
        <v>0</v>
      </c>
      <c r="F421" s="122" t="str">
        <f t="shared" si="4"/>
        <v>#DIV/0!</v>
      </c>
      <c r="G421" s="123" t="str">
        <f t="shared" si="5"/>
        <v>#DIV/0!</v>
      </c>
    </row>
    <row r="422" ht="14.25" customHeight="1">
      <c r="B422" s="22"/>
      <c r="C422" s="35">
        <f t="shared" si="1"/>
        <v>0</v>
      </c>
      <c r="D422" s="122">
        <f t="shared" si="2"/>
        <v>0</v>
      </c>
      <c r="E422" s="122">
        <f t="shared" si="3"/>
        <v>0</v>
      </c>
      <c r="F422" s="122" t="str">
        <f t="shared" si="4"/>
        <v>#DIV/0!</v>
      </c>
      <c r="G422" s="123" t="str">
        <f t="shared" si="5"/>
        <v>#DIV/0!</v>
      </c>
    </row>
    <row r="423" ht="14.25" customHeight="1">
      <c r="B423" s="22"/>
      <c r="C423" s="35">
        <f t="shared" si="1"/>
        <v>0</v>
      </c>
      <c r="D423" s="122">
        <f t="shared" si="2"/>
        <v>0</v>
      </c>
      <c r="E423" s="122">
        <f t="shared" si="3"/>
        <v>0</v>
      </c>
      <c r="F423" s="122" t="str">
        <f t="shared" si="4"/>
        <v>#DIV/0!</v>
      </c>
      <c r="G423" s="123" t="str">
        <f t="shared" si="5"/>
        <v>#DIV/0!</v>
      </c>
    </row>
    <row r="424" ht="14.25" customHeight="1">
      <c r="B424" s="22"/>
      <c r="C424" s="35">
        <f t="shared" si="1"/>
        <v>0</v>
      </c>
      <c r="D424" s="122">
        <f t="shared" si="2"/>
        <v>0</v>
      </c>
      <c r="E424" s="122">
        <f t="shared" si="3"/>
        <v>0</v>
      </c>
      <c r="F424" s="122" t="str">
        <f t="shared" si="4"/>
        <v>#DIV/0!</v>
      </c>
      <c r="G424" s="123" t="str">
        <f t="shared" si="5"/>
        <v>#DIV/0!</v>
      </c>
    </row>
    <row r="425" ht="14.25" customHeight="1">
      <c r="B425" s="22"/>
      <c r="C425" s="35">
        <f t="shared" si="1"/>
        <v>0</v>
      </c>
      <c r="D425" s="122">
        <f t="shared" si="2"/>
        <v>0</v>
      </c>
      <c r="E425" s="122">
        <f t="shared" si="3"/>
        <v>0</v>
      </c>
      <c r="F425" s="122" t="str">
        <f t="shared" si="4"/>
        <v>#DIV/0!</v>
      </c>
      <c r="G425" s="123" t="str">
        <f t="shared" si="5"/>
        <v>#DIV/0!</v>
      </c>
    </row>
    <row r="426" ht="14.25" customHeight="1">
      <c r="B426" s="22"/>
      <c r="C426" s="35">
        <f t="shared" si="1"/>
        <v>0</v>
      </c>
      <c r="D426" s="122">
        <f t="shared" si="2"/>
        <v>0</v>
      </c>
      <c r="E426" s="122">
        <f t="shared" si="3"/>
        <v>0</v>
      </c>
      <c r="F426" s="122" t="str">
        <f t="shared" si="4"/>
        <v>#DIV/0!</v>
      </c>
      <c r="G426" s="123" t="str">
        <f t="shared" si="5"/>
        <v>#DIV/0!</v>
      </c>
    </row>
    <row r="427" ht="14.25" customHeight="1">
      <c r="B427" s="22"/>
      <c r="C427" s="35">
        <f t="shared" si="1"/>
        <v>0</v>
      </c>
      <c r="D427" s="122">
        <f t="shared" si="2"/>
        <v>0</v>
      </c>
      <c r="E427" s="122">
        <f t="shared" si="3"/>
        <v>0</v>
      </c>
      <c r="F427" s="122" t="str">
        <f t="shared" si="4"/>
        <v>#DIV/0!</v>
      </c>
      <c r="G427" s="123" t="str">
        <f t="shared" si="5"/>
        <v>#DIV/0!</v>
      </c>
    </row>
    <row r="428" ht="14.25" customHeight="1">
      <c r="B428" s="22"/>
      <c r="C428" s="35">
        <f t="shared" si="1"/>
        <v>0</v>
      </c>
      <c r="D428" s="122">
        <f t="shared" si="2"/>
        <v>0</v>
      </c>
      <c r="E428" s="122">
        <f t="shared" si="3"/>
        <v>0</v>
      </c>
      <c r="F428" s="122" t="str">
        <f t="shared" si="4"/>
        <v>#DIV/0!</v>
      </c>
      <c r="G428" s="123" t="str">
        <f t="shared" si="5"/>
        <v>#DIV/0!</v>
      </c>
    </row>
    <row r="429" ht="14.25" customHeight="1">
      <c r="B429" s="22"/>
      <c r="C429" s="35">
        <f t="shared" si="1"/>
        <v>0</v>
      </c>
      <c r="D429" s="122">
        <f t="shared" si="2"/>
        <v>0</v>
      </c>
      <c r="E429" s="122">
        <f t="shared" si="3"/>
        <v>0</v>
      </c>
      <c r="F429" s="122" t="str">
        <f t="shared" si="4"/>
        <v>#DIV/0!</v>
      </c>
      <c r="G429" s="123" t="str">
        <f t="shared" si="5"/>
        <v>#DIV/0!</v>
      </c>
    </row>
    <row r="430" ht="14.25" customHeight="1">
      <c r="B430" s="22"/>
      <c r="C430" s="35">
        <f t="shared" si="1"/>
        <v>0</v>
      </c>
      <c r="D430" s="122">
        <f t="shared" si="2"/>
        <v>0</v>
      </c>
      <c r="E430" s="122">
        <f t="shared" si="3"/>
        <v>0</v>
      </c>
      <c r="F430" s="122" t="str">
        <f t="shared" si="4"/>
        <v>#DIV/0!</v>
      </c>
      <c r="G430" s="123" t="str">
        <f t="shared" si="5"/>
        <v>#DIV/0!</v>
      </c>
    </row>
    <row r="431" ht="14.25" customHeight="1">
      <c r="B431" s="22"/>
      <c r="C431" s="35">
        <f t="shared" si="1"/>
        <v>0</v>
      </c>
      <c r="D431" s="122">
        <f t="shared" si="2"/>
        <v>0</v>
      </c>
      <c r="E431" s="122">
        <f t="shared" si="3"/>
        <v>0</v>
      </c>
      <c r="F431" s="122" t="str">
        <f t="shared" si="4"/>
        <v>#DIV/0!</v>
      </c>
      <c r="G431" s="123" t="str">
        <f t="shared" si="5"/>
        <v>#DIV/0!</v>
      </c>
    </row>
    <row r="432" ht="14.25" customHeight="1">
      <c r="B432" s="22"/>
      <c r="C432" s="35">
        <f t="shared" si="1"/>
        <v>0</v>
      </c>
      <c r="D432" s="122">
        <f t="shared" si="2"/>
        <v>0</v>
      </c>
      <c r="E432" s="122">
        <f t="shared" si="3"/>
        <v>0</v>
      </c>
      <c r="F432" s="122" t="str">
        <f t="shared" si="4"/>
        <v>#DIV/0!</v>
      </c>
      <c r="G432" s="123" t="str">
        <f t="shared" si="5"/>
        <v>#DIV/0!</v>
      </c>
    </row>
    <row r="433" ht="14.25" customHeight="1">
      <c r="B433" s="22"/>
      <c r="C433" s="35">
        <f t="shared" si="1"/>
        <v>0</v>
      </c>
      <c r="D433" s="122">
        <f t="shared" si="2"/>
        <v>0</v>
      </c>
      <c r="E433" s="122">
        <f t="shared" si="3"/>
        <v>0</v>
      </c>
      <c r="F433" s="122" t="str">
        <f t="shared" si="4"/>
        <v>#DIV/0!</v>
      </c>
      <c r="G433" s="123" t="str">
        <f t="shared" si="5"/>
        <v>#DIV/0!</v>
      </c>
    </row>
    <row r="434" ht="14.25" customHeight="1">
      <c r="B434" s="22"/>
      <c r="C434" s="35">
        <f t="shared" si="1"/>
        <v>0</v>
      </c>
      <c r="D434" s="122">
        <f t="shared" si="2"/>
        <v>0</v>
      </c>
      <c r="E434" s="122">
        <f t="shared" si="3"/>
        <v>0</v>
      </c>
      <c r="F434" s="122" t="str">
        <f t="shared" si="4"/>
        <v>#DIV/0!</v>
      </c>
      <c r="G434" s="123" t="str">
        <f t="shared" si="5"/>
        <v>#DIV/0!</v>
      </c>
    </row>
    <row r="435" ht="14.25" customHeight="1">
      <c r="B435" s="22"/>
      <c r="C435" s="35">
        <f t="shared" si="1"/>
        <v>0</v>
      </c>
      <c r="D435" s="122">
        <f t="shared" si="2"/>
        <v>0</v>
      </c>
      <c r="E435" s="122">
        <f t="shared" si="3"/>
        <v>0</v>
      </c>
      <c r="F435" s="122" t="str">
        <f t="shared" si="4"/>
        <v>#DIV/0!</v>
      </c>
      <c r="G435" s="123" t="str">
        <f t="shared" si="5"/>
        <v>#DIV/0!</v>
      </c>
    </row>
    <row r="436" ht="14.25" customHeight="1">
      <c r="B436" s="22"/>
      <c r="C436" s="35">
        <f t="shared" si="1"/>
        <v>0</v>
      </c>
      <c r="D436" s="122">
        <f t="shared" si="2"/>
        <v>0</v>
      </c>
      <c r="E436" s="122">
        <f t="shared" si="3"/>
        <v>0</v>
      </c>
      <c r="F436" s="122" t="str">
        <f t="shared" si="4"/>
        <v>#DIV/0!</v>
      </c>
      <c r="G436" s="123" t="str">
        <f t="shared" si="5"/>
        <v>#DIV/0!</v>
      </c>
    </row>
    <row r="437" ht="14.25" customHeight="1">
      <c r="B437" s="22"/>
      <c r="C437" s="35">
        <f t="shared" si="1"/>
        <v>0</v>
      </c>
      <c r="D437" s="122">
        <f t="shared" si="2"/>
        <v>0</v>
      </c>
      <c r="E437" s="122">
        <f t="shared" si="3"/>
        <v>0</v>
      </c>
      <c r="F437" s="122" t="str">
        <f t="shared" si="4"/>
        <v>#DIV/0!</v>
      </c>
      <c r="G437" s="123" t="str">
        <f t="shared" si="5"/>
        <v>#DIV/0!</v>
      </c>
    </row>
    <row r="438" ht="14.25" customHeight="1">
      <c r="B438" s="22"/>
      <c r="C438" s="35">
        <f t="shared" si="1"/>
        <v>0</v>
      </c>
      <c r="D438" s="122">
        <f t="shared" si="2"/>
        <v>0</v>
      </c>
      <c r="E438" s="122">
        <f t="shared" si="3"/>
        <v>0</v>
      </c>
      <c r="F438" s="122" t="str">
        <f t="shared" si="4"/>
        <v>#DIV/0!</v>
      </c>
      <c r="G438" s="123" t="str">
        <f t="shared" si="5"/>
        <v>#DIV/0!</v>
      </c>
    </row>
    <row r="439" ht="14.25" customHeight="1">
      <c r="B439" s="22"/>
      <c r="C439" s="35">
        <f t="shared" si="1"/>
        <v>0</v>
      </c>
      <c r="D439" s="122">
        <f t="shared" si="2"/>
        <v>0</v>
      </c>
      <c r="E439" s="122">
        <f t="shared" si="3"/>
        <v>0</v>
      </c>
      <c r="F439" s="122" t="str">
        <f t="shared" si="4"/>
        <v>#DIV/0!</v>
      </c>
      <c r="G439" s="123" t="str">
        <f t="shared" si="5"/>
        <v>#DIV/0!</v>
      </c>
    </row>
    <row r="440" ht="14.25" customHeight="1">
      <c r="B440" s="22"/>
      <c r="C440" s="35">
        <f t="shared" si="1"/>
        <v>0</v>
      </c>
      <c r="D440" s="122">
        <f t="shared" si="2"/>
        <v>0</v>
      </c>
      <c r="E440" s="122">
        <f t="shared" si="3"/>
        <v>0</v>
      </c>
      <c r="F440" s="122" t="str">
        <f t="shared" si="4"/>
        <v>#DIV/0!</v>
      </c>
      <c r="G440" s="123" t="str">
        <f t="shared" si="5"/>
        <v>#DIV/0!</v>
      </c>
    </row>
    <row r="441" ht="14.25" customHeight="1">
      <c r="B441" s="22"/>
      <c r="C441" s="35">
        <f t="shared" si="1"/>
        <v>0</v>
      </c>
      <c r="D441" s="122">
        <f t="shared" si="2"/>
        <v>0</v>
      </c>
      <c r="E441" s="122">
        <f t="shared" si="3"/>
        <v>0</v>
      </c>
      <c r="F441" s="122" t="str">
        <f t="shared" si="4"/>
        <v>#DIV/0!</v>
      </c>
      <c r="G441" s="123" t="str">
        <f t="shared" si="5"/>
        <v>#DIV/0!</v>
      </c>
    </row>
    <row r="442" ht="14.25" customHeight="1">
      <c r="B442" s="22"/>
      <c r="C442" s="35">
        <f t="shared" si="1"/>
        <v>0</v>
      </c>
      <c r="D442" s="122">
        <f t="shared" si="2"/>
        <v>0</v>
      </c>
      <c r="E442" s="122">
        <f t="shared" si="3"/>
        <v>0</v>
      </c>
      <c r="F442" s="122" t="str">
        <f t="shared" si="4"/>
        <v>#DIV/0!</v>
      </c>
      <c r="G442" s="123" t="str">
        <f t="shared" si="5"/>
        <v>#DIV/0!</v>
      </c>
    </row>
    <row r="443" ht="14.25" customHeight="1">
      <c r="B443" s="22"/>
      <c r="C443" s="35">
        <f t="shared" si="1"/>
        <v>0</v>
      </c>
      <c r="D443" s="122">
        <f t="shared" si="2"/>
        <v>0</v>
      </c>
      <c r="E443" s="122">
        <f t="shared" si="3"/>
        <v>0</v>
      </c>
      <c r="F443" s="122" t="str">
        <f t="shared" si="4"/>
        <v>#DIV/0!</v>
      </c>
      <c r="G443" s="123" t="str">
        <f t="shared" si="5"/>
        <v>#DIV/0!</v>
      </c>
    </row>
    <row r="444" ht="14.25" customHeight="1">
      <c r="B444" s="22"/>
      <c r="C444" s="35">
        <f t="shared" si="1"/>
        <v>0</v>
      </c>
      <c r="D444" s="122">
        <f t="shared" si="2"/>
        <v>0</v>
      </c>
      <c r="E444" s="122">
        <f t="shared" si="3"/>
        <v>0</v>
      </c>
      <c r="F444" s="122" t="str">
        <f t="shared" si="4"/>
        <v>#DIV/0!</v>
      </c>
      <c r="G444" s="123" t="str">
        <f t="shared" si="5"/>
        <v>#DIV/0!</v>
      </c>
    </row>
    <row r="445" ht="14.25" customHeight="1">
      <c r="B445" s="22"/>
      <c r="C445" s="35">
        <f t="shared" si="1"/>
        <v>0</v>
      </c>
      <c r="D445" s="122">
        <f t="shared" si="2"/>
        <v>0</v>
      </c>
      <c r="E445" s="122">
        <f t="shared" si="3"/>
        <v>0</v>
      </c>
      <c r="F445" s="122" t="str">
        <f t="shared" si="4"/>
        <v>#DIV/0!</v>
      </c>
      <c r="G445" s="123" t="str">
        <f t="shared" si="5"/>
        <v>#DIV/0!</v>
      </c>
    </row>
    <row r="446" ht="14.25" customHeight="1">
      <c r="B446" s="22"/>
      <c r="C446" s="35">
        <f t="shared" si="1"/>
        <v>0</v>
      </c>
      <c r="D446" s="122">
        <f t="shared" si="2"/>
        <v>0</v>
      </c>
      <c r="E446" s="122">
        <f t="shared" si="3"/>
        <v>0</v>
      </c>
      <c r="F446" s="122" t="str">
        <f t="shared" si="4"/>
        <v>#DIV/0!</v>
      </c>
      <c r="G446" s="123" t="str">
        <f t="shared" si="5"/>
        <v>#DIV/0!</v>
      </c>
    </row>
    <row r="447" ht="14.25" customHeight="1">
      <c r="B447" s="22"/>
      <c r="C447" s="35">
        <f t="shared" si="1"/>
        <v>0</v>
      </c>
      <c r="D447" s="122">
        <f t="shared" si="2"/>
        <v>0</v>
      </c>
      <c r="E447" s="122">
        <f t="shared" si="3"/>
        <v>0</v>
      </c>
      <c r="F447" s="122" t="str">
        <f t="shared" si="4"/>
        <v>#DIV/0!</v>
      </c>
      <c r="G447" s="123" t="str">
        <f t="shared" si="5"/>
        <v>#DIV/0!</v>
      </c>
    </row>
    <row r="448" ht="14.25" customHeight="1">
      <c r="B448" s="22"/>
      <c r="C448" s="35">
        <f t="shared" si="1"/>
        <v>0</v>
      </c>
      <c r="D448" s="122">
        <f t="shared" si="2"/>
        <v>0</v>
      </c>
      <c r="E448" s="122">
        <f t="shared" si="3"/>
        <v>0</v>
      </c>
      <c r="F448" s="122" t="str">
        <f t="shared" si="4"/>
        <v>#DIV/0!</v>
      </c>
      <c r="G448" s="123" t="str">
        <f t="shared" si="5"/>
        <v>#DIV/0!</v>
      </c>
    </row>
    <row r="449" ht="14.25" customHeight="1">
      <c r="B449" s="22"/>
      <c r="C449" s="35">
        <f t="shared" si="1"/>
        <v>0</v>
      </c>
      <c r="D449" s="122">
        <f t="shared" si="2"/>
        <v>0</v>
      </c>
      <c r="E449" s="122">
        <f t="shared" si="3"/>
        <v>0</v>
      </c>
      <c r="F449" s="122" t="str">
        <f t="shared" si="4"/>
        <v>#DIV/0!</v>
      </c>
      <c r="G449" s="123" t="str">
        <f t="shared" si="5"/>
        <v>#DIV/0!</v>
      </c>
    </row>
    <row r="450" ht="14.25" customHeight="1">
      <c r="B450" s="22"/>
      <c r="C450" s="35">
        <f t="shared" si="1"/>
        <v>0</v>
      </c>
      <c r="D450" s="122">
        <f t="shared" si="2"/>
        <v>0</v>
      </c>
      <c r="E450" s="122">
        <f t="shared" si="3"/>
        <v>0</v>
      </c>
      <c r="F450" s="122" t="str">
        <f t="shared" si="4"/>
        <v>#DIV/0!</v>
      </c>
      <c r="G450" s="123" t="str">
        <f t="shared" si="5"/>
        <v>#DIV/0!</v>
      </c>
    </row>
    <row r="451" ht="14.25" customHeight="1">
      <c r="B451" s="22"/>
      <c r="C451" s="35">
        <f t="shared" si="1"/>
        <v>0</v>
      </c>
      <c r="D451" s="122">
        <f t="shared" si="2"/>
        <v>0</v>
      </c>
      <c r="E451" s="122">
        <f t="shared" si="3"/>
        <v>0</v>
      </c>
      <c r="F451" s="122" t="str">
        <f t="shared" si="4"/>
        <v>#DIV/0!</v>
      </c>
      <c r="G451" s="123" t="str">
        <f t="shared" si="5"/>
        <v>#DIV/0!</v>
      </c>
    </row>
    <row r="452" ht="14.25" customHeight="1">
      <c r="B452" s="22"/>
      <c r="C452" s="35">
        <f t="shared" si="1"/>
        <v>0</v>
      </c>
      <c r="D452" s="122">
        <f t="shared" si="2"/>
        <v>0</v>
      </c>
      <c r="E452" s="122">
        <f t="shared" si="3"/>
        <v>0</v>
      </c>
      <c r="F452" s="122" t="str">
        <f t="shared" si="4"/>
        <v>#DIV/0!</v>
      </c>
      <c r="G452" s="123" t="str">
        <f t="shared" si="5"/>
        <v>#DIV/0!</v>
      </c>
    </row>
    <row r="453" ht="14.25" customHeight="1">
      <c r="B453" s="22"/>
      <c r="C453" s="35">
        <f t="shared" si="1"/>
        <v>0</v>
      </c>
      <c r="D453" s="122">
        <f t="shared" si="2"/>
        <v>0</v>
      </c>
      <c r="E453" s="122">
        <f t="shared" si="3"/>
        <v>0</v>
      </c>
      <c r="F453" s="122" t="str">
        <f t="shared" si="4"/>
        <v>#DIV/0!</v>
      </c>
      <c r="G453" s="123" t="str">
        <f t="shared" si="5"/>
        <v>#DIV/0!</v>
      </c>
    </row>
    <row r="454" ht="14.25" customHeight="1">
      <c r="B454" s="22"/>
      <c r="C454" s="35">
        <f t="shared" si="1"/>
        <v>0</v>
      </c>
      <c r="D454" s="122">
        <f t="shared" si="2"/>
        <v>0</v>
      </c>
      <c r="E454" s="122">
        <f t="shared" si="3"/>
        <v>0</v>
      </c>
      <c r="F454" s="122" t="str">
        <f t="shared" si="4"/>
        <v>#DIV/0!</v>
      </c>
      <c r="G454" s="123" t="str">
        <f t="shared" si="5"/>
        <v>#DIV/0!</v>
      </c>
    </row>
    <row r="455" ht="14.25" customHeight="1">
      <c r="B455" s="22"/>
      <c r="C455" s="35">
        <f t="shared" si="1"/>
        <v>0</v>
      </c>
      <c r="D455" s="122">
        <f t="shared" si="2"/>
        <v>0</v>
      </c>
      <c r="E455" s="122">
        <f t="shared" si="3"/>
        <v>0</v>
      </c>
      <c r="F455" s="122" t="str">
        <f t="shared" si="4"/>
        <v>#DIV/0!</v>
      </c>
      <c r="G455" s="123" t="str">
        <f t="shared" si="5"/>
        <v>#DIV/0!</v>
      </c>
    </row>
    <row r="456" ht="14.25" customHeight="1">
      <c r="B456" s="22"/>
      <c r="C456" s="35">
        <f t="shared" si="1"/>
        <v>0</v>
      </c>
      <c r="D456" s="122">
        <f t="shared" si="2"/>
        <v>0</v>
      </c>
      <c r="E456" s="122">
        <f t="shared" si="3"/>
        <v>0</v>
      </c>
      <c r="F456" s="122" t="str">
        <f t="shared" si="4"/>
        <v>#DIV/0!</v>
      </c>
      <c r="G456" s="123" t="str">
        <f t="shared" si="5"/>
        <v>#DIV/0!</v>
      </c>
    </row>
    <row r="457" ht="14.25" customHeight="1">
      <c r="B457" s="22"/>
      <c r="C457" s="35">
        <f t="shared" si="1"/>
        <v>0</v>
      </c>
      <c r="D457" s="122">
        <f t="shared" si="2"/>
        <v>0</v>
      </c>
      <c r="E457" s="122">
        <f t="shared" si="3"/>
        <v>0</v>
      </c>
      <c r="F457" s="122" t="str">
        <f t="shared" si="4"/>
        <v>#DIV/0!</v>
      </c>
      <c r="G457" s="123" t="str">
        <f t="shared" si="5"/>
        <v>#DIV/0!</v>
      </c>
    </row>
    <row r="458" ht="14.25" customHeight="1">
      <c r="B458" s="22"/>
      <c r="C458" s="35">
        <f t="shared" si="1"/>
        <v>0</v>
      </c>
      <c r="D458" s="122">
        <f t="shared" si="2"/>
        <v>0</v>
      </c>
      <c r="E458" s="122">
        <f t="shared" si="3"/>
        <v>0</v>
      </c>
      <c r="F458" s="122" t="str">
        <f t="shared" si="4"/>
        <v>#DIV/0!</v>
      </c>
      <c r="G458" s="123" t="str">
        <f t="shared" si="5"/>
        <v>#DIV/0!</v>
      </c>
    </row>
    <row r="459" ht="14.25" customHeight="1">
      <c r="B459" s="22"/>
      <c r="C459" s="35">
        <f t="shared" si="1"/>
        <v>0</v>
      </c>
      <c r="D459" s="122">
        <f t="shared" si="2"/>
        <v>0</v>
      </c>
      <c r="E459" s="122">
        <f t="shared" si="3"/>
        <v>0</v>
      </c>
      <c r="F459" s="122" t="str">
        <f t="shared" si="4"/>
        <v>#DIV/0!</v>
      </c>
      <c r="G459" s="123" t="str">
        <f t="shared" si="5"/>
        <v>#DIV/0!</v>
      </c>
    </row>
    <row r="460" ht="14.25" customHeight="1">
      <c r="B460" s="22"/>
      <c r="C460" s="35">
        <f t="shared" si="1"/>
        <v>0</v>
      </c>
      <c r="D460" s="122">
        <f t="shared" si="2"/>
        <v>0</v>
      </c>
      <c r="E460" s="122">
        <f t="shared" si="3"/>
        <v>0</v>
      </c>
      <c r="F460" s="122" t="str">
        <f t="shared" si="4"/>
        <v>#DIV/0!</v>
      </c>
      <c r="G460" s="123" t="str">
        <f t="shared" si="5"/>
        <v>#DIV/0!</v>
      </c>
    </row>
    <row r="461" ht="14.25" customHeight="1">
      <c r="B461" s="22"/>
      <c r="C461" s="35">
        <f t="shared" si="1"/>
        <v>0</v>
      </c>
      <c r="D461" s="122">
        <f t="shared" si="2"/>
        <v>0</v>
      </c>
      <c r="E461" s="122">
        <f t="shared" si="3"/>
        <v>0</v>
      </c>
      <c r="F461" s="122" t="str">
        <f t="shared" si="4"/>
        <v>#DIV/0!</v>
      </c>
      <c r="G461" s="123" t="str">
        <f t="shared" si="5"/>
        <v>#DIV/0!</v>
      </c>
    </row>
    <row r="462" ht="14.25" customHeight="1">
      <c r="B462" s="22"/>
      <c r="C462" s="35">
        <f t="shared" si="1"/>
        <v>0</v>
      </c>
      <c r="D462" s="122">
        <f t="shared" si="2"/>
        <v>0</v>
      </c>
      <c r="E462" s="122">
        <f t="shared" si="3"/>
        <v>0</v>
      </c>
      <c r="F462" s="122" t="str">
        <f t="shared" si="4"/>
        <v>#DIV/0!</v>
      </c>
      <c r="G462" s="123" t="str">
        <f t="shared" si="5"/>
        <v>#DIV/0!</v>
      </c>
    </row>
    <row r="463" ht="14.25" customHeight="1">
      <c r="B463" s="22"/>
      <c r="C463" s="35">
        <f t="shared" si="1"/>
        <v>0</v>
      </c>
      <c r="D463" s="122">
        <f t="shared" si="2"/>
        <v>0</v>
      </c>
      <c r="E463" s="122">
        <f t="shared" si="3"/>
        <v>0</v>
      </c>
      <c r="F463" s="122" t="str">
        <f t="shared" si="4"/>
        <v>#DIV/0!</v>
      </c>
      <c r="G463" s="123" t="str">
        <f t="shared" si="5"/>
        <v>#DIV/0!</v>
      </c>
    </row>
    <row r="464" ht="14.25" customHeight="1">
      <c r="B464" s="22"/>
      <c r="C464" s="35">
        <f t="shared" si="1"/>
        <v>0</v>
      </c>
      <c r="D464" s="122">
        <f t="shared" si="2"/>
        <v>0</v>
      </c>
      <c r="E464" s="122">
        <f t="shared" si="3"/>
        <v>0</v>
      </c>
      <c r="F464" s="122" t="str">
        <f t="shared" si="4"/>
        <v>#DIV/0!</v>
      </c>
      <c r="G464" s="123" t="str">
        <f t="shared" si="5"/>
        <v>#DIV/0!</v>
      </c>
    </row>
    <row r="465" ht="14.25" customHeight="1">
      <c r="B465" s="22"/>
      <c r="C465" s="35">
        <f t="shared" si="1"/>
        <v>0</v>
      </c>
      <c r="D465" s="122">
        <f t="shared" si="2"/>
        <v>0</v>
      </c>
      <c r="E465" s="122">
        <f t="shared" si="3"/>
        <v>0</v>
      </c>
      <c r="F465" s="122" t="str">
        <f t="shared" si="4"/>
        <v>#DIV/0!</v>
      </c>
      <c r="G465" s="123" t="str">
        <f t="shared" si="5"/>
        <v>#DIV/0!</v>
      </c>
    </row>
    <row r="466" ht="14.25" customHeight="1">
      <c r="B466" s="22"/>
      <c r="C466" s="35">
        <f t="shared" si="1"/>
        <v>0</v>
      </c>
      <c r="D466" s="122">
        <f t="shared" si="2"/>
        <v>0</v>
      </c>
      <c r="E466" s="122">
        <f t="shared" si="3"/>
        <v>0</v>
      </c>
      <c r="F466" s="122" t="str">
        <f t="shared" si="4"/>
        <v>#DIV/0!</v>
      </c>
      <c r="G466" s="123" t="str">
        <f t="shared" si="5"/>
        <v>#DIV/0!</v>
      </c>
    </row>
    <row r="467" ht="14.25" customHeight="1">
      <c r="B467" s="22"/>
      <c r="C467" s="35">
        <f t="shared" si="1"/>
        <v>0</v>
      </c>
      <c r="D467" s="122">
        <f t="shared" si="2"/>
        <v>0</v>
      </c>
      <c r="E467" s="122">
        <f t="shared" si="3"/>
        <v>0</v>
      </c>
      <c r="F467" s="122" t="str">
        <f t="shared" si="4"/>
        <v>#DIV/0!</v>
      </c>
      <c r="G467" s="123" t="str">
        <f t="shared" si="5"/>
        <v>#DIV/0!</v>
      </c>
    </row>
    <row r="468" ht="14.25" customHeight="1">
      <c r="B468" s="22"/>
      <c r="C468" s="35">
        <f t="shared" si="1"/>
        <v>0</v>
      </c>
      <c r="D468" s="122">
        <f t="shared" si="2"/>
        <v>0</v>
      </c>
      <c r="E468" s="122">
        <f t="shared" si="3"/>
        <v>0</v>
      </c>
      <c r="F468" s="122" t="str">
        <f t="shared" si="4"/>
        <v>#DIV/0!</v>
      </c>
      <c r="G468" s="123" t="str">
        <f t="shared" si="5"/>
        <v>#DIV/0!</v>
      </c>
    </row>
    <row r="469" ht="14.25" customHeight="1">
      <c r="B469" s="22"/>
      <c r="C469" s="35">
        <f t="shared" si="1"/>
        <v>0</v>
      </c>
      <c r="D469" s="122">
        <f t="shared" si="2"/>
        <v>0</v>
      </c>
      <c r="E469" s="122">
        <f t="shared" si="3"/>
        <v>0</v>
      </c>
      <c r="F469" s="122" t="str">
        <f t="shared" si="4"/>
        <v>#DIV/0!</v>
      </c>
      <c r="G469" s="123" t="str">
        <f t="shared" si="5"/>
        <v>#DIV/0!</v>
      </c>
    </row>
    <row r="470" ht="14.25" customHeight="1">
      <c r="B470" s="22"/>
      <c r="C470" s="35">
        <f t="shared" si="1"/>
        <v>0</v>
      </c>
      <c r="D470" s="122">
        <f t="shared" si="2"/>
        <v>0</v>
      </c>
      <c r="E470" s="122">
        <f t="shared" si="3"/>
        <v>0</v>
      </c>
      <c r="F470" s="122" t="str">
        <f t="shared" si="4"/>
        <v>#DIV/0!</v>
      </c>
      <c r="G470" s="123" t="str">
        <f t="shared" si="5"/>
        <v>#DIV/0!</v>
      </c>
    </row>
    <row r="471" ht="14.25" customHeight="1">
      <c r="B471" s="22"/>
      <c r="C471" s="35">
        <f t="shared" si="1"/>
        <v>0</v>
      </c>
      <c r="D471" s="122">
        <f t="shared" si="2"/>
        <v>0</v>
      </c>
      <c r="E471" s="122">
        <f t="shared" si="3"/>
        <v>0</v>
      </c>
      <c r="F471" s="122" t="str">
        <f t="shared" si="4"/>
        <v>#DIV/0!</v>
      </c>
      <c r="G471" s="123" t="str">
        <f t="shared" si="5"/>
        <v>#DIV/0!</v>
      </c>
    </row>
    <row r="472" ht="14.25" customHeight="1">
      <c r="B472" s="22"/>
      <c r="C472" s="35">
        <f t="shared" si="1"/>
        <v>0</v>
      </c>
      <c r="D472" s="122">
        <f t="shared" si="2"/>
        <v>0</v>
      </c>
      <c r="E472" s="122">
        <f t="shared" si="3"/>
        <v>0</v>
      </c>
      <c r="F472" s="122" t="str">
        <f t="shared" si="4"/>
        <v>#DIV/0!</v>
      </c>
      <c r="G472" s="123" t="str">
        <f t="shared" si="5"/>
        <v>#DIV/0!</v>
      </c>
    </row>
    <row r="473" ht="14.25" customHeight="1">
      <c r="B473" s="22"/>
      <c r="C473" s="35">
        <f t="shared" si="1"/>
        <v>0</v>
      </c>
      <c r="D473" s="122">
        <f t="shared" si="2"/>
        <v>0</v>
      </c>
      <c r="E473" s="122">
        <f t="shared" si="3"/>
        <v>0</v>
      </c>
      <c r="F473" s="122" t="str">
        <f t="shared" si="4"/>
        <v>#DIV/0!</v>
      </c>
      <c r="G473" s="123" t="str">
        <f t="shared" si="5"/>
        <v>#DIV/0!</v>
      </c>
    </row>
    <row r="474" ht="14.25" customHeight="1">
      <c r="B474" s="22"/>
      <c r="C474" s="35">
        <f t="shared" si="1"/>
        <v>0</v>
      </c>
      <c r="D474" s="122">
        <f t="shared" si="2"/>
        <v>0</v>
      </c>
      <c r="E474" s="122">
        <f t="shared" si="3"/>
        <v>0</v>
      </c>
      <c r="F474" s="122" t="str">
        <f t="shared" si="4"/>
        <v>#DIV/0!</v>
      </c>
      <c r="G474" s="123" t="str">
        <f t="shared" si="5"/>
        <v>#DIV/0!</v>
      </c>
    </row>
    <row r="475" ht="14.25" customHeight="1">
      <c r="B475" s="22"/>
      <c r="C475" s="35">
        <f t="shared" si="1"/>
        <v>0</v>
      </c>
      <c r="D475" s="122">
        <f t="shared" si="2"/>
        <v>0</v>
      </c>
      <c r="E475" s="122">
        <f t="shared" si="3"/>
        <v>0</v>
      </c>
      <c r="F475" s="122" t="str">
        <f t="shared" si="4"/>
        <v>#DIV/0!</v>
      </c>
      <c r="G475" s="123" t="str">
        <f t="shared" si="5"/>
        <v>#DIV/0!</v>
      </c>
    </row>
    <row r="476" ht="14.25" customHeight="1">
      <c r="B476" s="22"/>
      <c r="C476" s="35">
        <f t="shared" si="1"/>
        <v>0</v>
      </c>
      <c r="D476" s="122">
        <f t="shared" si="2"/>
        <v>0</v>
      </c>
      <c r="E476" s="122">
        <f t="shared" si="3"/>
        <v>0</v>
      </c>
      <c r="F476" s="122" t="str">
        <f t="shared" si="4"/>
        <v>#DIV/0!</v>
      </c>
      <c r="G476" s="123" t="str">
        <f t="shared" si="5"/>
        <v>#DIV/0!</v>
      </c>
    </row>
    <row r="477" ht="14.25" customHeight="1">
      <c r="B477" s="22"/>
      <c r="C477" s="35">
        <f t="shared" si="1"/>
        <v>0</v>
      </c>
      <c r="D477" s="122">
        <f t="shared" si="2"/>
        <v>0</v>
      </c>
      <c r="E477" s="122">
        <f t="shared" si="3"/>
        <v>0</v>
      </c>
      <c r="F477" s="122" t="str">
        <f t="shared" si="4"/>
        <v>#DIV/0!</v>
      </c>
      <c r="G477" s="123" t="str">
        <f t="shared" si="5"/>
        <v>#DIV/0!</v>
      </c>
    </row>
    <row r="478" ht="14.25" customHeight="1">
      <c r="B478" s="22"/>
      <c r="C478" s="35">
        <f t="shared" si="1"/>
        <v>0</v>
      </c>
      <c r="D478" s="122">
        <f t="shared" si="2"/>
        <v>0</v>
      </c>
      <c r="E478" s="122">
        <f t="shared" si="3"/>
        <v>0</v>
      </c>
      <c r="F478" s="122" t="str">
        <f t="shared" si="4"/>
        <v>#DIV/0!</v>
      </c>
      <c r="G478" s="123" t="str">
        <f t="shared" si="5"/>
        <v>#DIV/0!</v>
      </c>
    </row>
    <row r="479" ht="14.25" customHeight="1">
      <c r="B479" s="22"/>
      <c r="C479" s="35">
        <f t="shared" si="1"/>
        <v>0</v>
      </c>
      <c r="D479" s="122">
        <f t="shared" si="2"/>
        <v>0</v>
      </c>
      <c r="E479" s="122">
        <f t="shared" si="3"/>
        <v>0</v>
      </c>
      <c r="F479" s="122" t="str">
        <f t="shared" si="4"/>
        <v>#DIV/0!</v>
      </c>
      <c r="G479" s="123" t="str">
        <f t="shared" si="5"/>
        <v>#DIV/0!</v>
      </c>
    </row>
    <row r="480" ht="14.25" customHeight="1">
      <c r="B480" s="22"/>
      <c r="C480" s="35">
        <f t="shared" si="1"/>
        <v>0</v>
      </c>
      <c r="D480" s="122">
        <f t="shared" si="2"/>
        <v>0</v>
      </c>
      <c r="E480" s="122">
        <f t="shared" si="3"/>
        <v>0</v>
      </c>
      <c r="F480" s="122" t="str">
        <f t="shared" si="4"/>
        <v>#DIV/0!</v>
      </c>
      <c r="G480" s="123" t="str">
        <f t="shared" si="5"/>
        <v>#DIV/0!</v>
      </c>
    </row>
    <row r="481" ht="14.25" customHeight="1">
      <c r="B481" s="22"/>
      <c r="C481" s="35">
        <f t="shared" si="1"/>
        <v>0</v>
      </c>
      <c r="D481" s="122">
        <f t="shared" si="2"/>
        <v>0</v>
      </c>
      <c r="E481" s="122">
        <f t="shared" si="3"/>
        <v>0</v>
      </c>
      <c r="F481" s="122" t="str">
        <f t="shared" si="4"/>
        <v>#DIV/0!</v>
      </c>
      <c r="G481" s="123" t="str">
        <f t="shared" si="5"/>
        <v>#DIV/0!</v>
      </c>
    </row>
    <row r="482" ht="14.25" customHeight="1">
      <c r="B482" s="22"/>
      <c r="C482" s="35">
        <f t="shared" si="1"/>
        <v>0</v>
      </c>
      <c r="D482" s="122">
        <f t="shared" si="2"/>
        <v>0</v>
      </c>
      <c r="E482" s="122">
        <f t="shared" si="3"/>
        <v>0</v>
      </c>
      <c r="F482" s="122" t="str">
        <f t="shared" si="4"/>
        <v>#DIV/0!</v>
      </c>
      <c r="G482" s="123" t="str">
        <f t="shared" si="5"/>
        <v>#DIV/0!</v>
      </c>
    </row>
    <row r="483" ht="14.25" customHeight="1">
      <c r="B483" s="22"/>
      <c r="C483" s="35">
        <f t="shared" si="1"/>
        <v>0</v>
      </c>
      <c r="D483" s="122">
        <f t="shared" si="2"/>
        <v>0</v>
      </c>
      <c r="E483" s="122">
        <f t="shared" si="3"/>
        <v>0</v>
      </c>
      <c r="F483" s="122" t="str">
        <f t="shared" si="4"/>
        <v>#DIV/0!</v>
      </c>
      <c r="G483" s="123" t="str">
        <f t="shared" si="5"/>
        <v>#DIV/0!</v>
      </c>
    </row>
    <row r="484" ht="14.25" customHeight="1">
      <c r="B484" s="22"/>
      <c r="C484" s="35">
        <f t="shared" si="1"/>
        <v>0</v>
      </c>
      <c r="D484" s="122">
        <f t="shared" si="2"/>
        <v>0</v>
      </c>
      <c r="E484" s="122">
        <f t="shared" si="3"/>
        <v>0</v>
      </c>
      <c r="F484" s="122" t="str">
        <f t="shared" si="4"/>
        <v>#DIV/0!</v>
      </c>
      <c r="G484" s="123" t="str">
        <f t="shared" si="5"/>
        <v>#DIV/0!</v>
      </c>
    </row>
    <row r="485" ht="14.25" customHeight="1">
      <c r="B485" s="22"/>
      <c r="C485" s="35">
        <f t="shared" si="1"/>
        <v>0</v>
      </c>
      <c r="D485" s="122">
        <f t="shared" si="2"/>
        <v>0</v>
      </c>
      <c r="E485" s="122">
        <f t="shared" si="3"/>
        <v>0</v>
      </c>
      <c r="F485" s="122" t="str">
        <f t="shared" si="4"/>
        <v>#DIV/0!</v>
      </c>
      <c r="G485" s="123" t="str">
        <f t="shared" si="5"/>
        <v>#DIV/0!</v>
      </c>
    </row>
    <row r="486" ht="14.25" customHeight="1">
      <c r="B486" s="22"/>
      <c r="C486" s="35">
        <f t="shared" si="1"/>
        <v>0</v>
      </c>
      <c r="D486" s="122">
        <f t="shared" si="2"/>
        <v>0</v>
      </c>
      <c r="E486" s="122">
        <f t="shared" si="3"/>
        <v>0</v>
      </c>
      <c r="F486" s="122" t="str">
        <f t="shared" si="4"/>
        <v>#DIV/0!</v>
      </c>
      <c r="G486" s="123" t="str">
        <f t="shared" si="5"/>
        <v>#DIV/0!</v>
      </c>
    </row>
    <row r="487" ht="14.25" customHeight="1">
      <c r="B487" s="22"/>
      <c r="C487" s="35">
        <f t="shared" si="1"/>
        <v>0</v>
      </c>
      <c r="D487" s="122">
        <f t="shared" si="2"/>
        <v>0</v>
      </c>
      <c r="E487" s="122">
        <f t="shared" si="3"/>
        <v>0</v>
      </c>
      <c r="F487" s="122" t="str">
        <f t="shared" si="4"/>
        <v>#DIV/0!</v>
      </c>
      <c r="G487" s="123" t="str">
        <f t="shared" si="5"/>
        <v>#DIV/0!</v>
      </c>
    </row>
    <row r="488" ht="14.25" customHeight="1">
      <c r="B488" s="22"/>
      <c r="C488" s="35">
        <f t="shared" si="1"/>
        <v>0</v>
      </c>
      <c r="D488" s="122">
        <f t="shared" si="2"/>
        <v>0</v>
      </c>
      <c r="E488" s="122">
        <f t="shared" si="3"/>
        <v>0</v>
      </c>
      <c r="F488" s="122" t="str">
        <f t="shared" si="4"/>
        <v>#DIV/0!</v>
      </c>
      <c r="G488" s="123" t="str">
        <f t="shared" si="5"/>
        <v>#DIV/0!</v>
      </c>
    </row>
    <row r="489" ht="14.25" customHeight="1">
      <c r="B489" s="22"/>
      <c r="C489" s="35">
        <f t="shared" si="1"/>
        <v>0</v>
      </c>
      <c r="D489" s="122">
        <f t="shared" si="2"/>
        <v>0</v>
      </c>
      <c r="E489" s="122">
        <f t="shared" si="3"/>
        <v>0</v>
      </c>
      <c r="F489" s="122" t="str">
        <f t="shared" si="4"/>
        <v>#DIV/0!</v>
      </c>
      <c r="G489" s="123" t="str">
        <f t="shared" si="5"/>
        <v>#DIV/0!</v>
      </c>
    </row>
    <row r="490" ht="14.25" customHeight="1">
      <c r="B490" s="22"/>
      <c r="C490" s="35">
        <f t="shared" si="1"/>
        <v>0</v>
      </c>
      <c r="D490" s="122">
        <f t="shared" si="2"/>
        <v>0</v>
      </c>
      <c r="E490" s="122">
        <f t="shared" si="3"/>
        <v>0</v>
      </c>
      <c r="F490" s="122" t="str">
        <f t="shared" si="4"/>
        <v>#DIV/0!</v>
      </c>
      <c r="G490" s="123" t="str">
        <f t="shared" si="5"/>
        <v>#DIV/0!</v>
      </c>
    </row>
    <row r="491" ht="14.25" customHeight="1">
      <c r="B491" s="22"/>
      <c r="C491" s="35">
        <f t="shared" si="1"/>
        <v>0</v>
      </c>
      <c r="D491" s="122">
        <f t="shared" si="2"/>
        <v>0</v>
      </c>
      <c r="E491" s="122">
        <f t="shared" si="3"/>
        <v>0</v>
      </c>
      <c r="F491" s="122" t="str">
        <f t="shared" si="4"/>
        <v>#DIV/0!</v>
      </c>
      <c r="G491" s="123" t="str">
        <f t="shared" si="5"/>
        <v>#DIV/0!</v>
      </c>
    </row>
    <row r="492" ht="14.25" customHeight="1">
      <c r="B492" s="22"/>
      <c r="C492" s="35">
        <f t="shared" si="1"/>
        <v>0</v>
      </c>
      <c r="D492" s="122">
        <f t="shared" si="2"/>
        <v>0</v>
      </c>
      <c r="E492" s="122">
        <f t="shared" si="3"/>
        <v>0</v>
      </c>
      <c r="F492" s="122" t="str">
        <f t="shared" si="4"/>
        <v>#DIV/0!</v>
      </c>
      <c r="G492" s="123" t="str">
        <f t="shared" si="5"/>
        <v>#DIV/0!</v>
      </c>
    </row>
    <row r="493" ht="14.25" customHeight="1">
      <c r="B493" s="22"/>
      <c r="C493" s="35">
        <f t="shared" si="1"/>
        <v>0</v>
      </c>
      <c r="D493" s="122">
        <f t="shared" si="2"/>
        <v>0</v>
      </c>
      <c r="E493" s="122">
        <f t="shared" si="3"/>
        <v>0</v>
      </c>
      <c r="F493" s="122" t="str">
        <f t="shared" si="4"/>
        <v>#DIV/0!</v>
      </c>
      <c r="G493" s="123" t="str">
        <f t="shared" si="5"/>
        <v>#DIV/0!</v>
      </c>
    </row>
    <row r="494" ht="14.25" customHeight="1">
      <c r="B494" s="22"/>
      <c r="C494" s="35">
        <f t="shared" si="1"/>
        <v>0</v>
      </c>
      <c r="D494" s="122">
        <f t="shared" si="2"/>
        <v>0</v>
      </c>
      <c r="E494" s="122">
        <f t="shared" si="3"/>
        <v>0</v>
      </c>
      <c r="F494" s="122" t="str">
        <f t="shared" si="4"/>
        <v>#DIV/0!</v>
      </c>
      <c r="G494" s="123" t="str">
        <f t="shared" si="5"/>
        <v>#DIV/0!</v>
      </c>
    </row>
    <row r="495" ht="14.25" customHeight="1">
      <c r="B495" s="22"/>
      <c r="C495" s="35">
        <f t="shared" si="1"/>
        <v>0</v>
      </c>
      <c r="D495" s="122">
        <f t="shared" si="2"/>
        <v>0</v>
      </c>
      <c r="E495" s="122">
        <f t="shared" si="3"/>
        <v>0</v>
      </c>
      <c r="F495" s="122" t="str">
        <f t="shared" si="4"/>
        <v>#DIV/0!</v>
      </c>
      <c r="G495" s="123" t="str">
        <f t="shared" si="5"/>
        <v>#DIV/0!</v>
      </c>
    </row>
    <row r="496" ht="14.25" customHeight="1">
      <c r="B496" s="22"/>
      <c r="C496" s="35">
        <f t="shared" si="1"/>
        <v>0</v>
      </c>
      <c r="D496" s="122">
        <f t="shared" si="2"/>
        <v>0</v>
      </c>
      <c r="E496" s="122">
        <f t="shared" si="3"/>
        <v>0</v>
      </c>
      <c r="F496" s="122" t="str">
        <f t="shared" si="4"/>
        <v>#DIV/0!</v>
      </c>
      <c r="G496" s="123" t="str">
        <f t="shared" si="5"/>
        <v>#DIV/0!</v>
      </c>
    </row>
    <row r="497" ht="14.25" customHeight="1">
      <c r="B497" s="22"/>
      <c r="C497" s="35">
        <f t="shared" si="1"/>
        <v>0</v>
      </c>
      <c r="D497" s="122">
        <f t="shared" si="2"/>
        <v>0</v>
      </c>
      <c r="E497" s="122">
        <f t="shared" si="3"/>
        <v>0</v>
      </c>
      <c r="F497" s="122" t="str">
        <f t="shared" si="4"/>
        <v>#DIV/0!</v>
      </c>
      <c r="G497" s="123" t="str">
        <f t="shared" si="5"/>
        <v>#DIV/0!</v>
      </c>
    </row>
    <row r="498" ht="14.25" customHeight="1">
      <c r="B498" s="22"/>
      <c r="C498" s="35">
        <f t="shared" si="1"/>
        <v>0</v>
      </c>
      <c r="D498" s="122">
        <f t="shared" si="2"/>
        <v>0</v>
      </c>
      <c r="E498" s="122">
        <f t="shared" si="3"/>
        <v>0</v>
      </c>
      <c r="F498" s="122" t="str">
        <f t="shared" si="4"/>
        <v>#DIV/0!</v>
      </c>
      <c r="G498" s="123" t="str">
        <f t="shared" si="5"/>
        <v>#DIV/0!</v>
      </c>
    </row>
    <row r="499" ht="14.25" customHeight="1">
      <c r="B499" s="22"/>
      <c r="C499" s="35">
        <f t="shared" si="1"/>
        <v>0</v>
      </c>
      <c r="D499" s="122">
        <f t="shared" si="2"/>
        <v>0</v>
      </c>
      <c r="E499" s="122">
        <f t="shared" si="3"/>
        <v>0</v>
      </c>
      <c r="F499" s="122" t="str">
        <f t="shared" si="4"/>
        <v>#DIV/0!</v>
      </c>
      <c r="G499" s="123" t="str">
        <f t="shared" si="5"/>
        <v>#DIV/0!</v>
      </c>
    </row>
    <row r="500" ht="14.25" customHeight="1">
      <c r="B500" s="22"/>
      <c r="C500" s="35">
        <f t="shared" si="1"/>
        <v>0</v>
      </c>
      <c r="D500" s="122">
        <f t="shared" si="2"/>
        <v>0</v>
      </c>
      <c r="E500" s="122">
        <f t="shared" si="3"/>
        <v>0</v>
      </c>
      <c r="F500" s="122" t="str">
        <f t="shared" si="4"/>
        <v>#DIV/0!</v>
      </c>
      <c r="G500" s="123" t="str">
        <f t="shared" si="5"/>
        <v>#DIV/0!</v>
      </c>
    </row>
    <row r="501" ht="14.25" customHeight="1">
      <c r="B501" s="22"/>
      <c r="C501" s="35">
        <f t="shared" si="1"/>
        <v>0</v>
      </c>
      <c r="D501" s="122">
        <f t="shared" si="2"/>
        <v>0</v>
      </c>
      <c r="E501" s="122">
        <f t="shared" si="3"/>
        <v>0</v>
      </c>
      <c r="F501" s="122" t="str">
        <f t="shared" si="4"/>
        <v>#DIV/0!</v>
      </c>
      <c r="G501" s="123" t="str">
        <f t="shared" si="5"/>
        <v>#DIV/0!</v>
      </c>
    </row>
    <row r="502" ht="14.25" customHeight="1">
      <c r="B502" s="22"/>
      <c r="C502" s="35">
        <f t="shared" si="1"/>
        <v>0</v>
      </c>
      <c r="D502" s="122">
        <f t="shared" si="2"/>
        <v>0</v>
      </c>
      <c r="E502" s="122">
        <f t="shared" si="3"/>
        <v>0</v>
      </c>
      <c r="F502" s="122" t="str">
        <f t="shared" si="4"/>
        <v>#DIV/0!</v>
      </c>
      <c r="G502" s="123" t="str">
        <f t="shared" si="5"/>
        <v>#DIV/0!</v>
      </c>
    </row>
    <row r="503" ht="14.25" customHeight="1">
      <c r="B503" s="22"/>
      <c r="C503" s="35">
        <f t="shared" si="1"/>
        <v>0</v>
      </c>
      <c r="D503" s="122">
        <f t="shared" si="2"/>
        <v>0</v>
      </c>
      <c r="E503" s="122">
        <f t="shared" si="3"/>
        <v>0</v>
      </c>
      <c r="F503" s="122" t="str">
        <f t="shared" si="4"/>
        <v>#DIV/0!</v>
      </c>
      <c r="G503" s="123" t="str">
        <f t="shared" si="5"/>
        <v>#DIV/0!</v>
      </c>
    </row>
    <row r="504" ht="14.25" customHeight="1">
      <c r="B504" s="22"/>
      <c r="C504" s="35">
        <f t="shared" si="1"/>
        <v>0</v>
      </c>
      <c r="D504" s="122">
        <f t="shared" si="2"/>
        <v>0</v>
      </c>
      <c r="E504" s="122">
        <f t="shared" si="3"/>
        <v>0</v>
      </c>
      <c r="F504" s="122" t="str">
        <f t="shared" si="4"/>
        <v>#DIV/0!</v>
      </c>
      <c r="G504" s="123" t="str">
        <f t="shared" si="5"/>
        <v>#DIV/0!</v>
      </c>
    </row>
    <row r="505" ht="14.25" customHeight="1">
      <c r="B505" s="22"/>
      <c r="C505" s="35">
        <f t="shared" si="1"/>
        <v>0</v>
      </c>
      <c r="D505" s="122">
        <f t="shared" si="2"/>
        <v>0</v>
      </c>
      <c r="E505" s="122">
        <f t="shared" si="3"/>
        <v>0</v>
      </c>
      <c r="F505" s="122" t="str">
        <f t="shared" si="4"/>
        <v>#DIV/0!</v>
      </c>
      <c r="G505" s="123" t="str">
        <f t="shared" si="5"/>
        <v>#DIV/0!</v>
      </c>
    </row>
    <row r="506" ht="14.25" customHeight="1">
      <c r="B506" s="22"/>
      <c r="C506" s="35">
        <f t="shared" si="1"/>
        <v>0</v>
      </c>
      <c r="D506" s="122">
        <f t="shared" si="2"/>
        <v>0</v>
      </c>
      <c r="E506" s="122">
        <f t="shared" si="3"/>
        <v>0</v>
      </c>
      <c r="F506" s="122" t="str">
        <f t="shared" si="4"/>
        <v>#DIV/0!</v>
      </c>
      <c r="G506" s="123" t="str">
        <f t="shared" si="5"/>
        <v>#DIV/0!</v>
      </c>
    </row>
    <row r="507" ht="14.25" customHeight="1">
      <c r="B507" s="22"/>
      <c r="C507" s="35">
        <f t="shared" si="1"/>
        <v>0</v>
      </c>
      <c r="D507" s="122">
        <f t="shared" si="2"/>
        <v>0</v>
      </c>
      <c r="E507" s="122">
        <f t="shared" si="3"/>
        <v>0</v>
      </c>
      <c r="F507" s="122" t="str">
        <f t="shared" si="4"/>
        <v>#DIV/0!</v>
      </c>
      <c r="G507" s="123" t="str">
        <f t="shared" si="5"/>
        <v>#DIV/0!</v>
      </c>
    </row>
    <row r="508" ht="14.25" customHeight="1">
      <c r="B508" s="22"/>
      <c r="C508" s="35">
        <f t="shared" si="1"/>
        <v>0</v>
      </c>
      <c r="D508" s="122">
        <f t="shared" si="2"/>
        <v>0</v>
      </c>
      <c r="E508" s="122">
        <f t="shared" si="3"/>
        <v>0</v>
      </c>
      <c r="F508" s="122" t="str">
        <f t="shared" si="4"/>
        <v>#DIV/0!</v>
      </c>
      <c r="G508" s="123" t="str">
        <f t="shared" si="5"/>
        <v>#DIV/0!</v>
      </c>
    </row>
    <row r="509" ht="14.25" customHeight="1">
      <c r="B509" s="22"/>
      <c r="C509" s="35">
        <f t="shared" si="1"/>
        <v>0</v>
      </c>
      <c r="D509" s="122">
        <f t="shared" si="2"/>
        <v>0</v>
      </c>
      <c r="E509" s="122">
        <f t="shared" si="3"/>
        <v>0</v>
      </c>
      <c r="F509" s="122" t="str">
        <f t="shared" si="4"/>
        <v>#DIV/0!</v>
      </c>
      <c r="G509" s="123" t="str">
        <f t="shared" si="5"/>
        <v>#DIV/0!</v>
      </c>
    </row>
    <row r="510" ht="14.25" customHeight="1">
      <c r="B510" s="22"/>
      <c r="C510" s="35">
        <f t="shared" si="1"/>
        <v>0</v>
      </c>
      <c r="D510" s="122">
        <f t="shared" si="2"/>
        <v>0</v>
      </c>
      <c r="E510" s="122">
        <f t="shared" si="3"/>
        <v>0</v>
      </c>
      <c r="F510" s="122" t="str">
        <f t="shared" si="4"/>
        <v>#DIV/0!</v>
      </c>
      <c r="G510" s="123" t="str">
        <f t="shared" si="5"/>
        <v>#DIV/0!</v>
      </c>
    </row>
    <row r="511" ht="14.25" customHeight="1">
      <c r="B511" s="22"/>
      <c r="C511" s="35">
        <f t="shared" si="1"/>
        <v>0</v>
      </c>
      <c r="D511" s="122">
        <f t="shared" si="2"/>
        <v>0</v>
      </c>
      <c r="E511" s="122">
        <f t="shared" si="3"/>
        <v>0</v>
      </c>
      <c r="F511" s="122" t="str">
        <f t="shared" si="4"/>
        <v>#DIV/0!</v>
      </c>
      <c r="G511" s="123" t="str">
        <f t="shared" si="5"/>
        <v>#DIV/0!</v>
      </c>
    </row>
    <row r="512" ht="14.25" customHeight="1">
      <c r="B512" s="22"/>
      <c r="C512" s="35">
        <f t="shared" si="1"/>
        <v>0</v>
      </c>
      <c r="D512" s="122">
        <f t="shared" si="2"/>
        <v>0</v>
      </c>
      <c r="E512" s="122">
        <f t="shared" si="3"/>
        <v>0</v>
      </c>
      <c r="F512" s="122" t="str">
        <f t="shared" si="4"/>
        <v>#DIV/0!</v>
      </c>
      <c r="G512" s="123" t="str">
        <f t="shared" si="5"/>
        <v>#DIV/0!</v>
      </c>
    </row>
    <row r="513" ht="14.25" customHeight="1">
      <c r="B513" s="22"/>
      <c r="C513" s="35">
        <f t="shared" si="1"/>
        <v>0</v>
      </c>
      <c r="D513" s="122">
        <f t="shared" si="2"/>
        <v>0</v>
      </c>
      <c r="E513" s="122">
        <f t="shared" si="3"/>
        <v>0</v>
      </c>
      <c r="F513" s="122" t="str">
        <f t="shared" si="4"/>
        <v>#DIV/0!</v>
      </c>
      <c r="G513" s="123" t="str">
        <f t="shared" si="5"/>
        <v>#DIV/0!</v>
      </c>
    </row>
    <row r="514" ht="14.25" customHeight="1">
      <c r="B514" s="22"/>
      <c r="C514" s="35">
        <f t="shared" si="1"/>
        <v>0</v>
      </c>
      <c r="D514" s="122">
        <f t="shared" si="2"/>
        <v>0</v>
      </c>
      <c r="E514" s="122">
        <f t="shared" si="3"/>
        <v>0</v>
      </c>
      <c r="F514" s="122" t="str">
        <f t="shared" si="4"/>
        <v>#DIV/0!</v>
      </c>
      <c r="G514" s="123" t="str">
        <f t="shared" si="5"/>
        <v>#DIV/0!</v>
      </c>
    </row>
    <row r="515" ht="14.25" customHeight="1">
      <c r="B515" s="22"/>
      <c r="C515" s="35">
        <f t="shared" si="1"/>
        <v>0</v>
      </c>
      <c r="D515" s="122">
        <f t="shared" si="2"/>
        <v>0</v>
      </c>
      <c r="E515" s="122">
        <f t="shared" si="3"/>
        <v>0</v>
      </c>
      <c r="F515" s="122" t="str">
        <f t="shared" si="4"/>
        <v>#DIV/0!</v>
      </c>
      <c r="G515" s="123" t="str">
        <f t="shared" si="5"/>
        <v>#DIV/0!</v>
      </c>
    </row>
    <row r="516" ht="14.25" customHeight="1">
      <c r="B516" s="22"/>
      <c r="C516" s="35">
        <f t="shared" si="1"/>
        <v>0</v>
      </c>
      <c r="D516" s="122">
        <f t="shared" si="2"/>
        <v>0</v>
      </c>
      <c r="E516" s="122">
        <f t="shared" si="3"/>
        <v>0</v>
      </c>
      <c r="F516" s="122" t="str">
        <f t="shared" si="4"/>
        <v>#DIV/0!</v>
      </c>
      <c r="G516" s="123" t="str">
        <f t="shared" si="5"/>
        <v>#DIV/0!</v>
      </c>
    </row>
    <row r="517" ht="14.25" customHeight="1">
      <c r="B517" s="22"/>
      <c r="C517" s="35">
        <f t="shared" si="1"/>
        <v>0</v>
      </c>
      <c r="D517" s="122">
        <f t="shared" si="2"/>
        <v>0</v>
      </c>
      <c r="E517" s="122">
        <f t="shared" si="3"/>
        <v>0</v>
      </c>
      <c r="F517" s="122" t="str">
        <f t="shared" si="4"/>
        <v>#DIV/0!</v>
      </c>
      <c r="G517" s="123" t="str">
        <f t="shared" si="5"/>
        <v>#DIV/0!</v>
      </c>
    </row>
    <row r="518" ht="14.25" customHeight="1">
      <c r="B518" s="22"/>
      <c r="C518" s="35">
        <f t="shared" si="1"/>
        <v>0</v>
      </c>
      <c r="D518" s="122">
        <f t="shared" si="2"/>
        <v>0</v>
      </c>
      <c r="E518" s="122">
        <f t="shared" si="3"/>
        <v>0</v>
      </c>
      <c r="F518" s="122" t="str">
        <f t="shared" si="4"/>
        <v>#DIV/0!</v>
      </c>
      <c r="G518" s="123" t="str">
        <f t="shared" si="5"/>
        <v>#DIV/0!</v>
      </c>
    </row>
    <row r="519" ht="14.25" customHeight="1">
      <c r="B519" s="22"/>
      <c r="C519" s="35">
        <f t="shared" si="1"/>
        <v>0</v>
      </c>
      <c r="D519" s="122">
        <f t="shared" si="2"/>
        <v>0</v>
      </c>
      <c r="E519" s="122">
        <f t="shared" si="3"/>
        <v>0</v>
      </c>
      <c r="F519" s="122" t="str">
        <f t="shared" si="4"/>
        <v>#DIV/0!</v>
      </c>
      <c r="G519" s="123" t="str">
        <f t="shared" si="5"/>
        <v>#DIV/0!</v>
      </c>
    </row>
    <row r="520" ht="14.25" customHeight="1">
      <c r="B520" s="22"/>
      <c r="C520" s="35">
        <f t="shared" si="1"/>
        <v>0</v>
      </c>
      <c r="D520" s="122">
        <f t="shared" si="2"/>
        <v>0</v>
      </c>
      <c r="E520" s="122">
        <f t="shared" si="3"/>
        <v>0</v>
      </c>
      <c r="F520" s="122" t="str">
        <f t="shared" si="4"/>
        <v>#DIV/0!</v>
      </c>
      <c r="G520" s="123" t="str">
        <f t="shared" si="5"/>
        <v>#DIV/0!</v>
      </c>
    </row>
    <row r="521" ht="14.25" customHeight="1">
      <c r="B521" s="22"/>
      <c r="C521" s="35">
        <f t="shared" si="1"/>
        <v>0</v>
      </c>
      <c r="D521" s="122">
        <f t="shared" si="2"/>
        <v>0</v>
      </c>
      <c r="E521" s="122">
        <f t="shared" si="3"/>
        <v>0</v>
      </c>
      <c r="F521" s="122" t="str">
        <f t="shared" si="4"/>
        <v>#DIV/0!</v>
      </c>
      <c r="G521" s="123" t="str">
        <f t="shared" si="5"/>
        <v>#DIV/0!</v>
      </c>
    </row>
    <row r="522" ht="14.25" customHeight="1">
      <c r="B522" s="22"/>
      <c r="C522" s="35">
        <f t="shared" si="1"/>
        <v>0</v>
      </c>
      <c r="D522" s="122">
        <f t="shared" si="2"/>
        <v>0</v>
      </c>
      <c r="E522" s="122">
        <f t="shared" si="3"/>
        <v>0</v>
      </c>
      <c r="F522" s="122" t="str">
        <f t="shared" si="4"/>
        <v>#DIV/0!</v>
      </c>
      <c r="G522" s="123" t="str">
        <f t="shared" si="5"/>
        <v>#DIV/0!</v>
      </c>
    </row>
    <row r="523" ht="14.25" customHeight="1">
      <c r="B523" s="22"/>
      <c r="C523" s="35">
        <f t="shared" si="1"/>
        <v>0</v>
      </c>
      <c r="D523" s="122">
        <f t="shared" si="2"/>
        <v>0</v>
      </c>
      <c r="E523" s="122">
        <f t="shared" si="3"/>
        <v>0</v>
      </c>
      <c r="F523" s="122" t="str">
        <f t="shared" si="4"/>
        <v>#DIV/0!</v>
      </c>
      <c r="G523" s="123" t="str">
        <f t="shared" si="5"/>
        <v>#DIV/0!</v>
      </c>
    </row>
    <row r="524" ht="14.25" customHeight="1">
      <c r="B524" s="22"/>
      <c r="C524" s="35">
        <f t="shared" si="1"/>
        <v>0</v>
      </c>
      <c r="D524" s="122">
        <f t="shared" si="2"/>
        <v>0</v>
      </c>
      <c r="E524" s="122">
        <f t="shared" si="3"/>
        <v>0</v>
      </c>
      <c r="F524" s="122" t="str">
        <f t="shared" si="4"/>
        <v>#DIV/0!</v>
      </c>
      <c r="G524" s="123" t="str">
        <f t="shared" si="5"/>
        <v>#DIV/0!</v>
      </c>
    </row>
    <row r="525" ht="14.25" customHeight="1">
      <c r="B525" s="22"/>
      <c r="C525" s="35">
        <f t="shared" si="1"/>
        <v>0</v>
      </c>
      <c r="D525" s="122">
        <f t="shared" si="2"/>
        <v>0</v>
      </c>
      <c r="E525" s="122">
        <f t="shared" si="3"/>
        <v>0</v>
      </c>
      <c r="F525" s="122" t="str">
        <f t="shared" si="4"/>
        <v>#DIV/0!</v>
      </c>
      <c r="G525" s="123" t="str">
        <f t="shared" si="5"/>
        <v>#DIV/0!</v>
      </c>
    </row>
    <row r="526" ht="14.25" customHeight="1">
      <c r="B526" s="22"/>
      <c r="C526" s="35">
        <f t="shared" si="1"/>
        <v>0</v>
      </c>
      <c r="D526" s="122">
        <f t="shared" si="2"/>
        <v>0</v>
      </c>
      <c r="E526" s="122">
        <f t="shared" si="3"/>
        <v>0</v>
      </c>
      <c r="F526" s="122" t="str">
        <f t="shared" si="4"/>
        <v>#DIV/0!</v>
      </c>
      <c r="G526" s="123" t="str">
        <f t="shared" si="5"/>
        <v>#DIV/0!</v>
      </c>
    </row>
    <row r="527" ht="14.25" customHeight="1">
      <c r="B527" s="22"/>
      <c r="C527" s="35">
        <f t="shared" si="1"/>
        <v>0</v>
      </c>
      <c r="D527" s="122">
        <f t="shared" si="2"/>
        <v>0</v>
      </c>
      <c r="E527" s="122">
        <f t="shared" si="3"/>
        <v>0</v>
      </c>
      <c r="F527" s="122" t="str">
        <f t="shared" si="4"/>
        <v>#DIV/0!</v>
      </c>
      <c r="G527" s="123" t="str">
        <f t="shared" si="5"/>
        <v>#DIV/0!</v>
      </c>
    </row>
    <row r="528" ht="14.25" customHeight="1">
      <c r="B528" s="22"/>
      <c r="C528" s="35">
        <f t="shared" si="1"/>
        <v>0</v>
      </c>
      <c r="D528" s="122">
        <f t="shared" si="2"/>
        <v>0</v>
      </c>
      <c r="E528" s="122">
        <f t="shared" si="3"/>
        <v>0</v>
      </c>
      <c r="F528" s="122" t="str">
        <f t="shared" si="4"/>
        <v>#DIV/0!</v>
      </c>
      <c r="G528" s="123" t="str">
        <f t="shared" si="5"/>
        <v>#DIV/0!</v>
      </c>
    </row>
    <row r="529" ht="14.25" customHeight="1">
      <c r="B529" s="22"/>
      <c r="C529" s="35">
        <f t="shared" si="1"/>
        <v>0</v>
      </c>
      <c r="D529" s="122">
        <f t="shared" si="2"/>
        <v>0</v>
      </c>
      <c r="E529" s="122">
        <f t="shared" si="3"/>
        <v>0</v>
      </c>
      <c r="F529" s="122" t="str">
        <f t="shared" si="4"/>
        <v>#DIV/0!</v>
      </c>
      <c r="G529" s="123" t="str">
        <f t="shared" si="5"/>
        <v>#DIV/0!</v>
      </c>
    </row>
    <row r="530" ht="14.25" customHeight="1">
      <c r="B530" s="22"/>
      <c r="C530" s="35">
        <f t="shared" si="1"/>
        <v>0</v>
      </c>
      <c r="D530" s="122">
        <f t="shared" si="2"/>
        <v>0</v>
      </c>
      <c r="E530" s="122">
        <f t="shared" si="3"/>
        <v>0</v>
      </c>
      <c r="F530" s="122" t="str">
        <f t="shared" si="4"/>
        <v>#DIV/0!</v>
      </c>
      <c r="G530" s="123" t="str">
        <f t="shared" si="5"/>
        <v>#DIV/0!</v>
      </c>
    </row>
    <row r="531" ht="14.25" customHeight="1">
      <c r="B531" s="22"/>
      <c r="C531" s="35">
        <f t="shared" si="1"/>
        <v>0</v>
      </c>
      <c r="D531" s="122">
        <f t="shared" si="2"/>
        <v>0</v>
      </c>
      <c r="E531" s="122">
        <f t="shared" si="3"/>
        <v>0</v>
      </c>
      <c r="F531" s="122" t="str">
        <f t="shared" si="4"/>
        <v>#DIV/0!</v>
      </c>
      <c r="G531" s="123" t="str">
        <f t="shared" si="5"/>
        <v>#DIV/0!</v>
      </c>
    </row>
    <row r="532" ht="14.25" customHeight="1">
      <c r="B532" s="22"/>
      <c r="C532" s="35">
        <f t="shared" si="1"/>
        <v>0</v>
      </c>
      <c r="D532" s="122">
        <f t="shared" si="2"/>
        <v>0</v>
      </c>
      <c r="E532" s="122">
        <f t="shared" si="3"/>
        <v>0</v>
      </c>
      <c r="F532" s="122" t="str">
        <f t="shared" si="4"/>
        <v>#DIV/0!</v>
      </c>
      <c r="G532" s="123" t="str">
        <f t="shared" si="5"/>
        <v>#DIV/0!</v>
      </c>
    </row>
    <row r="533" ht="14.25" customHeight="1">
      <c r="B533" s="22"/>
      <c r="C533" s="35">
        <f t="shared" si="1"/>
        <v>0</v>
      </c>
      <c r="D533" s="122">
        <f t="shared" si="2"/>
        <v>0</v>
      </c>
      <c r="E533" s="122">
        <f t="shared" si="3"/>
        <v>0</v>
      </c>
      <c r="F533" s="122" t="str">
        <f t="shared" si="4"/>
        <v>#DIV/0!</v>
      </c>
      <c r="G533" s="123" t="str">
        <f t="shared" si="5"/>
        <v>#DIV/0!</v>
      </c>
    </row>
    <row r="534" ht="14.25" customHeight="1">
      <c r="B534" s="22"/>
      <c r="C534" s="35">
        <f t="shared" si="1"/>
        <v>0</v>
      </c>
      <c r="D534" s="122">
        <f t="shared" si="2"/>
        <v>0</v>
      </c>
      <c r="E534" s="122">
        <f t="shared" si="3"/>
        <v>0</v>
      </c>
      <c r="F534" s="122" t="str">
        <f t="shared" si="4"/>
        <v>#DIV/0!</v>
      </c>
      <c r="G534" s="123" t="str">
        <f t="shared" si="5"/>
        <v>#DIV/0!</v>
      </c>
    </row>
    <row r="535" ht="14.25" customHeight="1">
      <c r="B535" s="22"/>
      <c r="C535" s="35">
        <f t="shared" si="1"/>
        <v>0</v>
      </c>
      <c r="D535" s="122">
        <f t="shared" si="2"/>
        <v>0</v>
      </c>
      <c r="E535" s="122">
        <f t="shared" si="3"/>
        <v>0</v>
      </c>
      <c r="F535" s="122" t="str">
        <f t="shared" si="4"/>
        <v>#DIV/0!</v>
      </c>
      <c r="G535" s="123" t="str">
        <f t="shared" si="5"/>
        <v>#DIV/0!</v>
      </c>
    </row>
    <row r="536" ht="14.25" customHeight="1">
      <c r="B536" s="22"/>
      <c r="C536" s="35">
        <f t="shared" si="1"/>
        <v>0</v>
      </c>
      <c r="D536" s="122">
        <f t="shared" si="2"/>
        <v>0</v>
      </c>
      <c r="E536" s="122">
        <f t="shared" si="3"/>
        <v>0</v>
      </c>
      <c r="F536" s="122" t="str">
        <f t="shared" si="4"/>
        <v>#DIV/0!</v>
      </c>
      <c r="G536" s="123" t="str">
        <f t="shared" si="5"/>
        <v>#DIV/0!</v>
      </c>
    </row>
    <row r="537" ht="14.25" customHeight="1">
      <c r="B537" s="22"/>
      <c r="C537" s="35">
        <f t="shared" si="1"/>
        <v>0</v>
      </c>
      <c r="D537" s="122">
        <f t="shared" si="2"/>
        <v>0</v>
      </c>
      <c r="E537" s="122">
        <f t="shared" si="3"/>
        <v>0</v>
      </c>
      <c r="F537" s="122" t="str">
        <f t="shared" si="4"/>
        <v>#DIV/0!</v>
      </c>
      <c r="G537" s="123" t="str">
        <f t="shared" si="5"/>
        <v>#DIV/0!</v>
      </c>
    </row>
    <row r="538" ht="14.25" customHeight="1">
      <c r="B538" s="22"/>
      <c r="C538" s="35">
        <f t="shared" si="1"/>
        <v>0</v>
      </c>
      <c r="D538" s="122">
        <f t="shared" si="2"/>
        <v>0</v>
      </c>
      <c r="E538" s="122">
        <f t="shared" si="3"/>
        <v>0</v>
      </c>
      <c r="F538" s="122" t="str">
        <f t="shared" si="4"/>
        <v>#DIV/0!</v>
      </c>
      <c r="G538" s="123" t="str">
        <f t="shared" si="5"/>
        <v>#DIV/0!</v>
      </c>
    </row>
    <row r="539" ht="14.25" customHeight="1">
      <c r="B539" s="22"/>
      <c r="C539" s="35">
        <f t="shared" si="1"/>
        <v>0</v>
      </c>
      <c r="D539" s="122">
        <f t="shared" si="2"/>
        <v>0</v>
      </c>
      <c r="E539" s="122">
        <f t="shared" si="3"/>
        <v>0</v>
      </c>
      <c r="F539" s="122" t="str">
        <f t="shared" si="4"/>
        <v>#DIV/0!</v>
      </c>
      <c r="G539" s="123" t="str">
        <f t="shared" si="5"/>
        <v>#DIV/0!</v>
      </c>
    </row>
    <row r="540" ht="14.25" customHeight="1">
      <c r="B540" s="22"/>
      <c r="C540" s="35">
        <f t="shared" si="1"/>
        <v>0</v>
      </c>
      <c r="D540" s="122">
        <f t="shared" si="2"/>
        <v>0</v>
      </c>
      <c r="E540" s="122">
        <f t="shared" si="3"/>
        <v>0</v>
      </c>
      <c r="F540" s="122" t="str">
        <f t="shared" si="4"/>
        <v>#DIV/0!</v>
      </c>
      <c r="G540" s="123" t="str">
        <f t="shared" si="5"/>
        <v>#DIV/0!</v>
      </c>
    </row>
    <row r="541" ht="14.25" customHeight="1">
      <c r="B541" s="22"/>
      <c r="C541" s="35">
        <f t="shared" si="1"/>
        <v>0</v>
      </c>
      <c r="D541" s="122">
        <f t="shared" si="2"/>
        <v>0</v>
      </c>
      <c r="E541" s="122">
        <f t="shared" si="3"/>
        <v>0</v>
      </c>
      <c r="F541" s="122" t="str">
        <f t="shared" si="4"/>
        <v>#DIV/0!</v>
      </c>
      <c r="G541" s="123" t="str">
        <f t="shared" si="5"/>
        <v>#DIV/0!</v>
      </c>
    </row>
    <row r="542" ht="14.25" customHeight="1">
      <c r="B542" s="22"/>
      <c r="C542" s="35">
        <f t="shared" si="1"/>
        <v>0</v>
      </c>
      <c r="D542" s="122">
        <f t="shared" si="2"/>
        <v>0</v>
      </c>
      <c r="E542" s="122">
        <f t="shared" si="3"/>
        <v>0</v>
      </c>
      <c r="F542" s="122" t="str">
        <f t="shared" si="4"/>
        <v>#DIV/0!</v>
      </c>
      <c r="G542" s="123" t="str">
        <f t="shared" si="5"/>
        <v>#DIV/0!</v>
      </c>
    </row>
    <row r="543" ht="14.25" customHeight="1">
      <c r="B543" s="22"/>
      <c r="C543" s="35">
        <f t="shared" si="1"/>
        <v>0</v>
      </c>
      <c r="D543" s="122">
        <f t="shared" si="2"/>
        <v>0</v>
      </c>
      <c r="E543" s="122">
        <f t="shared" si="3"/>
        <v>0</v>
      </c>
      <c r="F543" s="122" t="str">
        <f t="shared" si="4"/>
        <v>#DIV/0!</v>
      </c>
      <c r="G543" s="123" t="str">
        <f t="shared" si="5"/>
        <v>#DIV/0!</v>
      </c>
    </row>
    <row r="544" ht="14.25" customHeight="1">
      <c r="B544" s="22"/>
      <c r="C544" s="35">
        <f t="shared" si="1"/>
        <v>0</v>
      </c>
      <c r="D544" s="122">
        <f t="shared" si="2"/>
        <v>0</v>
      </c>
      <c r="E544" s="122">
        <f t="shared" si="3"/>
        <v>0</v>
      </c>
      <c r="F544" s="122" t="str">
        <f t="shared" si="4"/>
        <v>#DIV/0!</v>
      </c>
      <c r="G544" s="123" t="str">
        <f t="shared" si="5"/>
        <v>#DIV/0!</v>
      </c>
    </row>
    <row r="545" ht="14.25" customHeight="1">
      <c r="B545" s="22"/>
      <c r="C545" s="35">
        <f t="shared" si="1"/>
        <v>0</v>
      </c>
      <c r="D545" s="122">
        <f t="shared" si="2"/>
        <v>0</v>
      </c>
      <c r="E545" s="122">
        <f t="shared" si="3"/>
        <v>0</v>
      </c>
      <c r="F545" s="122" t="str">
        <f t="shared" si="4"/>
        <v>#DIV/0!</v>
      </c>
      <c r="G545" s="123" t="str">
        <f t="shared" si="5"/>
        <v>#DIV/0!</v>
      </c>
    </row>
    <row r="546" ht="14.25" customHeight="1">
      <c r="B546" s="22"/>
      <c r="C546" s="35">
        <f t="shared" si="1"/>
        <v>0</v>
      </c>
      <c r="D546" s="122">
        <f t="shared" si="2"/>
        <v>0</v>
      </c>
      <c r="E546" s="122">
        <f t="shared" si="3"/>
        <v>0</v>
      </c>
      <c r="F546" s="122" t="str">
        <f t="shared" si="4"/>
        <v>#DIV/0!</v>
      </c>
      <c r="G546" s="123" t="str">
        <f t="shared" si="5"/>
        <v>#DIV/0!</v>
      </c>
    </row>
    <row r="547" ht="14.25" customHeight="1">
      <c r="B547" s="22"/>
      <c r="C547" s="35">
        <f t="shared" si="1"/>
        <v>0</v>
      </c>
      <c r="D547" s="122">
        <f t="shared" si="2"/>
        <v>0</v>
      </c>
      <c r="E547" s="122">
        <f t="shared" si="3"/>
        <v>0</v>
      </c>
      <c r="F547" s="122" t="str">
        <f t="shared" si="4"/>
        <v>#DIV/0!</v>
      </c>
      <c r="G547" s="123" t="str">
        <f t="shared" si="5"/>
        <v>#DIV/0!</v>
      </c>
    </row>
    <row r="548" ht="14.25" customHeight="1">
      <c r="B548" s="22"/>
      <c r="C548" s="35">
        <f t="shared" si="1"/>
        <v>0</v>
      </c>
      <c r="D548" s="122">
        <f t="shared" si="2"/>
        <v>0</v>
      </c>
      <c r="E548" s="122">
        <f t="shared" si="3"/>
        <v>0</v>
      </c>
      <c r="F548" s="122" t="str">
        <f t="shared" si="4"/>
        <v>#DIV/0!</v>
      </c>
      <c r="G548" s="123" t="str">
        <f t="shared" si="5"/>
        <v>#DIV/0!</v>
      </c>
    </row>
    <row r="549" ht="14.25" customHeight="1">
      <c r="B549" s="22"/>
      <c r="C549" s="35">
        <f t="shared" si="1"/>
        <v>0</v>
      </c>
      <c r="D549" s="122">
        <f t="shared" si="2"/>
        <v>0</v>
      </c>
      <c r="E549" s="122">
        <f t="shared" si="3"/>
        <v>0</v>
      </c>
      <c r="F549" s="122" t="str">
        <f t="shared" si="4"/>
        <v>#DIV/0!</v>
      </c>
      <c r="G549" s="123" t="str">
        <f t="shared" si="5"/>
        <v>#DIV/0!</v>
      </c>
    </row>
    <row r="550" ht="14.25" customHeight="1">
      <c r="B550" s="22"/>
      <c r="C550" s="35">
        <f t="shared" si="1"/>
        <v>0</v>
      </c>
      <c r="D550" s="122">
        <f t="shared" si="2"/>
        <v>0</v>
      </c>
      <c r="E550" s="122">
        <f t="shared" si="3"/>
        <v>0</v>
      </c>
      <c r="F550" s="122" t="str">
        <f t="shared" si="4"/>
        <v>#DIV/0!</v>
      </c>
      <c r="G550" s="123" t="str">
        <f t="shared" si="5"/>
        <v>#DIV/0!</v>
      </c>
    </row>
    <row r="551" ht="14.25" customHeight="1">
      <c r="B551" s="22"/>
      <c r="C551" s="35">
        <f t="shared" si="1"/>
        <v>0</v>
      </c>
      <c r="D551" s="122">
        <f t="shared" si="2"/>
        <v>0</v>
      </c>
      <c r="E551" s="122">
        <f t="shared" si="3"/>
        <v>0</v>
      </c>
      <c r="F551" s="122" t="str">
        <f t="shared" si="4"/>
        <v>#DIV/0!</v>
      </c>
      <c r="G551" s="123" t="str">
        <f t="shared" si="5"/>
        <v>#DIV/0!</v>
      </c>
    </row>
    <row r="552" ht="14.25" customHeight="1">
      <c r="B552" s="22"/>
      <c r="C552" s="35">
        <f t="shared" si="1"/>
        <v>0</v>
      </c>
      <c r="D552" s="122">
        <f t="shared" si="2"/>
        <v>0</v>
      </c>
      <c r="E552" s="122">
        <f t="shared" si="3"/>
        <v>0</v>
      </c>
      <c r="F552" s="122" t="str">
        <f t="shared" si="4"/>
        <v>#DIV/0!</v>
      </c>
      <c r="G552" s="123" t="str">
        <f t="shared" si="5"/>
        <v>#DIV/0!</v>
      </c>
    </row>
    <row r="553" ht="14.25" customHeight="1">
      <c r="B553" s="22"/>
      <c r="C553" s="35">
        <f t="shared" si="1"/>
        <v>0</v>
      </c>
      <c r="D553" s="122">
        <f t="shared" si="2"/>
        <v>0</v>
      </c>
      <c r="E553" s="122">
        <f t="shared" si="3"/>
        <v>0</v>
      </c>
      <c r="F553" s="122" t="str">
        <f t="shared" si="4"/>
        <v>#DIV/0!</v>
      </c>
      <c r="G553" s="123" t="str">
        <f t="shared" si="5"/>
        <v>#DIV/0!</v>
      </c>
    </row>
    <row r="554" ht="14.25" customHeight="1">
      <c r="B554" s="22"/>
      <c r="C554" s="35">
        <f t="shared" si="1"/>
        <v>0</v>
      </c>
      <c r="D554" s="122">
        <f t="shared" si="2"/>
        <v>0</v>
      </c>
      <c r="E554" s="122">
        <f t="shared" si="3"/>
        <v>0</v>
      </c>
      <c r="F554" s="122" t="str">
        <f t="shared" si="4"/>
        <v>#DIV/0!</v>
      </c>
      <c r="G554" s="123" t="str">
        <f t="shared" si="5"/>
        <v>#DIV/0!</v>
      </c>
    </row>
    <row r="555" ht="14.25" customHeight="1">
      <c r="B555" s="22"/>
      <c r="C555" s="35">
        <f t="shared" si="1"/>
        <v>0</v>
      </c>
      <c r="D555" s="122">
        <f t="shared" si="2"/>
        <v>0</v>
      </c>
      <c r="E555" s="122">
        <f t="shared" si="3"/>
        <v>0</v>
      </c>
      <c r="F555" s="122" t="str">
        <f t="shared" si="4"/>
        <v>#DIV/0!</v>
      </c>
      <c r="G555" s="123" t="str">
        <f t="shared" si="5"/>
        <v>#DIV/0!</v>
      </c>
    </row>
    <row r="556" ht="14.25" customHeight="1">
      <c r="B556" s="22"/>
      <c r="C556" s="35">
        <f t="shared" si="1"/>
        <v>0</v>
      </c>
      <c r="D556" s="122">
        <f t="shared" si="2"/>
        <v>0</v>
      </c>
      <c r="E556" s="122">
        <f t="shared" si="3"/>
        <v>0</v>
      </c>
      <c r="F556" s="122" t="str">
        <f t="shared" si="4"/>
        <v>#DIV/0!</v>
      </c>
      <c r="G556" s="123" t="str">
        <f t="shared" si="5"/>
        <v>#DIV/0!</v>
      </c>
    </row>
    <row r="557" ht="14.25" customHeight="1">
      <c r="B557" s="22"/>
      <c r="C557" s="35">
        <f t="shared" si="1"/>
        <v>0</v>
      </c>
      <c r="D557" s="122">
        <f t="shared" si="2"/>
        <v>0</v>
      </c>
      <c r="E557" s="122">
        <f t="shared" si="3"/>
        <v>0</v>
      </c>
      <c r="F557" s="122" t="str">
        <f t="shared" si="4"/>
        <v>#DIV/0!</v>
      </c>
      <c r="G557" s="123" t="str">
        <f t="shared" si="5"/>
        <v>#DIV/0!</v>
      </c>
    </row>
    <row r="558" ht="14.25" customHeight="1">
      <c r="B558" s="22"/>
      <c r="C558" s="35">
        <f t="shared" si="1"/>
        <v>0</v>
      </c>
      <c r="D558" s="122">
        <f t="shared" si="2"/>
        <v>0</v>
      </c>
      <c r="E558" s="122">
        <f t="shared" si="3"/>
        <v>0</v>
      </c>
      <c r="F558" s="122" t="str">
        <f t="shared" si="4"/>
        <v>#DIV/0!</v>
      </c>
      <c r="G558" s="123" t="str">
        <f t="shared" si="5"/>
        <v>#DIV/0!</v>
      </c>
    </row>
    <row r="559" ht="14.25" customHeight="1">
      <c r="B559" s="22"/>
      <c r="C559" s="35">
        <f t="shared" si="1"/>
        <v>0</v>
      </c>
      <c r="D559" s="122">
        <f t="shared" si="2"/>
        <v>0</v>
      </c>
      <c r="E559" s="122">
        <f t="shared" si="3"/>
        <v>0</v>
      </c>
      <c r="F559" s="122" t="str">
        <f t="shared" si="4"/>
        <v>#DIV/0!</v>
      </c>
      <c r="G559" s="123" t="str">
        <f t="shared" si="5"/>
        <v>#DIV/0!</v>
      </c>
    </row>
    <row r="560" ht="14.25" customHeight="1">
      <c r="B560" s="22"/>
      <c r="C560" s="35">
        <f t="shared" si="1"/>
        <v>0</v>
      </c>
      <c r="D560" s="122">
        <f t="shared" si="2"/>
        <v>0</v>
      </c>
      <c r="E560" s="122">
        <f t="shared" si="3"/>
        <v>0</v>
      </c>
      <c r="F560" s="122" t="str">
        <f t="shared" si="4"/>
        <v>#DIV/0!</v>
      </c>
      <c r="G560" s="123" t="str">
        <f t="shared" si="5"/>
        <v>#DIV/0!</v>
      </c>
    </row>
    <row r="561" ht="14.25" customHeight="1">
      <c r="B561" s="22"/>
      <c r="C561" s="35">
        <f t="shared" si="1"/>
        <v>0</v>
      </c>
      <c r="D561" s="122">
        <f t="shared" si="2"/>
        <v>0</v>
      </c>
      <c r="E561" s="122">
        <f t="shared" si="3"/>
        <v>0</v>
      </c>
      <c r="F561" s="122" t="str">
        <f t="shared" si="4"/>
        <v>#DIV/0!</v>
      </c>
      <c r="G561" s="123" t="str">
        <f t="shared" si="5"/>
        <v>#DIV/0!</v>
      </c>
    </row>
    <row r="562" ht="14.25" customHeight="1">
      <c r="B562" s="22"/>
      <c r="C562" s="35">
        <f t="shared" si="1"/>
        <v>0</v>
      </c>
      <c r="D562" s="122">
        <f t="shared" si="2"/>
        <v>0</v>
      </c>
      <c r="E562" s="122">
        <f t="shared" si="3"/>
        <v>0</v>
      </c>
      <c r="F562" s="122" t="str">
        <f t="shared" si="4"/>
        <v>#DIV/0!</v>
      </c>
      <c r="G562" s="123" t="str">
        <f t="shared" si="5"/>
        <v>#DIV/0!</v>
      </c>
    </row>
    <row r="563" ht="14.25" customHeight="1">
      <c r="B563" s="22"/>
      <c r="C563" s="35">
        <f t="shared" si="1"/>
        <v>0</v>
      </c>
      <c r="D563" s="122">
        <f t="shared" si="2"/>
        <v>0</v>
      </c>
      <c r="E563" s="122">
        <f t="shared" si="3"/>
        <v>0</v>
      </c>
      <c r="F563" s="122" t="str">
        <f t="shared" si="4"/>
        <v>#DIV/0!</v>
      </c>
      <c r="G563" s="123" t="str">
        <f t="shared" si="5"/>
        <v>#DIV/0!</v>
      </c>
    </row>
    <row r="564" ht="14.25" customHeight="1">
      <c r="B564" s="22"/>
      <c r="C564" s="35">
        <f t="shared" si="1"/>
        <v>0</v>
      </c>
      <c r="D564" s="122">
        <f t="shared" si="2"/>
        <v>0</v>
      </c>
      <c r="E564" s="122">
        <f t="shared" si="3"/>
        <v>0</v>
      </c>
      <c r="F564" s="122" t="str">
        <f t="shared" si="4"/>
        <v>#DIV/0!</v>
      </c>
      <c r="G564" s="123" t="str">
        <f t="shared" si="5"/>
        <v>#DIV/0!</v>
      </c>
    </row>
    <row r="565" ht="14.25" customHeight="1">
      <c r="B565" s="22"/>
      <c r="C565" s="35">
        <f t="shared" si="1"/>
        <v>0</v>
      </c>
      <c r="D565" s="122">
        <f t="shared" si="2"/>
        <v>0</v>
      </c>
      <c r="E565" s="122">
        <f t="shared" si="3"/>
        <v>0</v>
      </c>
      <c r="F565" s="122" t="str">
        <f t="shared" si="4"/>
        <v>#DIV/0!</v>
      </c>
      <c r="G565" s="123" t="str">
        <f t="shared" si="5"/>
        <v>#DIV/0!</v>
      </c>
    </row>
    <row r="566" ht="14.25" customHeight="1">
      <c r="B566" s="22"/>
      <c r="C566" s="35">
        <f t="shared" si="1"/>
        <v>0</v>
      </c>
      <c r="D566" s="122">
        <f t="shared" si="2"/>
        <v>0</v>
      </c>
      <c r="E566" s="122">
        <f t="shared" si="3"/>
        <v>0</v>
      </c>
      <c r="F566" s="122" t="str">
        <f t="shared" si="4"/>
        <v>#DIV/0!</v>
      </c>
      <c r="G566" s="123" t="str">
        <f t="shared" si="5"/>
        <v>#DIV/0!</v>
      </c>
    </row>
    <row r="567" ht="14.25" customHeight="1">
      <c r="B567" s="22"/>
      <c r="G567" s="22"/>
    </row>
    <row r="568" ht="14.25" customHeight="1">
      <c r="B568" s="22"/>
      <c r="G568" s="22"/>
    </row>
    <row r="569" ht="14.25" customHeight="1">
      <c r="B569" s="22"/>
      <c r="G569" s="22"/>
    </row>
    <row r="570" ht="14.25" customHeight="1">
      <c r="B570" s="22"/>
      <c r="G570" s="22"/>
    </row>
    <row r="571" ht="14.25" customHeight="1">
      <c r="B571" s="22"/>
      <c r="G571" s="22"/>
    </row>
    <row r="572" ht="14.25" customHeight="1">
      <c r="B572" s="22"/>
      <c r="G572" s="22"/>
    </row>
    <row r="573" ht="14.25" customHeight="1">
      <c r="B573" s="22"/>
      <c r="G573" s="22"/>
    </row>
    <row r="574" ht="14.25" customHeight="1">
      <c r="B574" s="22"/>
      <c r="G574" s="22"/>
    </row>
    <row r="575" ht="14.25" customHeight="1">
      <c r="B575" s="22"/>
      <c r="G575" s="22"/>
    </row>
    <row r="576" ht="14.25" customHeight="1">
      <c r="B576" s="22"/>
      <c r="G576" s="22"/>
    </row>
    <row r="577" ht="14.25" customHeight="1">
      <c r="B577" s="22"/>
      <c r="G577" s="22"/>
    </row>
    <row r="578" ht="14.25" customHeight="1">
      <c r="B578" s="22"/>
      <c r="G578" s="22"/>
    </row>
    <row r="579" ht="14.25" customHeight="1">
      <c r="B579" s="22"/>
      <c r="G579" s="22"/>
    </row>
    <row r="580" ht="14.25" customHeight="1">
      <c r="B580" s="22"/>
      <c r="G580" s="22"/>
    </row>
    <row r="581" ht="14.25" customHeight="1">
      <c r="B581" s="22"/>
      <c r="G581" s="22"/>
    </row>
    <row r="582" ht="14.25" customHeight="1">
      <c r="B582" s="22"/>
      <c r="G582" s="22"/>
    </row>
    <row r="583" ht="14.25" customHeight="1">
      <c r="B583" s="22"/>
      <c r="G583" s="22"/>
    </row>
    <row r="584" ht="14.25" customHeight="1">
      <c r="B584" s="22"/>
      <c r="G584" s="22"/>
    </row>
    <row r="585" ht="14.25" customHeight="1">
      <c r="B585" s="22"/>
      <c r="G585" s="22"/>
    </row>
    <row r="586" ht="14.25" customHeight="1">
      <c r="B586" s="22"/>
      <c r="G586" s="22"/>
    </row>
    <row r="587" ht="14.25" customHeight="1">
      <c r="B587" s="22"/>
      <c r="G587" s="22"/>
    </row>
    <row r="588" ht="14.25" customHeight="1">
      <c r="B588" s="22"/>
      <c r="G588" s="22"/>
    </row>
    <row r="589" ht="14.25" customHeight="1">
      <c r="B589" s="22"/>
      <c r="G589" s="22"/>
    </row>
    <row r="590" ht="14.25" customHeight="1">
      <c r="B590" s="22"/>
      <c r="G590" s="22"/>
    </row>
    <row r="591" ht="14.25" customHeight="1">
      <c r="B591" s="22"/>
      <c r="G591" s="22"/>
    </row>
    <row r="592" ht="14.25" customHeight="1">
      <c r="B592" s="22"/>
      <c r="G592" s="22"/>
    </row>
    <row r="593" ht="14.25" customHeight="1">
      <c r="B593" s="22"/>
      <c r="G593" s="22"/>
    </row>
    <row r="594" ht="14.25" customHeight="1">
      <c r="B594" s="22"/>
      <c r="G594" s="22"/>
    </row>
    <row r="595" ht="14.25" customHeight="1">
      <c r="B595" s="22"/>
      <c r="G595" s="22"/>
    </row>
    <row r="596" ht="14.25" customHeight="1">
      <c r="B596" s="22"/>
      <c r="G596" s="22"/>
    </row>
    <row r="597" ht="14.25" customHeight="1">
      <c r="B597" s="22"/>
      <c r="G597" s="22"/>
    </row>
    <row r="598" ht="14.25" customHeight="1">
      <c r="B598" s="22"/>
      <c r="G598" s="22"/>
    </row>
    <row r="599" ht="14.25" customHeight="1">
      <c r="B599" s="22"/>
      <c r="G599" s="22"/>
    </row>
    <row r="600" ht="14.25" customHeight="1">
      <c r="B600" s="22"/>
      <c r="G600" s="22"/>
    </row>
    <row r="601" ht="14.25" customHeight="1">
      <c r="B601" s="22"/>
      <c r="G601" s="22"/>
    </row>
    <row r="602" ht="14.25" customHeight="1">
      <c r="B602" s="22"/>
      <c r="G602" s="22"/>
    </row>
    <row r="603" ht="14.25" customHeight="1">
      <c r="B603" s="22"/>
      <c r="G603" s="22"/>
    </row>
    <row r="604" ht="14.25" customHeight="1">
      <c r="B604" s="22"/>
      <c r="G604" s="22"/>
    </row>
    <row r="605" ht="14.25" customHeight="1">
      <c r="B605" s="22"/>
      <c r="G605" s="22"/>
    </row>
    <row r="606" ht="14.25" customHeight="1">
      <c r="B606" s="22"/>
      <c r="G606" s="22"/>
    </row>
    <row r="607" ht="14.25" customHeight="1">
      <c r="B607" s="22"/>
      <c r="G607" s="22"/>
    </row>
    <row r="608" ht="14.25" customHeight="1">
      <c r="B608" s="22"/>
      <c r="G608" s="22"/>
    </row>
    <row r="609" ht="14.25" customHeight="1">
      <c r="B609" s="22"/>
      <c r="G609" s="22"/>
    </row>
    <row r="610" ht="14.25" customHeight="1">
      <c r="B610" s="22"/>
      <c r="G610" s="22"/>
    </row>
    <row r="611" ht="14.25" customHeight="1">
      <c r="B611" s="22"/>
      <c r="G611" s="22"/>
    </row>
    <row r="612" ht="14.25" customHeight="1">
      <c r="B612" s="22"/>
      <c r="G612" s="22"/>
    </row>
    <row r="613" ht="14.25" customHeight="1">
      <c r="B613" s="22"/>
      <c r="G613" s="22"/>
    </row>
    <row r="614" ht="14.25" customHeight="1">
      <c r="B614" s="22"/>
      <c r="G614" s="22"/>
    </row>
    <row r="615" ht="14.25" customHeight="1">
      <c r="B615" s="22"/>
      <c r="G615" s="22"/>
    </row>
    <row r="616" ht="14.25" customHeight="1">
      <c r="B616" s="22"/>
      <c r="G616" s="22"/>
    </row>
    <row r="617" ht="14.25" customHeight="1">
      <c r="B617" s="22"/>
      <c r="G617" s="22"/>
    </row>
    <row r="618" ht="14.25" customHeight="1">
      <c r="B618" s="22"/>
      <c r="G618" s="22"/>
    </row>
    <row r="619" ht="14.25" customHeight="1">
      <c r="B619" s="22"/>
      <c r="G619" s="22"/>
    </row>
    <row r="620" ht="14.25" customHeight="1">
      <c r="B620" s="22"/>
      <c r="G620" s="22"/>
    </row>
    <row r="621" ht="14.25" customHeight="1">
      <c r="B621" s="22"/>
      <c r="G621" s="22"/>
    </row>
    <row r="622" ht="14.25" customHeight="1">
      <c r="B622" s="22"/>
      <c r="G622" s="22"/>
    </row>
    <row r="623" ht="14.25" customHeight="1">
      <c r="B623" s="22"/>
      <c r="G623" s="22"/>
    </row>
    <row r="624" ht="14.25" customHeight="1">
      <c r="B624" s="22"/>
      <c r="G624" s="22"/>
    </row>
    <row r="625" ht="14.25" customHeight="1">
      <c r="B625" s="22"/>
      <c r="G625" s="22"/>
    </row>
    <row r="626" ht="14.25" customHeight="1">
      <c r="B626" s="22"/>
      <c r="G626" s="22"/>
    </row>
    <row r="627" ht="14.25" customHeight="1">
      <c r="B627" s="22"/>
      <c r="G627" s="22"/>
    </row>
    <row r="628" ht="14.25" customHeight="1">
      <c r="B628" s="22"/>
      <c r="G628" s="22"/>
    </row>
    <row r="629" ht="14.25" customHeight="1">
      <c r="B629" s="22"/>
      <c r="G629" s="22"/>
    </row>
    <row r="630" ht="14.25" customHeight="1">
      <c r="B630" s="22"/>
      <c r="G630" s="22"/>
    </row>
    <row r="631" ht="14.25" customHeight="1">
      <c r="B631" s="22"/>
      <c r="G631" s="22"/>
    </row>
    <row r="632" ht="14.25" customHeight="1">
      <c r="B632" s="22"/>
      <c r="G632" s="22"/>
    </row>
    <row r="633" ht="14.25" customHeight="1">
      <c r="B633" s="22"/>
      <c r="G633" s="22"/>
    </row>
    <row r="634" ht="14.25" customHeight="1">
      <c r="B634" s="22"/>
      <c r="G634" s="22"/>
    </row>
    <row r="635" ht="14.25" customHeight="1">
      <c r="B635" s="22"/>
      <c r="G635" s="22"/>
    </row>
    <row r="636" ht="14.25" customHeight="1">
      <c r="B636" s="22"/>
      <c r="G636" s="22"/>
    </row>
    <row r="637" ht="14.25" customHeight="1">
      <c r="B637" s="22"/>
      <c r="G637" s="22"/>
    </row>
    <row r="638" ht="14.25" customHeight="1">
      <c r="B638" s="22"/>
      <c r="G638" s="22"/>
    </row>
    <row r="639" ht="14.25" customHeight="1">
      <c r="B639" s="22"/>
      <c r="G639" s="22"/>
    </row>
    <row r="640" ht="14.25" customHeight="1">
      <c r="B640" s="22"/>
      <c r="G640" s="22"/>
    </row>
    <row r="641" ht="14.25" customHeight="1">
      <c r="B641" s="22"/>
      <c r="G641" s="22"/>
    </row>
    <row r="642" ht="14.25" customHeight="1">
      <c r="B642" s="22"/>
      <c r="G642" s="22"/>
    </row>
    <row r="643" ht="14.25" customHeight="1">
      <c r="B643" s="22"/>
      <c r="G643" s="22"/>
    </row>
    <row r="644" ht="14.25" customHeight="1">
      <c r="B644" s="22"/>
      <c r="G644" s="22"/>
    </row>
    <row r="645" ht="14.25" customHeight="1">
      <c r="B645" s="22"/>
      <c r="G645" s="22"/>
    </row>
    <row r="646" ht="14.25" customHeight="1">
      <c r="B646" s="22"/>
      <c r="G646" s="22"/>
    </row>
    <row r="647" ht="14.25" customHeight="1">
      <c r="B647" s="22"/>
      <c r="G647" s="22"/>
    </row>
    <row r="648" ht="14.25" customHeight="1">
      <c r="B648" s="22"/>
      <c r="G648" s="22"/>
    </row>
    <row r="649" ht="14.25" customHeight="1">
      <c r="B649" s="22"/>
      <c r="G649" s="22"/>
    </row>
    <row r="650" ht="14.25" customHeight="1">
      <c r="B650" s="22"/>
      <c r="G650" s="22"/>
    </row>
    <row r="651" ht="14.25" customHeight="1">
      <c r="B651" s="22"/>
      <c r="G651" s="22"/>
    </row>
    <row r="652" ht="14.25" customHeight="1">
      <c r="B652" s="22"/>
      <c r="G652" s="22"/>
    </row>
    <row r="653" ht="14.25" customHeight="1">
      <c r="B653" s="22"/>
      <c r="G653" s="22"/>
    </row>
    <row r="654" ht="14.25" customHeight="1">
      <c r="B654" s="22"/>
      <c r="G654" s="22"/>
    </row>
    <row r="655" ht="14.25" customHeight="1">
      <c r="B655" s="22"/>
      <c r="G655" s="22"/>
    </row>
    <row r="656" ht="14.25" customHeight="1">
      <c r="B656" s="22"/>
      <c r="G656" s="22"/>
    </row>
    <row r="657" ht="14.25" customHeight="1">
      <c r="B657" s="22"/>
      <c r="G657" s="22"/>
    </row>
    <row r="658" ht="14.25" customHeight="1">
      <c r="B658" s="22"/>
      <c r="G658" s="22"/>
    </row>
    <row r="659" ht="14.25" customHeight="1">
      <c r="B659" s="22"/>
      <c r="G659" s="22"/>
    </row>
    <row r="660" ht="14.25" customHeight="1">
      <c r="B660" s="22"/>
      <c r="G660" s="22"/>
    </row>
    <row r="661" ht="14.25" customHeight="1">
      <c r="B661" s="22"/>
      <c r="G661" s="22"/>
    </row>
    <row r="662" ht="14.25" customHeight="1">
      <c r="B662" s="22"/>
      <c r="G662" s="22"/>
    </row>
    <row r="663" ht="14.25" customHeight="1">
      <c r="B663" s="22"/>
      <c r="G663" s="22"/>
    </row>
    <row r="664" ht="14.25" customHeight="1">
      <c r="B664" s="22"/>
      <c r="G664" s="22"/>
    </row>
    <row r="665" ht="14.25" customHeight="1">
      <c r="B665" s="22"/>
      <c r="G665" s="22"/>
    </row>
    <row r="666" ht="14.25" customHeight="1">
      <c r="B666" s="22"/>
      <c r="G666" s="22"/>
    </row>
    <row r="667" ht="14.25" customHeight="1">
      <c r="B667" s="22"/>
      <c r="G667" s="22"/>
    </row>
    <row r="668" ht="14.25" customHeight="1">
      <c r="B668" s="22"/>
      <c r="G668" s="22"/>
    </row>
    <row r="669" ht="14.25" customHeight="1">
      <c r="B669" s="22"/>
      <c r="G669" s="22"/>
    </row>
    <row r="670" ht="14.25" customHeight="1">
      <c r="B670" s="22"/>
      <c r="G670" s="22"/>
    </row>
    <row r="671" ht="14.25" customHeight="1">
      <c r="B671" s="22"/>
      <c r="G671" s="22"/>
    </row>
    <row r="672" ht="14.25" customHeight="1">
      <c r="B672" s="22"/>
      <c r="G672" s="22"/>
    </row>
    <row r="673" ht="14.25" customHeight="1">
      <c r="B673" s="22"/>
      <c r="G673" s="22"/>
    </row>
    <row r="674" ht="14.25" customHeight="1">
      <c r="B674" s="22"/>
      <c r="G674" s="22"/>
    </row>
    <row r="675" ht="14.25" customHeight="1">
      <c r="B675" s="22"/>
      <c r="G675" s="22"/>
    </row>
    <row r="676" ht="14.25" customHeight="1">
      <c r="B676" s="22"/>
      <c r="G676" s="22"/>
    </row>
    <row r="677" ht="14.25" customHeight="1">
      <c r="B677" s="22"/>
      <c r="G677" s="22"/>
    </row>
    <row r="678" ht="14.25" customHeight="1">
      <c r="B678" s="22"/>
      <c r="G678" s="22"/>
    </row>
    <row r="679" ht="14.25" customHeight="1">
      <c r="B679" s="22"/>
      <c r="G679" s="22"/>
    </row>
    <row r="680" ht="14.25" customHeight="1">
      <c r="B680" s="22"/>
      <c r="G680" s="22"/>
    </row>
    <row r="681" ht="14.25" customHeight="1">
      <c r="B681" s="22"/>
      <c r="G681" s="22"/>
    </row>
    <row r="682" ht="14.25" customHeight="1">
      <c r="B682" s="22"/>
      <c r="G682" s="22"/>
    </row>
    <row r="683" ht="14.25" customHeight="1">
      <c r="B683" s="22"/>
      <c r="G683" s="22"/>
    </row>
    <row r="684" ht="14.25" customHeight="1">
      <c r="B684" s="22"/>
      <c r="G684" s="22"/>
    </row>
    <row r="685" ht="14.25" customHeight="1">
      <c r="B685" s="22"/>
      <c r="G685" s="22"/>
    </row>
    <row r="686" ht="14.25" customHeight="1">
      <c r="B686" s="22"/>
      <c r="G686" s="22"/>
    </row>
    <row r="687" ht="14.25" customHeight="1">
      <c r="B687" s="22"/>
      <c r="G687" s="22"/>
    </row>
    <row r="688" ht="14.25" customHeight="1">
      <c r="B688" s="22"/>
      <c r="G688" s="22"/>
    </row>
    <row r="689" ht="14.25" customHeight="1">
      <c r="B689" s="22"/>
      <c r="G689" s="22"/>
    </row>
    <row r="690" ht="14.25" customHeight="1">
      <c r="B690" s="22"/>
      <c r="G690" s="22"/>
    </row>
    <row r="691" ht="14.25" customHeight="1">
      <c r="B691" s="22"/>
      <c r="G691" s="22"/>
    </row>
    <row r="692" ht="14.25" customHeight="1">
      <c r="B692" s="22"/>
      <c r="G692" s="22"/>
    </row>
    <row r="693" ht="14.25" customHeight="1">
      <c r="B693" s="22"/>
      <c r="G693" s="22"/>
    </row>
    <row r="694" ht="14.25" customHeight="1">
      <c r="B694" s="22"/>
      <c r="G694" s="22"/>
    </row>
    <row r="695" ht="14.25" customHeight="1">
      <c r="B695" s="22"/>
      <c r="G695" s="22"/>
    </row>
    <row r="696" ht="14.25" customHeight="1">
      <c r="B696" s="22"/>
      <c r="G696" s="22"/>
    </row>
    <row r="697" ht="14.25" customHeight="1">
      <c r="B697" s="22"/>
      <c r="G697" s="22"/>
    </row>
    <row r="698" ht="14.25" customHeight="1">
      <c r="B698" s="22"/>
      <c r="G698" s="22"/>
    </row>
    <row r="699" ht="14.25" customHeight="1">
      <c r="B699" s="22"/>
      <c r="G699" s="22"/>
    </row>
    <row r="700" ht="14.25" customHeight="1">
      <c r="B700" s="22"/>
      <c r="G700" s="22"/>
    </row>
    <row r="701" ht="14.25" customHeight="1">
      <c r="B701" s="22"/>
      <c r="G701" s="22"/>
    </row>
    <row r="702" ht="14.25" customHeight="1">
      <c r="B702" s="22"/>
      <c r="G702" s="22"/>
    </row>
    <row r="703" ht="14.25" customHeight="1">
      <c r="B703" s="22"/>
      <c r="G703" s="22"/>
    </row>
    <row r="704" ht="14.25" customHeight="1">
      <c r="B704" s="22"/>
      <c r="G704" s="22"/>
    </row>
    <row r="705" ht="14.25" customHeight="1">
      <c r="B705" s="22"/>
      <c r="G705" s="22"/>
    </row>
    <row r="706" ht="14.25" customHeight="1">
      <c r="B706" s="22"/>
      <c r="G706" s="22"/>
    </row>
    <row r="707" ht="14.25" customHeight="1">
      <c r="B707" s="22"/>
      <c r="G707" s="22"/>
    </row>
    <row r="708" ht="14.25" customHeight="1">
      <c r="B708" s="22"/>
      <c r="G708" s="22"/>
    </row>
    <row r="709" ht="14.25" customHeight="1">
      <c r="B709" s="22"/>
      <c r="G709" s="22"/>
    </row>
    <row r="710" ht="14.25" customHeight="1">
      <c r="B710" s="22"/>
      <c r="G710" s="22"/>
    </row>
    <row r="711" ht="14.25" customHeight="1">
      <c r="B711" s="22"/>
      <c r="G711" s="22"/>
    </row>
    <row r="712" ht="14.25" customHeight="1">
      <c r="B712" s="22"/>
      <c r="G712" s="22"/>
    </row>
    <row r="713" ht="14.25" customHeight="1">
      <c r="B713" s="22"/>
      <c r="G713" s="22"/>
    </row>
    <row r="714" ht="14.25" customHeight="1">
      <c r="B714" s="22"/>
      <c r="G714" s="22"/>
    </row>
    <row r="715" ht="14.25" customHeight="1">
      <c r="B715" s="22"/>
      <c r="G715" s="22"/>
    </row>
    <row r="716" ht="14.25" customHeight="1">
      <c r="B716" s="22"/>
      <c r="G716" s="22"/>
    </row>
    <row r="717" ht="14.25" customHeight="1">
      <c r="B717" s="22"/>
      <c r="G717" s="22"/>
    </row>
    <row r="718" ht="14.25" customHeight="1">
      <c r="B718" s="22"/>
      <c r="G718" s="22"/>
    </row>
    <row r="719" ht="14.25" customHeight="1">
      <c r="B719" s="22"/>
      <c r="G719" s="22"/>
    </row>
    <row r="720" ht="14.25" customHeight="1">
      <c r="B720" s="22"/>
      <c r="G720" s="22"/>
    </row>
    <row r="721" ht="14.25" customHeight="1">
      <c r="B721" s="22"/>
      <c r="G721" s="22"/>
    </row>
    <row r="722" ht="14.25" customHeight="1">
      <c r="B722" s="22"/>
      <c r="G722" s="22"/>
    </row>
    <row r="723" ht="14.25" customHeight="1">
      <c r="B723" s="22"/>
      <c r="G723" s="22"/>
    </row>
    <row r="724" ht="14.25" customHeight="1">
      <c r="B724" s="22"/>
      <c r="G724" s="22"/>
    </row>
    <row r="725" ht="14.25" customHeight="1">
      <c r="B725" s="22"/>
      <c r="G725" s="22"/>
    </row>
    <row r="726" ht="14.25" customHeight="1">
      <c r="B726" s="22"/>
      <c r="G726" s="22"/>
    </row>
    <row r="727" ht="14.25" customHeight="1">
      <c r="B727" s="22"/>
      <c r="G727" s="22"/>
    </row>
    <row r="728" ht="14.25" customHeight="1">
      <c r="B728" s="22"/>
      <c r="G728" s="22"/>
    </row>
    <row r="729" ht="14.25" customHeight="1">
      <c r="B729" s="22"/>
      <c r="G729" s="22"/>
    </row>
    <row r="730" ht="14.25" customHeight="1">
      <c r="B730" s="22"/>
      <c r="G730" s="22"/>
    </row>
    <row r="731" ht="14.25" customHeight="1">
      <c r="B731" s="22"/>
      <c r="G731" s="22"/>
    </row>
    <row r="732" ht="14.25" customHeight="1">
      <c r="B732" s="22"/>
      <c r="G732" s="22"/>
    </row>
    <row r="733" ht="14.25" customHeight="1">
      <c r="B733" s="22"/>
      <c r="G733" s="22"/>
    </row>
    <row r="734" ht="14.25" customHeight="1">
      <c r="B734" s="22"/>
      <c r="G734" s="22"/>
    </row>
    <row r="735" ht="14.25" customHeight="1">
      <c r="B735" s="22"/>
      <c r="G735" s="22"/>
    </row>
    <row r="736" ht="14.25" customHeight="1">
      <c r="B736" s="22"/>
      <c r="G736" s="22"/>
    </row>
    <row r="737" ht="14.25" customHeight="1">
      <c r="B737" s="22"/>
      <c r="G737" s="22"/>
    </row>
    <row r="738" ht="14.25" customHeight="1">
      <c r="B738" s="22"/>
      <c r="G738" s="22"/>
    </row>
    <row r="739" ht="14.25" customHeight="1">
      <c r="B739" s="22"/>
      <c r="G739" s="22"/>
    </row>
    <row r="740" ht="14.25" customHeight="1">
      <c r="B740" s="22"/>
      <c r="G740" s="22"/>
    </row>
    <row r="741" ht="14.25" customHeight="1">
      <c r="B741" s="22"/>
      <c r="G741" s="22"/>
    </row>
    <row r="742" ht="14.25" customHeight="1">
      <c r="B742" s="22"/>
      <c r="G742" s="22"/>
    </row>
    <row r="743" ht="14.25" customHeight="1">
      <c r="B743" s="22"/>
      <c r="G743" s="22"/>
    </row>
    <row r="744" ht="14.25" customHeight="1">
      <c r="B744" s="22"/>
      <c r="G744" s="22"/>
    </row>
    <row r="745" ht="14.25" customHeight="1">
      <c r="B745" s="22"/>
      <c r="G745" s="22"/>
    </row>
    <row r="746" ht="14.25" customHeight="1">
      <c r="B746" s="22"/>
      <c r="G746" s="22"/>
    </row>
    <row r="747" ht="14.25" customHeight="1">
      <c r="B747" s="22"/>
      <c r="G747" s="22"/>
    </row>
    <row r="748" ht="14.25" customHeight="1">
      <c r="B748" s="22"/>
      <c r="G748" s="22"/>
    </row>
    <row r="749" ht="14.25" customHeight="1">
      <c r="B749" s="22"/>
      <c r="G749" s="22"/>
    </row>
    <row r="750" ht="14.25" customHeight="1">
      <c r="B750" s="22"/>
      <c r="G750" s="22"/>
    </row>
    <row r="751" ht="14.25" customHeight="1">
      <c r="B751" s="22"/>
      <c r="G751" s="22"/>
    </row>
    <row r="752" ht="14.25" customHeight="1">
      <c r="B752" s="22"/>
      <c r="G752" s="22"/>
    </row>
    <row r="753" ht="14.25" customHeight="1">
      <c r="B753" s="22"/>
      <c r="G753" s="22"/>
    </row>
    <row r="754" ht="14.25" customHeight="1">
      <c r="B754" s="22"/>
      <c r="G754" s="22"/>
    </row>
    <row r="755" ht="14.25" customHeight="1">
      <c r="B755" s="22"/>
      <c r="G755" s="22"/>
    </row>
    <row r="756" ht="14.25" customHeight="1">
      <c r="B756" s="22"/>
      <c r="G756" s="22"/>
    </row>
    <row r="757" ht="14.25" customHeight="1">
      <c r="B757" s="22"/>
      <c r="G757" s="22"/>
    </row>
    <row r="758" ht="14.25" customHeight="1">
      <c r="B758" s="22"/>
      <c r="G758" s="22"/>
    </row>
    <row r="759" ht="14.25" customHeight="1">
      <c r="B759" s="22"/>
      <c r="G759" s="22"/>
    </row>
    <row r="760" ht="14.25" customHeight="1">
      <c r="B760" s="22"/>
      <c r="G760" s="22"/>
    </row>
    <row r="761" ht="14.25" customHeight="1">
      <c r="B761" s="22"/>
      <c r="G761" s="22"/>
    </row>
    <row r="762" ht="14.25" customHeight="1">
      <c r="B762" s="22"/>
      <c r="G762" s="22"/>
    </row>
    <row r="763" ht="14.25" customHeight="1">
      <c r="B763" s="22"/>
      <c r="G763" s="22"/>
    </row>
    <row r="764" ht="14.25" customHeight="1">
      <c r="B764" s="22"/>
      <c r="G764" s="22"/>
    </row>
    <row r="765" ht="14.25" customHeight="1">
      <c r="B765" s="22"/>
      <c r="G765" s="22"/>
    </row>
    <row r="766" ht="14.25" customHeight="1">
      <c r="B766" s="22"/>
      <c r="G766" s="22"/>
    </row>
    <row r="767" ht="14.25" customHeight="1">
      <c r="B767" s="22"/>
      <c r="G767" s="22"/>
    </row>
    <row r="768" ht="14.25" customHeight="1">
      <c r="B768" s="22"/>
      <c r="G768" s="22"/>
    </row>
    <row r="769" ht="14.25" customHeight="1">
      <c r="B769" s="22"/>
      <c r="G769" s="22"/>
    </row>
    <row r="770" ht="14.25" customHeight="1">
      <c r="B770" s="22"/>
      <c r="G770" s="22"/>
    </row>
    <row r="771" ht="14.25" customHeight="1">
      <c r="B771" s="22"/>
      <c r="G771" s="22"/>
    </row>
    <row r="772" ht="14.25" customHeight="1">
      <c r="B772" s="22"/>
      <c r="G772" s="22"/>
    </row>
    <row r="773" ht="14.25" customHeight="1">
      <c r="B773" s="22"/>
      <c r="G773" s="22"/>
    </row>
    <row r="774" ht="14.25" customHeight="1">
      <c r="B774" s="22"/>
      <c r="G774" s="22"/>
    </row>
    <row r="775" ht="14.25" customHeight="1">
      <c r="B775" s="22"/>
      <c r="G775" s="22"/>
    </row>
    <row r="776" ht="14.25" customHeight="1">
      <c r="B776" s="22"/>
      <c r="G776" s="22"/>
    </row>
    <row r="777" ht="14.25" customHeight="1">
      <c r="B777" s="22"/>
      <c r="G777" s="22"/>
    </row>
    <row r="778" ht="14.25" customHeight="1">
      <c r="B778" s="22"/>
      <c r="G778" s="22"/>
    </row>
    <row r="779" ht="14.25" customHeight="1">
      <c r="B779" s="22"/>
      <c r="G779" s="22"/>
    </row>
    <row r="780" ht="14.25" customHeight="1">
      <c r="B780" s="22"/>
      <c r="G780" s="22"/>
    </row>
    <row r="781" ht="14.25" customHeight="1">
      <c r="B781" s="22"/>
      <c r="G781" s="22"/>
    </row>
    <row r="782" ht="14.25" customHeight="1">
      <c r="B782" s="22"/>
      <c r="G782" s="22"/>
    </row>
    <row r="783" ht="14.25" customHeight="1">
      <c r="B783" s="22"/>
      <c r="G783" s="22"/>
    </row>
    <row r="784" ht="14.25" customHeight="1">
      <c r="B784" s="22"/>
      <c r="G784" s="22"/>
    </row>
    <row r="785" ht="14.25" customHeight="1">
      <c r="B785" s="22"/>
      <c r="G785" s="22"/>
    </row>
    <row r="786" ht="14.25" customHeight="1">
      <c r="B786" s="22"/>
      <c r="G786" s="22"/>
    </row>
    <row r="787" ht="14.25" customHeight="1">
      <c r="B787" s="22"/>
      <c r="G787" s="22"/>
    </row>
    <row r="788" ht="14.25" customHeight="1">
      <c r="B788" s="22"/>
      <c r="G788" s="22"/>
    </row>
    <row r="789" ht="14.25" customHeight="1">
      <c r="B789" s="22"/>
      <c r="G789" s="22"/>
    </row>
    <row r="790" ht="14.25" customHeight="1">
      <c r="B790" s="22"/>
      <c r="G790" s="22"/>
    </row>
    <row r="791" ht="14.25" customHeight="1">
      <c r="B791" s="22"/>
      <c r="G791" s="22"/>
    </row>
    <row r="792" ht="14.25" customHeight="1">
      <c r="B792" s="22"/>
      <c r="G792" s="22"/>
    </row>
    <row r="793" ht="14.25" customHeight="1">
      <c r="B793" s="22"/>
      <c r="G793" s="22"/>
    </row>
    <row r="794" ht="14.25" customHeight="1">
      <c r="B794" s="22"/>
      <c r="G794" s="22"/>
    </row>
    <row r="795" ht="14.25" customHeight="1">
      <c r="B795" s="22"/>
      <c r="G795" s="22"/>
    </row>
    <row r="796" ht="14.25" customHeight="1">
      <c r="B796" s="22"/>
      <c r="G796" s="22"/>
    </row>
    <row r="797" ht="14.25" customHeight="1">
      <c r="B797" s="22"/>
      <c r="G797" s="22"/>
    </row>
    <row r="798" ht="14.25" customHeight="1">
      <c r="B798" s="22"/>
      <c r="G798" s="22"/>
    </row>
    <row r="799" ht="14.25" customHeight="1">
      <c r="B799" s="22"/>
      <c r="G799" s="22"/>
    </row>
    <row r="800" ht="14.25" customHeight="1">
      <c r="B800" s="22"/>
      <c r="G800" s="22"/>
    </row>
    <row r="801" ht="14.25" customHeight="1">
      <c r="B801" s="22"/>
      <c r="G801" s="22"/>
    </row>
    <row r="802" ht="14.25" customHeight="1">
      <c r="B802" s="22"/>
      <c r="G802" s="22"/>
    </row>
    <row r="803" ht="14.25" customHeight="1">
      <c r="B803" s="22"/>
      <c r="G803" s="22"/>
    </row>
    <row r="804" ht="14.25" customHeight="1">
      <c r="B804" s="22"/>
      <c r="G804" s="22"/>
    </row>
    <row r="805" ht="14.25" customHeight="1">
      <c r="B805" s="22"/>
      <c r="G805" s="22"/>
    </row>
    <row r="806" ht="14.25" customHeight="1">
      <c r="B806" s="22"/>
      <c r="G806" s="22"/>
    </row>
    <row r="807" ht="14.25" customHeight="1">
      <c r="B807" s="22"/>
      <c r="G807" s="22"/>
    </row>
    <row r="808" ht="14.25" customHeight="1">
      <c r="B808" s="22"/>
      <c r="G808" s="22"/>
    </row>
    <row r="809" ht="14.25" customHeight="1">
      <c r="B809" s="22"/>
      <c r="G809" s="22"/>
    </row>
    <row r="810" ht="14.25" customHeight="1">
      <c r="B810" s="22"/>
      <c r="G810" s="22"/>
    </row>
    <row r="811" ht="14.25" customHeight="1">
      <c r="B811" s="22"/>
      <c r="G811" s="22"/>
    </row>
    <row r="812" ht="14.25" customHeight="1">
      <c r="B812" s="22"/>
      <c r="G812" s="22"/>
    </row>
    <row r="813" ht="14.25" customHeight="1">
      <c r="B813" s="22"/>
      <c r="G813" s="22"/>
    </row>
    <row r="814" ht="14.25" customHeight="1">
      <c r="B814" s="22"/>
      <c r="G814" s="22"/>
    </row>
    <row r="815" ht="14.25" customHeight="1">
      <c r="B815" s="22"/>
      <c r="G815" s="22"/>
    </row>
    <row r="816" ht="14.25" customHeight="1">
      <c r="B816" s="22"/>
      <c r="G816" s="22"/>
    </row>
    <row r="817" ht="14.25" customHeight="1">
      <c r="B817" s="22"/>
      <c r="G817" s="22"/>
    </row>
    <row r="818" ht="14.25" customHeight="1">
      <c r="B818" s="22"/>
      <c r="G818" s="22"/>
    </row>
    <row r="819" ht="14.25" customHeight="1">
      <c r="B819" s="22"/>
      <c r="G819" s="22"/>
    </row>
    <row r="820" ht="14.25" customHeight="1">
      <c r="B820" s="22"/>
      <c r="G820" s="22"/>
    </row>
    <row r="821" ht="14.25" customHeight="1">
      <c r="B821" s="22"/>
      <c r="G821" s="22"/>
    </row>
    <row r="822" ht="14.25" customHeight="1">
      <c r="B822" s="22"/>
      <c r="G822" s="22"/>
    </row>
    <row r="823" ht="14.25" customHeight="1">
      <c r="B823" s="22"/>
      <c r="G823" s="22"/>
    </row>
    <row r="824" ht="14.25" customHeight="1">
      <c r="B824" s="22"/>
      <c r="G824" s="22"/>
    </row>
    <row r="825" ht="14.25" customHeight="1">
      <c r="B825" s="22"/>
      <c r="G825" s="22"/>
    </row>
    <row r="826" ht="14.25" customHeight="1">
      <c r="B826" s="22"/>
      <c r="G826" s="22"/>
    </row>
    <row r="827" ht="14.25" customHeight="1">
      <c r="B827" s="22"/>
      <c r="G827" s="22"/>
    </row>
    <row r="828" ht="14.25" customHeight="1">
      <c r="B828" s="22"/>
      <c r="G828" s="22"/>
    </row>
    <row r="829" ht="14.25" customHeight="1">
      <c r="B829" s="22"/>
      <c r="G829" s="22"/>
    </row>
    <row r="830" ht="14.25" customHeight="1">
      <c r="B830" s="22"/>
      <c r="G830" s="22"/>
    </row>
    <row r="831" ht="14.25" customHeight="1">
      <c r="B831" s="22"/>
      <c r="G831" s="22"/>
    </row>
    <row r="832" ht="14.25" customHeight="1">
      <c r="B832" s="22"/>
      <c r="G832" s="22"/>
    </row>
    <row r="833" ht="14.25" customHeight="1">
      <c r="B833" s="22"/>
      <c r="G833" s="22"/>
    </row>
    <row r="834" ht="14.25" customHeight="1">
      <c r="B834" s="22"/>
      <c r="G834" s="22"/>
    </row>
    <row r="835" ht="14.25" customHeight="1">
      <c r="B835" s="22"/>
      <c r="G835" s="22"/>
    </row>
    <row r="836" ht="14.25" customHeight="1">
      <c r="B836" s="22"/>
      <c r="G836" s="22"/>
    </row>
    <row r="837" ht="14.25" customHeight="1">
      <c r="B837" s="22"/>
      <c r="G837" s="22"/>
    </row>
    <row r="838" ht="14.25" customHeight="1">
      <c r="B838" s="22"/>
      <c r="G838" s="22"/>
    </row>
    <row r="839" ht="14.25" customHeight="1">
      <c r="B839" s="22"/>
      <c r="G839" s="22"/>
    </row>
    <row r="840" ht="14.25" customHeight="1">
      <c r="B840" s="22"/>
      <c r="G840" s="22"/>
    </row>
    <row r="841" ht="14.25" customHeight="1">
      <c r="B841" s="22"/>
      <c r="G841" s="22"/>
    </row>
    <row r="842" ht="14.25" customHeight="1">
      <c r="B842" s="22"/>
      <c r="G842" s="22"/>
    </row>
    <row r="843" ht="14.25" customHeight="1">
      <c r="B843" s="22"/>
      <c r="G843" s="22"/>
    </row>
    <row r="844" ht="14.25" customHeight="1">
      <c r="B844" s="22"/>
      <c r="G844" s="22"/>
    </row>
    <row r="845" ht="14.25" customHeight="1">
      <c r="B845" s="22"/>
      <c r="G845" s="22"/>
    </row>
    <row r="846" ht="14.25" customHeight="1">
      <c r="B846" s="22"/>
      <c r="G846" s="22"/>
    </row>
    <row r="847" ht="14.25" customHeight="1">
      <c r="B847" s="22"/>
      <c r="G847" s="22"/>
    </row>
    <row r="848" ht="14.25" customHeight="1">
      <c r="B848" s="22"/>
      <c r="G848" s="22"/>
    </row>
    <row r="849" ht="14.25" customHeight="1">
      <c r="B849" s="22"/>
      <c r="G849" s="22"/>
    </row>
    <row r="850" ht="14.25" customHeight="1">
      <c r="B850" s="22"/>
      <c r="G850" s="22"/>
    </row>
    <row r="851" ht="14.25" customHeight="1">
      <c r="B851" s="22"/>
      <c r="G851" s="22"/>
    </row>
    <row r="852" ht="14.25" customHeight="1">
      <c r="B852" s="22"/>
      <c r="G852" s="22"/>
    </row>
    <row r="853" ht="14.25" customHeight="1">
      <c r="B853" s="22"/>
      <c r="G853" s="22"/>
    </row>
    <row r="854" ht="14.25" customHeight="1">
      <c r="B854" s="22"/>
      <c r="G854" s="22"/>
    </row>
    <row r="855" ht="14.25" customHeight="1">
      <c r="B855" s="22"/>
      <c r="G855" s="22"/>
    </row>
    <row r="856" ht="14.25" customHeight="1">
      <c r="B856" s="22"/>
      <c r="G856" s="22"/>
    </row>
    <row r="857" ht="14.25" customHeight="1">
      <c r="B857" s="22"/>
      <c r="G857" s="22"/>
    </row>
    <row r="858" ht="14.25" customHeight="1">
      <c r="B858" s="22"/>
      <c r="G858" s="22"/>
    </row>
    <row r="859" ht="14.25" customHeight="1">
      <c r="B859" s="22"/>
      <c r="G859" s="22"/>
    </row>
    <row r="860" ht="14.25" customHeight="1">
      <c r="B860" s="22"/>
      <c r="G860" s="22"/>
    </row>
    <row r="861" ht="14.25" customHeight="1">
      <c r="B861" s="22"/>
      <c r="G861" s="22"/>
    </row>
    <row r="862" ht="14.25" customHeight="1">
      <c r="B862" s="22"/>
      <c r="G862" s="22"/>
    </row>
    <row r="863" ht="14.25" customHeight="1">
      <c r="B863" s="22"/>
      <c r="G863" s="22"/>
    </row>
    <row r="864" ht="14.25" customHeight="1">
      <c r="B864" s="22"/>
      <c r="G864" s="22"/>
    </row>
    <row r="865" ht="14.25" customHeight="1">
      <c r="B865" s="22"/>
      <c r="G865" s="22"/>
    </row>
    <row r="866" ht="14.25" customHeight="1">
      <c r="B866" s="22"/>
      <c r="G866" s="22"/>
    </row>
    <row r="867" ht="14.25" customHeight="1">
      <c r="B867" s="22"/>
      <c r="G867" s="22"/>
    </row>
    <row r="868" ht="14.25" customHeight="1">
      <c r="B868" s="22"/>
      <c r="G868" s="22"/>
    </row>
    <row r="869" ht="14.25" customHeight="1">
      <c r="B869" s="22"/>
      <c r="G869" s="22"/>
    </row>
    <row r="870" ht="14.25" customHeight="1">
      <c r="B870" s="22"/>
      <c r="G870" s="22"/>
    </row>
    <row r="871" ht="14.25" customHeight="1">
      <c r="B871" s="22"/>
      <c r="G871" s="22"/>
    </row>
    <row r="872" ht="14.25" customHeight="1">
      <c r="B872" s="22"/>
      <c r="G872" s="22"/>
    </row>
    <row r="873" ht="14.25" customHeight="1">
      <c r="B873" s="22"/>
      <c r="G873" s="22"/>
    </row>
    <row r="874" ht="14.25" customHeight="1">
      <c r="B874" s="22"/>
      <c r="G874" s="22"/>
    </row>
    <row r="875" ht="14.25" customHeight="1">
      <c r="B875" s="22"/>
      <c r="G875" s="22"/>
    </row>
    <row r="876" ht="14.25" customHeight="1">
      <c r="B876" s="22"/>
      <c r="G876" s="22"/>
    </row>
    <row r="877" ht="14.25" customHeight="1">
      <c r="B877" s="22"/>
      <c r="G877" s="22"/>
    </row>
    <row r="878" ht="14.25" customHeight="1">
      <c r="B878" s="22"/>
      <c r="G878" s="22"/>
    </row>
    <row r="879" ht="14.25" customHeight="1">
      <c r="B879" s="22"/>
      <c r="G879" s="22"/>
    </row>
    <row r="880" ht="14.25" customHeight="1">
      <c r="B880" s="22"/>
      <c r="G880" s="22"/>
    </row>
    <row r="881" ht="14.25" customHeight="1">
      <c r="B881" s="22"/>
      <c r="G881" s="22"/>
    </row>
    <row r="882" ht="14.25" customHeight="1">
      <c r="B882" s="22"/>
      <c r="G882" s="22"/>
    </row>
    <row r="883" ht="14.25" customHeight="1">
      <c r="B883" s="22"/>
      <c r="G883" s="22"/>
    </row>
    <row r="884" ht="14.25" customHeight="1">
      <c r="B884" s="22"/>
      <c r="G884" s="22"/>
    </row>
    <row r="885" ht="14.25" customHeight="1">
      <c r="B885" s="22"/>
      <c r="G885" s="22"/>
    </row>
    <row r="886" ht="14.25" customHeight="1">
      <c r="B886" s="22"/>
      <c r="G886" s="22"/>
    </row>
    <row r="887" ht="14.25" customHeight="1">
      <c r="B887" s="22"/>
      <c r="G887" s="22"/>
    </row>
    <row r="888" ht="14.25" customHeight="1">
      <c r="B888" s="22"/>
      <c r="G888" s="22"/>
    </row>
    <row r="889" ht="14.25" customHeight="1">
      <c r="B889" s="22"/>
      <c r="G889" s="22"/>
    </row>
    <row r="890" ht="14.25" customHeight="1">
      <c r="B890" s="22"/>
      <c r="G890" s="22"/>
    </row>
    <row r="891" ht="14.25" customHeight="1">
      <c r="B891" s="22"/>
      <c r="G891" s="22"/>
    </row>
    <row r="892" ht="14.25" customHeight="1">
      <c r="B892" s="22"/>
      <c r="G892" s="22"/>
    </row>
    <row r="893" ht="14.25" customHeight="1">
      <c r="B893" s="22"/>
      <c r="G893" s="22"/>
    </row>
    <row r="894" ht="14.25" customHeight="1">
      <c r="B894" s="22"/>
      <c r="G894" s="22"/>
    </row>
    <row r="895" ht="14.25" customHeight="1">
      <c r="B895" s="22"/>
      <c r="G895" s="22"/>
    </row>
    <row r="896" ht="14.25" customHeight="1">
      <c r="B896" s="22"/>
      <c r="G896" s="22"/>
    </row>
    <row r="897" ht="14.25" customHeight="1">
      <c r="B897" s="22"/>
      <c r="G897" s="22"/>
    </row>
    <row r="898" ht="14.25" customHeight="1">
      <c r="B898" s="22"/>
      <c r="G898" s="22"/>
    </row>
    <row r="899" ht="14.25" customHeight="1">
      <c r="B899" s="22"/>
      <c r="G899" s="22"/>
    </row>
    <row r="900" ht="14.25" customHeight="1">
      <c r="B900" s="22"/>
      <c r="G900" s="22"/>
    </row>
    <row r="901" ht="14.25" customHeight="1">
      <c r="B901" s="22"/>
      <c r="G901" s="22"/>
    </row>
    <row r="902" ht="14.25" customHeight="1">
      <c r="B902" s="22"/>
      <c r="G902" s="22"/>
    </row>
    <row r="903" ht="14.25" customHeight="1">
      <c r="B903" s="22"/>
      <c r="G903" s="22"/>
    </row>
    <row r="904" ht="14.25" customHeight="1">
      <c r="B904" s="22"/>
      <c r="G904" s="22"/>
    </row>
    <row r="905" ht="14.25" customHeight="1">
      <c r="B905" s="22"/>
      <c r="G905" s="22"/>
    </row>
    <row r="906" ht="14.25" customHeight="1">
      <c r="B906" s="22"/>
      <c r="G906" s="22"/>
    </row>
    <row r="907" ht="14.25" customHeight="1">
      <c r="B907" s="22"/>
      <c r="G907" s="22"/>
    </row>
    <row r="908" ht="14.25" customHeight="1">
      <c r="B908" s="22"/>
      <c r="G908" s="22"/>
    </row>
    <row r="909" ht="14.25" customHeight="1">
      <c r="B909" s="22"/>
      <c r="G909" s="22"/>
    </row>
    <row r="910" ht="14.25" customHeight="1">
      <c r="B910" s="22"/>
      <c r="G910" s="22"/>
    </row>
    <row r="911" ht="14.25" customHeight="1">
      <c r="B911" s="22"/>
      <c r="G911" s="22"/>
    </row>
    <row r="912" ht="14.25" customHeight="1">
      <c r="B912" s="22"/>
      <c r="G912" s="22"/>
    </row>
    <row r="913" ht="14.25" customHeight="1">
      <c r="B913" s="22"/>
      <c r="G913" s="22"/>
    </row>
    <row r="914" ht="14.25" customHeight="1">
      <c r="B914" s="22"/>
      <c r="G914" s="22"/>
    </row>
    <row r="915" ht="14.25" customHeight="1">
      <c r="B915" s="22"/>
      <c r="G915" s="22"/>
    </row>
    <row r="916" ht="14.25" customHeight="1">
      <c r="B916" s="22"/>
      <c r="G916" s="22"/>
    </row>
    <row r="917" ht="14.25" customHeight="1">
      <c r="B917" s="22"/>
      <c r="G917" s="22"/>
    </row>
    <row r="918" ht="14.25" customHeight="1">
      <c r="B918" s="22"/>
      <c r="G918" s="22"/>
    </row>
    <row r="919" ht="14.25" customHeight="1">
      <c r="B919" s="22"/>
      <c r="G919" s="22"/>
    </row>
    <row r="920" ht="14.25" customHeight="1">
      <c r="B920" s="22"/>
      <c r="G920" s="22"/>
    </row>
    <row r="921" ht="14.25" customHeight="1">
      <c r="B921" s="22"/>
      <c r="G921" s="22"/>
    </row>
    <row r="922" ht="14.25" customHeight="1">
      <c r="B922" s="22"/>
      <c r="G922" s="22"/>
    </row>
    <row r="923" ht="14.25" customHeight="1">
      <c r="B923" s="22"/>
      <c r="G923" s="22"/>
    </row>
    <row r="924" ht="14.25" customHeight="1">
      <c r="B924" s="22"/>
      <c r="G924" s="22"/>
    </row>
    <row r="925" ht="14.25" customHeight="1">
      <c r="B925" s="22"/>
      <c r="G925" s="22"/>
    </row>
    <row r="926" ht="14.25" customHeight="1">
      <c r="B926" s="22"/>
      <c r="G926" s="22"/>
    </row>
    <row r="927" ht="14.25" customHeight="1">
      <c r="B927" s="22"/>
      <c r="G927" s="22"/>
    </row>
    <row r="928" ht="14.25" customHeight="1">
      <c r="B928" s="22"/>
      <c r="G928" s="22"/>
    </row>
    <row r="929" ht="14.25" customHeight="1">
      <c r="B929" s="22"/>
      <c r="G929" s="22"/>
    </row>
    <row r="930" ht="14.25" customHeight="1">
      <c r="B930" s="22"/>
      <c r="G930" s="22"/>
    </row>
    <row r="931" ht="14.25" customHeight="1">
      <c r="B931" s="22"/>
      <c r="G931" s="22"/>
    </row>
    <row r="932" ht="14.25" customHeight="1">
      <c r="B932" s="22"/>
      <c r="G932" s="22"/>
    </row>
    <row r="933" ht="14.25" customHeight="1">
      <c r="B933" s="22"/>
      <c r="G933" s="22"/>
    </row>
    <row r="934" ht="14.25" customHeight="1">
      <c r="B934" s="22"/>
      <c r="G934" s="22"/>
    </row>
    <row r="935" ht="14.25" customHeight="1">
      <c r="B935" s="22"/>
      <c r="G935" s="22"/>
    </row>
    <row r="936" ht="14.25" customHeight="1">
      <c r="B936" s="22"/>
      <c r="G936" s="22"/>
    </row>
    <row r="937" ht="14.25" customHeight="1">
      <c r="B937" s="22"/>
      <c r="G937" s="22"/>
    </row>
    <row r="938" ht="14.25" customHeight="1">
      <c r="B938" s="22"/>
      <c r="G938" s="22"/>
    </row>
    <row r="939" ht="14.25" customHeight="1">
      <c r="B939" s="22"/>
      <c r="G939" s="22"/>
    </row>
    <row r="940" ht="14.25" customHeight="1">
      <c r="B940" s="22"/>
      <c r="G940" s="22"/>
    </row>
    <row r="941" ht="14.25" customHeight="1">
      <c r="B941" s="22"/>
      <c r="G941" s="22"/>
    </row>
    <row r="942" ht="14.25" customHeight="1">
      <c r="B942" s="22"/>
      <c r="G942" s="22"/>
    </row>
    <row r="943" ht="14.25" customHeight="1">
      <c r="B943" s="22"/>
      <c r="G943" s="22"/>
    </row>
    <row r="944" ht="14.25" customHeight="1">
      <c r="B944" s="22"/>
      <c r="G944" s="22"/>
    </row>
    <row r="945" ht="14.25" customHeight="1">
      <c r="B945" s="22"/>
      <c r="G945" s="22"/>
    </row>
    <row r="946" ht="14.25" customHeight="1">
      <c r="B946" s="22"/>
      <c r="G946" s="22"/>
    </row>
    <row r="947" ht="14.25" customHeight="1">
      <c r="B947" s="22"/>
      <c r="G947" s="22"/>
    </row>
    <row r="948" ht="14.25" customHeight="1">
      <c r="B948" s="22"/>
      <c r="G948" s="22"/>
    </row>
    <row r="949" ht="14.25" customHeight="1">
      <c r="B949" s="22"/>
      <c r="G949" s="22"/>
    </row>
    <row r="950" ht="14.25" customHeight="1">
      <c r="B950" s="22"/>
      <c r="G950" s="22"/>
    </row>
    <row r="951" ht="14.25" customHeight="1">
      <c r="B951" s="22"/>
      <c r="G951" s="22"/>
    </row>
    <row r="952" ht="14.25" customHeight="1">
      <c r="B952" s="22"/>
      <c r="G952" s="22"/>
    </row>
    <row r="953" ht="14.25" customHeight="1">
      <c r="B953" s="22"/>
      <c r="G953" s="22"/>
    </row>
    <row r="954" ht="14.25" customHeight="1">
      <c r="B954" s="22"/>
      <c r="G954" s="22"/>
    </row>
    <row r="955" ht="14.25" customHeight="1">
      <c r="B955" s="22"/>
      <c r="G955" s="22"/>
    </row>
    <row r="956" ht="14.25" customHeight="1">
      <c r="B956" s="22"/>
      <c r="G956" s="22"/>
    </row>
    <row r="957" ht="14.25" customHeight="1">
      <c r="B957" s="22"/>
      <c r="G957" s="22"/>
    </row>
    <row r="958" ht="14.25" customHeight="1">
      <c r="B958" s="22"/>
      <c r="G958" s="22"/>
    </row>
    <row r="959" ht="14.25" customHeight="1">
      <c r="B959" s="22"/>
      <c r="G959" s="22"/>
    </row>
    <row r="960" ht="14.25" customHeight="1">
      <c r="B960" s="22"/>
      <c r="G960" s="22"/>
    </row>
    <row r="961" ht="14.25" customHeight="1">
      <c r="B961" s="22"/>
      <c r="G961" s="22"/>
    </row>
    <row r="962" ht="14.25" customHeight="1">
      <c r="B962" s="22"/>
      <c r="G962" s="22"/>
    </row>
    <row r="963" ht="14.25" customHeight="1">
      <c r="B963" s="22"/>
      <c r="G963" s="22"/>
    </row>
    <row r="964" ht="14.25" customHeight="1">
      <c r="B964" s="22"/>
      <c r="G964" s="22"/>
    </row>
    <row r="965" ht="14.25" customHeight="1">
      <c r="B965" s="22"/>
      <c r="G965" s="22"/>
    </row>
    <row r="966" ht="14.25" customHeight="1">
      <c r="B966" s="22"/>
      <c r="G966" s="22"/>
    </row>
    <row r="967" ht="14.25" customHeight="1">
      <c r="B967" s="22"/>
      <c r="G967" s="22"/>
    </row>
    <row r="968" ht="14.25" customHeight="1">
      <c r="B968" s="22"/>
      <c r="G968" s="22"/>
    </row>
    <row r="969" ht="14.25" customHeight="1">
      <c r="B969" s="22"/>
      <c r="G969" s="22"/>
    </row>
    <row r="970" ht="14.25" customHeight="1">
      <c r="B970" s="22"/>
      <c r="G970" s="22"/>
    </row>
    <row r="971" ht="14.25" customHeight="1">
      <c r="B971" s="22"/>
      <c r="G971" s="22"/>
    </row>
    <row r="972" ht="14.25" customHeight="1">
      <c r="B972" s="22"/>
      <c r="G972" s="22"/>
    </row>
    <row r="973" ht="14.25" customHeight="1">
      <c r="B973" s="22"/>
      <c r="G973" s="22"/>
    </row>
    <row r="974" ht="14.25" customHeight="1">
      <c r="B974" s="22"/>
      <c r="G974" s="22"/>
    </row>
    <row r="975" ht="14.25" customHeight="1">
      <c r="B975" s="22"/>
      <c r="G975" s="22"/>
    </row>
    <row r="976" ht="14.25" customHeight="1">
      <c r="B976" s="22"/>
      <c r="G976" s="22"/>
    </row>
    <row r="977" ht="14.25" customHeight="1">
      <c r="B977" s="22"/>
      <c r="G977" s="22"/>
    </row>
    <row r="978" ht="14.25" customHeight="1">
      <c r="B978" s="22"/>
      <c r="G978" s="22"/>
    </row>
    <row r="979" ht="14.25" customHeight="1">
      <c r="B979" s="22"/>
      <c r="G979" s="22"/>
    </row>
    <row r="980" ht="14.25" customHeight="1">
      <c r="B980" s="22"/>
      <c r="G980" s="22"/>
    </row>
    <row r="981" ht="14.25" customHeight="1">
      <c r="B981" s="22"/>
      <c r="G981" s="22"/>
    </row>
    <row r="982" ht="14.25" customHeight="1">
      <c r="B982" s="22"/>
      <c r="G982" s="22"/>
    </row>
    <row r="983" ht="14.25" customHeight="1">
      <c r="B983" s="22"/>
      <c r="G983" s="22"/>
    </row>
    <row r="984" ht="14.25" customHeight="1">
      <c r="B984" s="22"/>
      <c r="G984" s="22"/>
    </row>
    <row r="985" ht="14.25" customHeight="1">
      <c r="B985" s="22"/>
      <c r="G985" s="22"/>
    </row>
    <row r="986" ht="14.25" customHeight="1">
      <c r="B986" s="22"/>
      <c r="G986" s="22"/>
    </row>
    <row r="987" ht="14.25" customHeight="1">
      <c r="B987" s="22"/>
      <c r="G987" s="22"/>
    </row>
    <row r="988" ht="14.25" customHeight="1">
      <c r="B988" s="22"/>
      <c r="G988" s="22"/>
    </row>
    <row r="989" ht="14.25" customHeight="1">
      <c r="B989" s="22"/>
      <c r="G989" s="22"/>
    </row>
    <row r="990" ht="14.25" customHeight="1">
      <c r="B990" s="22"/>
      <c r="G990" s="22"/>
    </row>
    <row r="991" ht="14.25" customHeight="1">
      <c r="B991" s="22"/>
      <c r="G991" s="22"/>
    </row>
    <row r="992" ht="14.25" customHeight="1">
      <c r="B992" s="22"/>
      <c r="G992" s="22"/>
    </row>
    <row r="993" ht="14.25" customHeight="1">
      <c r="B993" s="22"/>
      <c r="G993" s="22"/>
    </row>
    <row r="994" ht="14.25" customHeight="1">
      <c r="B994" s="22"/>
      <c r="G994" s="22"/>
    </row>
    <row r="995" ht="14.25" customHeight="1">
      <c r="B995" s="22"/>
      <c r="G995" s="22"/>
    </row>
    <row r="996" ht="14.25" customHeight="1">
      <c r="B996" s="22"/>
      <c r="G996" s="22"/>
    </row>
    <row r="997" ht="14.25" customHeight="1">
      <c r="B997" s="22"/>
      <c r="G997" s="22"/>
    </row>
    <row r="998" ht="14.25" customHeight="1">
      <c r="B998" s="22"/>
      <c r="G998" s="22"/>
    </row>
    <row r="999" ht="14.25" customHeight="1">
      <c r="B999" s="22"/>
      <c r="G999" s="22"/>
    </row>
    <row r="1000" ht="14.25" customHeight="1">
      <c r="B1000" s="22"/>
      <c r="G1000" s="22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8.14"/>
    <col customWidth="1" min="2" max="2" width="29.0"/>
    <col customWidth="1" min="3" max="3" width="8.14"/>
    <col customWidth="1" min="4" max="4" width="10.71"/>
    <col customWidth="1" min="5" max="7" width="6.29"/>
    <col customWidth="1" min="8" max="8" width="7.57"/>
    <col customWidth="1" min="9" max="9" width="6.14"/>
    <col customWidth="1" min="10" max="10" width="8.29"/>
    <col customWidth="1" min="11" max="12" width="5.0"/>
    <col customWidth="1" min="13" max="13" width="5.71"/>
    <col customWidth="1" min="14" max="14" width="8.29"/>
    <col customWidth="1" min="15" max="16" width="13.29"/>
    <col customWidth="1" min="17" max="17" width="12.71"/>
    <col customWidth="1" min="18" max="18" width="13.71"/>
    <col customWidth="1" min="19" max="31" width="3.0"/>
    <col customWidth="1" min="32" max="32" width="17.43"/>
    <col customWidth="1" min="33" max="33" width="10.71"/>
    <col customWidth="1" min="34" max="34" width="16.57"/>
    <col customWidth="1" min="35" max="35" width="16.14"/>
    <col customWidth="1" min="36" max="36" width="18.43"/>
    <col customWidth="1" min="37" max="38" width="18.0"/>
    <col customWidth="1" min="39" max="39" width="16.29"/>
    <col customWidth="1" min="40" max="40" width="12.86"/>
    <col customWidth="1" min="41" max="41" width="13.43"/>
    <col customWidth="1" min="42" max="42" width="20.0"/>
    <col customWidth="1" min="43" max="43" width="19.57"/>
    <col customWidth="1" min="44" max="44" width="19.0"/>
    <col customWidth="1" min="45" max="45" width="18.57"/>
    <col customWidth="1" min="46" max="46" width="26.0"/>
    <col customWidth="1" min="47" max="47" width="25.57"/>
    <col customWidth="1" min="48" max="48" width="23.86"/>
    <col customWidth="1" min="49" max="49" width="23.43"/>
    <col customWidth="1" min="50" max="50" width="24.71"/>
    <col customWidth="1" min="51" max="51" width="24.29"/>
    <col customWidth="1" min="52" max="52" width="22.71"/>
    <col customWidth="1" min="53" max="53" width="22.29"/>
    <col customWidth="1" min="54" max="62" width="4.0"/>
    <col customWidth="1" min="63" max="64" width="5.71"/>
    <col customWidth="1" min="65" max="88" width="4.0"/>
    <col customWidth="1" min="89" max="89" width="5.14"/>
    <col customWidth="1" min="90" max="97" width="5.0"/>
    <col customWidth="1" min="98" max="99" width="5.71"/>
    <col customWidth="1" min="100" max="110" width="4.0"/>
    <col customWidth="1" min="111" max="116" width="5.14"/>
    <col customWidth="1" min="117" max="117" width="4.0"/>
    <col customWidth="1" min="118" max="118" width="5.14"/>
    <col customWidth="1" min="119" max="138" width="5.0"/>
    <col customWidth="1" min="139" max="139" width="6.14"/>
    <col customWidth="1" min="140" max="142" width="6.0"/>
    <col customWidth="1" min="143" max="143" width="13.71"/>
    <col customWidth="1" min="144" max="144" width="11.29"/>
    <col customWidth="1" min="145" max="145" width="58.86"/>
    <col customWidth="1" min="146" max="165" width="8.71"/>
  </cols>
  <sheetData>
    <row r="1" ht="14.25" customHeight="1">
      <c r="A1" s="5" t="s">
        <v>752</v>
      </c>
      <c r="B1" s="38"/>
      <c r="C1" s="37" t="s">
        <v>14</v>
      </c>
      <c r="E1" s="37" t="s">
        <v>753</v>
      </c>
      <c r="F1" s="38"/>
      <c r="G1" s="37" t="s">
        <v>858</v>
      </c>
      <c r="J1" s="38"/>
      <c r="K1" s="37" t="s">
        <v>859</v>
      </c>
      <c r="N1" s="38"/>
      <c r="O1" s="37" t="s">
        <v>756</v>
      </c>
      <c r="P1" s="38"/>
      <c r="Q1" s="37" t="s">
        <v>100</v>
      </c>
      <c r="R1" s="38"/>
      <c r="S1" s="5" t="s">
        <v>757</v>
      </c>
      <c r="AF1" s="37" t="s">
        <v>758</v>
      </c>
      <c r="AG1" s="38"/>
      <c r="AH1" s="37" t="s">
        <v>759</v>
      </c>
      <c r="AM1" s="38"/>
      <c r="AN1" s="37" t="s">
        <v>760</v>
      </c>
      <c r="AS1" s="38"/>
      <c r="AT1" s="37" t="s">
        <v>761</v>
      </c>
      <c r="AY1" s="38"/>
      <c r="AZ1" s="37" t="s">
        <v>860</v>
      </c>
      <c r="BA1" s="38"/>
      <c r="BB1" s="37" t="s">
        <v>762</v>
      </c>
      <c r="BJ1" s="38"/>
      <c r="BK1" s="37" t="s">
        <v>763</v>
      </c>
      <c r="BL1" s="38"/>
      <c r="BM1" s="37" t="s">
        <v>764</v>
      </c>
      <c r="BT1" s="38"/>
      <c r="BU1" s="37" t="s">
        <v>765</v>
      </c>
      <c r="CA1" s="38"/>
      <c r="CB1" s="37" t="s">
        <v>766</v>
      </c>
      <c r="CS1" s="38"/>
      <c r="CT1" s="37" t="s">
        <v>767</v>
      </c>
      <c r="CU1" s="38"/>
      <c r="CV1" s="37" t="s">
        <v>768</v>
      </c>
      <c r="CX1" s="38"/>
      <c r="CY1" s="37" t="s">
        <v>769</v>
      </c>
      <c r="DN1" s="38"/>
      <c r="DO1" s="37" t="s">
        <v>770</v>
      </c>
      <c r="DS1" s="38"/>
      <c r="DT1" s="37" t="s">
        <v>771</v>
      </c>
      <c r="DY1" s="38"/>
      <c r="DZ1" s="37" t="s">
        <v>772</v>
      </c>
      <c r="EL1" s="38"/>
      <c r="EM1" s="5"/>
      <c r="EN1" s="75"/>
    </row>
    <row r="2" ht="14.25" customHeight="1">
      <c r="A2" s="81" t="s">
        <v>191</v>
      </c>
      <c r="B2" s="124" t="s">
        <v>773</v>
      </c>
      <c r="C2" s="82" t="s">
        <v>2</v>
      </c>
      <c r="D2" s="82" t="s">
        <v>104</v>
      </c>
      <c r="E2" s="82" t="s">
        <v>774</v>
      </c>
      <c r="F2" s="82" t="s">
        <v>775</v>
      </c>
      <c r="G2" s="82" t="s">
        <v>774</v>
      </c>
      <c r="H2" s="82" t="s">
        <v>775</v>
      </c>
      <c r="I2" s="82" t="s">
        <v>776</v>
      </c>
      <c r="J2" s="82" t="s">
        <v>777</v>
      </c>
      <c r="K2" s="124" t="s">
        <v>774</v>
      </c>
      <c r="L2" s="82" t="s">
        <v>775</v>
      </c>
      <c r="M2" s="82" t="s">
        <v>776</v>
      </c>
      <c r="N2" s="82" t="s">
        <v>777</v>
      </c>
      <c r="O2" s="124" t="s">
        <v>861</v>
      </c>
      <c r="P2" s="82" t="s">
        <v>862</v>
      </c>
      <c r="Q2" s="82" t="s">
        <v>863</v>
      </c>
      <c r="R2" s="82" t="s">
        <v>864</v>
      </c>
      <c r="S2" s="82">
        <v>1.0</v>
      </c>
      <c r="T2" s="82">
        <v>2.0</v>
      </c>
      <c r="U2" s="82">
        <v>3.0</v>
      </c>
      <c r="V2" s="82">
        <v>4.0</v>
      </c>
      <c r="W2" s="82">
        <v>5.0</v>
      </c>
      <c r="X2" s="82">
        <v>6.0</v>
      </c>
      <c r="Y2" s="82">
        <v>7.0</v>
      </c>
      <c r="Z2" s="82">
        <v>8.0</v>
      </c>
      <c r="AA2" s="82">
        <v>9.0</v>
      </c>
      <c r="AB2" s="82">
        <v>13.0</v>
      </c>
      <c r="AC2" s="82">
        <v>14.0</v>
      </c>
      <c r="AD2" s="82">
        <v>15.0</v>
      </c>
      <c r="AE2" s="82">
        <v>16.0</v>
      </c>
      <c r="AF2" s="82" t="s">
        <v>59</v>
      </c>
      <c r="AG2" s="124" t="s">
        <v>4</v>
      </c>
      <c r="AH2" s="82" t="s">
        <v>865</v>
      </c>
      <c r="AI2" s="84" t="s">
        <v>783</v>
      </c>
      <c r="AJ2" s="82" t="s">
        <v>866</v>
      </c>
      <c r="AK2" s="84" t="s">
        <v>785</v>
      </c>
      <c r="AL2" s="84" t="s">
        <v>786</v>
      </c>
      <c r="AM2" s="84" t="s">
        <v>787</v>
      </c>
      <c r="AN2" s="82" t="s">
        <v>788</v>
      </c>
      <c r="AO2" s="82" t="s">
        <v>789</v>
      </c>
      <c r="AP2" s="82" t="s">
        <v>790</v>
      </c>
      <c r="AQ2" s="84" t="s">
        <v>791</v>
      </c>
      <c r="AR2" s="83" t="s">
        <v>792</v>
      </c>
      <c r="AS2" s="83" t="s">
        <v>793</v>
      </c>
      <c r="AT2" s="124" t="s">
        <v>794</v>
      </c>
      <c r="AU2" s="84" t="s">
        <v>795</v>
      </c>
      <c r="AV2" s="82" t="s">
        <v>796</v>
      </c>
      <c r="AW2" s="84" t="s">
        <v>797</v>
      </c>
      <c r="AX2" s="84" t="s">
        <v>798</v>
      </c>
      <c r="AY2" s="84" t="s">
        <v>799</v>
      </c>
      <c r="AZ2" s="84" t="s">
        <v>800</v>
      </c>
      <c r="BA2" s="125" t="s">
        <v>801</v>
      </c>
      <c r="BB2" s="81">
        <v>1.1</v>
      </c>
      <c r="BC2" s="81">
        <v>1.2</v>
      </c>
      <c r="BD2" s="81">
        <v>1.3</v>
      </c>
      <c r="BE2" s="81">
        <v>1.4</v>
      </c>
      <c r="BF2" s="81">
        <v>1.5</v>
      </c>
      <c r="BG2" s="81">
        <v>1.6</v>
      </c>
      <c r="BH2" s="81">
        <v>1.7</v>
      </c>
      <c r="BI2" s="81">
        <v>1.8</v>
      </c>
      <c r="BJ2" s="82">
        <v>1.9</v>
      </c>
      <c r="BK2" s="81">
        <v>2.1</v>
      </c>
      <c r="BL2" s="82">
        <v>2.2</v>
      </c>
      <c r="BM2" s="81">
        <v>3.1</v>
      </c>
      <c r="BN2" s="81">
        <v>3.2</v>
      </c>
      <c r="BO2" s="81">
        <v>3.3</v>
      </c>
      <c r="BP2" s="81">
        <v>3.4</v>
      </c>
      <c r="BQ2" s="81">
        <v>3.5</v>
      </c>
      <c r="BR2" s="81">
        <v>3.6</v>
      </c>
      <c r="BS2" s="81">
        <v>3.7</v>
      </c>
      <c r="BT2" s="82">
        <v>3.8</v>
      </c>
      <c r="BU2" s="81">
        <v>4.1</v>
      </c>
      <c r="BV2" s="81">
        <v>4.2</v>
      </c>
      <c r="BW2" s="81">
        <v>4.3</v>
      </c>
      <c r="BX2" s="81">
        <v>4.4</v>
      </c>
      <c r="BY2" s="81">
        <v>4.5</v>
      </c>
      <c r="BZ2" s="81">
        <v>4.6</v>
      </c>
      <c r="CA2" s="82">
        <v>4.7</v>
      </c>
      <c r="CB2" s="81">
        <v>5.1</v>
      </c>
      <c r="CC2" s="81">
        <v>5.2</v>
      </c>
      <c r="CD2" s="81">
        <v>5.3</v>
      </c>
      <c r="CE2" s="81">
        <v>5.4</v>
      </c>
      <c r="CF2" s="81">
        <v>5.5</v>
      </c>
      <c r="CG2" s="81">
        <v>5.6</v>
      </c>
      <c r="CH2" s="81">
        <v>5.7</v>
      </c>
      <c r="CI2" s="81">
        <v>5.8</v>
      </c>
      <c r="CJ2" s="81">
        <v>5.9</v>
      </c>
      <c r="CK2" s="83" t="s">
        <v>802</v>
      </c>
      <c r="CL2" s="81">
        <v>5.11</v>
      </c>
      <c r="CM2" s="81">
        <v>5.12</v>
      </c>
      <c r="CN2" s="81">
        <v>5.13</v>
      </c>
      <c r="CO2" s="81">
        <v>5.14</v>
      </c>
      <c r="CP2" s="81">
        <v>5.15</v>
      </c>
      <c r="CQ2" s="81">
        <v>5.16</v>
      </c>
      <c r="CR2" s="81">
        <v>5.17</v>
      </c>
      <c r="CS2" s="82">
        <v>5.18</v>
      </c>
      <c r="CT2" s="81">
        <v>7.1</v>
      </c>
      <c r="CU2" s="82">
        <v>7.2</v>
      </c>
      <c r="CV2" s="81">
        <v>8.1</v>
      </c>
      <c r="CW2" s="81">
        <v>8.2</v>
      </c>
      <c r="CX2" s="82">
        <v>8.3</v>
      </c>
      <c r="CY2" s="81">
        <v>9.1</v>
      </c>
      <c r="CZ2" s="81">
        <v>9.2</v>
      </c>
      <c r="DA2" s="81">
        <v>9.3</v>
      </c>
      <c r="DB2" s="81">
        <v>9.4</v>
      </c>
      <c r="DC2" s="81">
        <v>9.5</v>
      </c>
      <c r="DD2" s="81">
        <v>9.6</v>
      </c>
      <c r="DE2" s="81">
        <v>9.7</v>
      </c>
      <c r="DF2" s="81">
        <v>9.8</v>
      </c>
      <c r="DG2" s="83" t="s">
        <v>803</v>
      </c>
      <c r="DH2" s="83" t="s">
        <v>804</v>
      </c>
      <c r="DI2" s="83" t="s">
        <v>805</v>
      </c>
      <c r="DJ2" s="83" t="s">
        <v>806</v>
      </c>
      <c r="DK2" s="83" t="s">
        <v>807</v>
      </c>
      <c r="DL2" s="83" t="s">
        <v>808</v>
      </c>
      <c r="DM2" s="81">
        <v>9.9</v>
      </c>
      <c r="DN2" s="84" t="s">
        <v>809</v>
      </c>
      <c r="DO2" s="81">
        <v>13.1</v>
      </c>
      <c r="DP2" s="81">
        <v>13.2</v>
      </c>
      <c r="DQ2" s="81">
        <v>13.3</v>
      </c>
      <c r="DR2" s="81">
        <v>13.4</v>
      </c>
      <c r="DS2" s="82">
        <v>13.5</v>
      </c>
      <c r="DT2" s="81">
        <v>14.1</v>
      </c>
      <c r="DU2" s="81">
        <v>14.2</v>
      </c>
      <c r="DV2" s="81">
        <v>14.3</v>
      </c>
      <c r="DW2" s="81">
        <v>14.4</v>
      </c>
      <c r="DX2" s="81">
        <v>14.5</v>
      </c>
      <c r="DY2" s="82">
        <v>14.6</v>
      </c>
      <c r="DZ2" s="81">
        <v>15.1</v>
      </c>
      <c r="EA2" s="81">
        <v>15.2</v>
      </c>
      <c r="EB2" s="81">
        <v>15.3</v>
      </c>
      <c r="EC2" s="81">
        <v>15.4</v>
      </c>
      <c r="ED2" s="81">
        <v>15.5</v>
      </c>
      <c r="EE2" s="81">
        <v>15.6</v>
      </c>
      <c r="EF2" s="81">
        <v>15.7</v>
      </c>
      <c r="EG2" s="81">
        <v>15.8</v>
      </c>
      <c r="EH2" s="81">
        <v>15.9</v>
      </c>
      <c r="EI2" s="83" t="s">
        <v>810</v>
      </c>
      <c r="EJ2" s="81">
        <v>15.11</v>
      </c>
      <c r="EK2" s="81">
        <v>15.12</v>
      </c>
      <c r="EL2" s="82">
        <v>15.13</v>
      </c>
      <c r="EM2" s="81" t="s">
        <v>811</v>
      </c>
      <c r="EN2" s="81" t="s">
        <v>51</v>
      </c>
      <c r="EO2" s="81" t="s">
        <v>812</v>
      </c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</row>
    <row r="3" ht="14.25" customHeight="1">
      <c r="A3" s="35" t="s">
        <v>207</v>
      </c>
      <c r="B3" s="22" t="s">
        <v>823</v>
      </c>
      <c r="C3" s="6">
        <v>1.0</v>
      </c>
      <c r="D3" s="22">
        <v>1.0</v>
      </c>
      <c r="E3" s="35">
        <v>533.0</v>
      </c>
      <c r="F3" s="22">
        <v>1100.0</v>
      </c>
      <c r="G3" s="36">
        <v>8.86</v>
      </c>
      <c r="H3" s="36">
        <v>8.86</v>
      </c>
      <c r="I3" s="36">
        <v>8.86</v>
      </c>
      <c r="J3" s="126">
        <v>0.0</v>
      </c>
      <c r="K3" s="127">
        <v>1713.0</v>
      </c>
      <c r="L3" s="122">
        <v>1713.0</v>
      </c>
      <c r="M3" s="122">
        <v>1713.0</v>
      </c>
      <c r="N3" s="123">
        <v>0.0</v>
      </c>
      <c r="O3" s="35">
        <v>-40.18628</v>
      </c>
      <c r="P3" s="22">
        <v>-39.80038</v>
      </c>
      <c r="Q3" s="128">
        <v>-40.16135</v>
      </c>
      <c r="R3" s="129">
        <v>-39.80462</v>
      </c>
      <c r="S3" s="5">
        <v>1.0</v>
      </c>
      <c r="T3" s="5">
        <v>0.0</v>
      </c>
      <c r="U3" s="5">
        <v>0.0</v>
      </c>
      <c r="V3" s="5">
        <v>0.0</v>
      </c>
      <c r="W3" s="5">
        <v>1.0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47">
        <v>0.0</v>
      </c>
      <c r="AF3" s="130">
        <v>4.0</v>
      </c>
      <c r="AG3" s="22"/>
      <c r="AH3" s="6">
        <v>49.65</v>
      </c>
      <c r="AI3" s="6">
        <v>10.15</v>
      </c>
      <c r="AJ3" s="6">
        <v>51.55</v>
      </c>
      <c r="AK3" s="6">
        <v>11.85</v>
      </c>
      <c r="AM3" s="22"/>
      <c r="AT3" s="35"/>
      <c r="AY3" s="22"/>
      <c r="AZ3" s="131"/>
      <c r="BA3" s="22"/>
      <c r="BE3" s="6">
        <v>1.0</v>
      </c>
      <c r="BJ3" s="22"/>
      <c r="BL3" s="22"/>
      <c r="BT3" s="22"/>
      <c r="CA3" s="22"/>
      <c r="CB3" s="6">
        <v>1.0</v>
      </c>
      <c r="CE3" s="6">
        <v>1.0</v>
      </c>
      <c r="CS3" s="22"/>
      <c r="CU3" s="22"/>
      <c r="CX3" s="22"/>
      <c r="DN3" s="22"/>
      <c r="DS3" s="22"/>
      <c r="DY3" s="22"/>
      <c r="EL3" s="22"/>
      <c r="EM3" s="6" t="s">
        <v>814</v>
      </c>
      <c r="EN3" s="75" t="s">
        <v>824</v>
      </c>
    </row>
    <row r="4" ht="14.25" customHeight="1">
      <c r="A4" s="35" t="s">
        <v>207</v>
      </c>
      <c r="B4" s="22" t="s">
        <v>826</v>
      </c>
      <c r="C4" s="6">
        <v>2.0</v>
      </c>
      <c r="D4" s="22">
        <v>2.0</v>
      </c>
      <c r="E4" s="6">
        <v>50.0</v>
      </c>
      <c r="F4" s="22">
        <v>80.0</v>
      </c>
      <c r="G4" s="36">
        <v>9.79</v>
      </c>
      <c r="H4" s="36">
        <v>9.79</v>
      </c>
      <c r="I4" s="36">
        <v>9.79</v>
      </c>
      <c r="J4" s="126">
        <v>0.0</v>
      </c>
      <c r="K4" s="127">
        <v>1872.0</v>
      </c>
      <c r="L4" s="122">
        <v>1872.0</v>
      </c>
      <c r="M4" s="122">
        <v>1872.0</v>
      </c>
      <c r="N4" s="123">
        <v>0.0</v>
      </c>
      <c r="O4" s="35">
        <v>-39.75754</v>
      </c>
      <c r="P4" s="22">
        <v>-39.32448</v>
      </c>
      <c r="Q4" s="128">
        <v>-73.39211</v>
      </c>
      <c r="R4" s="129">
        <v>-73.04353</v>
      </c>
      <c r="S4" s="5">
        <v>1.0</v>
      </c>
      <c r="T4" s="5">
        <v>0.0</v>
      </c>
      <c r="U4" s="5">
        <v>0.0</v>
      </c>
      <c r="V4" s="5">
        <v>0.0</v>
      </c>
      <c r="W4" s="5">
        <v>1.0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47">
        <v>0.0</v>
      </c>
      <c r="AF4" s="52">
        <v>4.0</v>
      </c>
      <c r="AG4" s="22">
        <v>1.0</v>
      </c>
      <c r="AL4" s="6">
        <v>37.75</v>
      </c>
      <c r="AM4" s="22">
        <v>4.25</v>
      </c>
      <c r="AN4" s="6">
        <v>17.0</v>
      </c>
      <c r="AO4" s="6">
        <v>30.0</v>
      </c>
      <c r="AP4" s="6">
        <v>5.6</v>
      </c>
      <c r="AQ4" s="6">
        <v>0.1</v>
      </c>
      <c r="AT4" s="35"/>
      <c r="AY4" s="22"/>
      <c r="AZ4" s="35"/>
      <c r="BA4" s="22"/>
      <c r="BE4" s="6">
        <v>1.0</v>
      </c>
      <c r="BJ4" s="22"/>
      <c r="BL4" s="22"/>
      <c r="BT4" s="22"/>
      <c r="CA4" s="22"/>
      <c r="CI4" s="6">
        <v>1.0</v>
      </c>
      <c r="CS4" s="22"/>
      <c r="CU4" s="22"/>
      <c r="CX4" s="22"/>
      <c r="DN4" s="22"/>
      <c r="DS4" s="22"/>
      <c r="DV4" s="6">
        <v>1.0</v>
      </c>
      <c r="DY4" s="22"/>
      <c r="EL4" s="22"/>
      <c r="EM4" s="6" t="s">
        <v>814</v>
      </c>
      <c r="EN4" s="75" t="s">
        <v>824</v>
      </c>
    </row>
    <row r="5" ht="14.25" customHeight="1">
      <c r="A5" s="35" t="s">
        <v>207</v>
      </c>
      <c r="B5" s="22" t="s">
        <v>827</v>
      </c>
      <c r="C5" s="6">
        <v>1.0</v>
      </c>
      <c r="D5" s="22">
        <v>1.0</v>
      </c>
      <c r="E5" s="6">
        <v>0.0</v>
      </c>
      <c r="F5" s="22">
        <v>1200.0</v>
      </c>
      <c r="G5" s="36">
        <v>16.8</v>
      </c>
      <c r="H5" s="36">
        <v>21.0</v>
      </c>
      <c r="I5" s="36">
        <v>18.700000000000003</v>
      </c>
      <c r="J5" s="126">
        <v>1.864135188230725</v>
      </c>
      <c r="K5" s="127">
        <v>1090.0</v>
      </c>
      <c r="L5" s="122">
        <v>1832.0</v>
      </c>
      <c r="M5" s="122">
        <v>1468.75</v>
      </c>
      <c r="N5" s="123">
        <v>359.3451219463911</v>
      </c>
      <c r="O5" s="35">
        <v>-34.67204</v>
      </c>
      <c r="P5" s="22">
        <v>-25.81428</v>
      </c>
      <c r="Q5" s="128">
        <v>-57.57031</v>
      </c>
      <c r="R5" s="129">
        <v>-51.1841</v>
      </c>
      <c r="S5" s="5">
        <v>1.0</v>
      </c>
      <c r="T5" s="5">
        <v>0.0</v>
      </c>
      <c r="U5" s="5">
        <v>0.0</v>
      </c>
      <c r="V5" s="5">
        <v>1.0</v>
      </c>
      <c r="W5" s="5">
        <v>1.0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1.0</v>
      </c>
      <c r="AD5" s="5">
        <v>0.0</v>
      </c>
      <c r="AE5" s="47">
        <v>0.0</v>
      </c>
      <c r="AF5" s="52">
        <v>1.0</v>
      </c>
      <c r="AG5" s="22"/>
      <c r="AL5" s="6">
        <v>46.3</v>
      </c>
      <c r="AM5" s="22">
        <v>8.7</v>
      </c>
      <c r="AT5" s="35"/>
      <c r="AY5" s="22"/>
      <c r="AZ5" s="35"/>
      <c r="BA5" s="22"/>
      <c r="BG5" s="6">
        <v>1.0</v>
      </c>
      <c r="BJ5" s="22"/>
      <c r="BL5" s="22"/>
      <c r="BT5" s="22"/>
      <c r="BZ5" s="6">
        <v>1.0</v>
      </c>
      <c r="CA5" s="22"/>
      <c r="CB5" s="6">
        <v>1.0</v>
      </c>
      <c r="CI5" s="6">
        <v>1.0</v>
      </c>
      <c r="CS5" s="22"/>
      <c r="CU5" s="22"/>
      <c r="CX5" s="22"/>
      <c r="DN5" s="22"/>
      <c r="DS5" s="22"/>
      <c r="DU5" s="6">
        <v>1.0</v>
      </c>
      <c r="DY5" s="22">
        <v>1.0</v>
      </c>
      <c r="EL5" s="22"/>
      <c r="EM5" s="6" t="s">
        <v>814</v>
      </c>
      <c r="EN5" s="75" t="s">
        <v>824</v>
      </c>
    </row>
    <row r="6" ht="14.25" customHeight="1">
      <c r="A6" s="35" t="s">
        <v>216</v>
      </c>
      <c r="B6" s="132" t="s">
        <v>867</v>
      </c>
      <c r="C6" s="6">
        <v>2.0</v>
      </c>
      <c r="D6" s="22">
        <v>1.0</v>
      </c>
      <c r="E6" s="6">
        <v>100.0</v>
      </c>
      <c r="F6" s="22">
        <v>1300.0</v>
      </c>
      <c r="G6" s="36">
        <v>11.88</v>
      </c>
      <c r="H6" s="36">
        <v>17.37</v>
      </c>
      <c r="I6" s="36">
        <v>15.059999999999999</v>
      </c>
      <c r="J6" s="126">
        <v>2.1131887437393537</v>
      </c>
      <c r="K6" s="127">
        <v>488.0</v>
      </c>
      <c r="L6" s="122">
        <v>1171.0</v>
      </c>
      <c r="M6" s="122">
        <v>680.1428571428571</v>
      </c>
      <c r="N6" s="123">
        <v>233.787958466234</v>
      </c>
      <c r="O6" s="35">
        <v>37.08394</v>
      </c>
      <c r="P6" s="22">
        <v>41.91063</v>
      </c>
      <c r="Q6" s="128">
        <v>-9.3043</v>
      </c>
      <c r="R6" s="129">
        <v>-2.94</v>
      </c>
      <c r="S6" s="5">
        <v>1.0</v>
      </c>
      <c r="T6" s="5">
        <v>0.0</v>
      </c>
      <c r="U6" s="5">
        <v>1.0</v>
      </c>
      <c r="V6" s="5">
        <v>0.0</v>
      </c>
      <c r="W6" s="5">
        <v>1.0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1.0</v>
      </c>
      <c r="AD6" s="5">
        <v>1.0</v>
      </c>
      <c r="AE6" s="47">
        <v>0.0</v>
      </c>
      <c r="AF6" s="52">
        <v>1.0</v>
      </c>
      <c r="AG6" s="22">
        <v>1.0</v>
      </c>
      <c r="AH6" s="6">
        <v>36.75</v>
      </c>
      <c r="AJ6" s="6">
        <v>38.38</v>
      </c>
      <c r="AM6" s="22"/>
      <c r="AP6" s="6">
        <v>3.05</v>
      </c>
      <c r="AQ6" s="6">
        <v>0.45</v>
      </c>
      <c r="AT6" s="35">
        <v>13.0</v>
      </c>
      <c r="AU6" s="6">
        <v>0.0</v>
      </c>
      <c r="AV6" s="6">
        <v>70.0</v>
      </c>
      <c r="AW6" s="6">
        <v>0.0</v>
      </c>
      <c r="AX6" s="6">
        <v>18.0</v>
      </c>
      <c r="AY6" s="22">
        <v>2.0</v>
      </c>
      <c r="AZ6" s="35"/>
      <c r="BA6" s="22"/>
      <c r="BE6" s="6">
        <v>1.0</v>
      </c>
      <c r="BJ6" s="22"/>
      <c r="BL6" s="22"/>
      <c r="BP6" s="6">
        <v>1.0</v>
      </c>
      <c r="BT6" s="22">
        <v>1.0</v>
      </c>
      <c r="CA6" s="22"/>
      <c r="CC6" s="6">
        <v>1.0</v>
      </c>
      <c r="CI6" s="6">
        <v>1.0</v>
      </c>
      <c r="CS6" s="22"/>
      <c r="CU6" s="22"/>
      <c r="CX6" s="22"/>
      <c r="DN6" s="22"/>
      <c r="DS6" s="22"/>
      <c r="DU6" s="6">
        <v>1.0</v>
      </c>
      <c r="DY6" s="22"/>
      <c r="EB6" s="6">
        <v>1.0</v>
      </c>
      <c r="EL6" s="22"/>
      <c r="EM6" s="6" t="s">
        <v>868</v>
      </c>
      <c r="EN6" s="75" t="s">
        <v>869</v>
      </c>
    </row>
    <row r="7" ht="14.25" customHeight="1">
      <c r="A7" s="35" t="s">
        <v>216</v>
      </c>
      <c r="B7" s="132" t="s">
        <v>53</v>
      </c>
      <c r="C7" s="6">
        <v>2.0</v>
      </c>
      <c r="D7" s="22">
        <v>1.0</v>
      </c>
      <c r="E7" s="6">
        <v>200.0</v>
      </c>
      <c r="F7" s="22">
        <v>2050.0</v>
      </c>
      <c r="G7" s="36">
        <v>17.0</v>
      </c>
      <c r="H7" s="36">
        <v>20.46</v>
      </c>
      <c r="I7" s="36">
        <v>18.73</v>
      </c>
      <c r="J7" s="126">
        <v>2.446589462905455</v>
      </c>
      <c r="K7" s="127">
        <v>550.0</v>
      </c>
      <c r="L7" s="122">
        <v>729.87</v>
      </c>
      <c r="M7" s="122">
        <v>639.935</v>
      </c>
      <c r="N7" s="123">
        <v>127.18729673202499</v>
      </c>
      <c r="O7" s="133">
        <v>34.07</v>
      </c>
      <c r="P7" s="22">
        <v>35.42483</v>
      </c>
      <c r="Q7" s="128">
        <v>-5.35824</v>
      </c>
      <c r="R7" s="129">
        <v>-4.1331</v>
      </c>
      <c r="S7" s="5">
        <v>1.0</v>
      </c>
      <c r="T7" s="5">
        <v>0.0</v>
      </c>
      <c r="U7" s="5">
        <v>1.0</v>
      </c>
      <c r="V7" s="5">
        <v>0.0</v>
      </c>
      <c r="W7" s="5">
        <v>1.0</v>
      </c>
      <c r="X7" s="5">
        <v>1.0</v>
      </c>
      <c r="Y7" s="5">
        <v>0.0</v>
      </c>
      <c r="Z7" s="5">
        <v>0.0</v>
      </c>
      <c r="AA7" s="5">
        <v>0.0</v>
      </c>
      <c r="AB7" s="5">
        <v>0.0</v>
      </c>
      <c r="AC7" s="5">
        <v>1.0</v>
      </c>
      <c r="AD7" s="5">
        <v>0.0</v>
      </c>
      <c r="AE7" s="47">
        <v>0.0</v>
      </c>
      <c r="AF7" s="52">
        <v>2.0</v>
      </c>
      <c r="AG7" s="22">
        <v>1.0</v>
      </c>
      <c r="AH7" s="6">
        <v>40.5</v>
      </c>
      <c r="AI7" s="6">
        <v>2.5</v>
      </c>
      <c r="AM7" s="22"/>
      <c r="AN7" s="6">
        <v>35.0</v>
      </c>
      <c r="AO7" s="6">
        <v>70.0</v>
      </c>
      <c r="AR7" s="6">
        <v>3.0</v>
      </c>
      <c r="AS7" s="6">
        <v>0.0</v>
      </c>
      <c r="AT7" s="35"/>
      <c r="AY7" s="22"/>
      <c r="AZ7" s="35"/>
      <c r="BA7" s="22"/>
      <c r="BE7" s="6">
        <v>1.0</v>
      </c>
      <c r="BJ7" s="22"/>
      <c r="BL7" s="22"/>
      <c r="BT7" s="22">
        <v>1.0</v>
      </c>
      <c r="CA7" s="22"/>
      <c r="CB7" s="6">
        <v>1.0</v>
      </c>
      <c r="CH7" s="6">
        <v>1.0</v>
      </c>
      <c r="CJ7" s="6">
        <v>1.0</v>
      </c>
      <c r="CS7" s="22"/>
      <c r="CU7" s="22"/>
      <c r="CX7" s="22"/>
      <c r="DN7" s="22"/>
      <c r="DS7" s="22"/>
      <c r="DW7" s="6">
        <v>1.0</v>
      </c>
      <c r="DY7" s="22"/>
      <c r="EL7" s="22"/>
      <c r="EM7" s="6" t="s">
        <v>870</v>
      </c>
      <c r="EN7" s="75" t="s">
        <v>871</v>
      </c>
    </row>
    <row r="8" ht="14.25" customHeight="1">
      <c r="A8" s="35" t="s">
        <v>216</v>
      </c>
      <c r="B8" s="132" t="s">
        <v>872</v>
      </c>
      <c r="C8" s="6">
        <v>2.0</v>
      </c>
      <c r="D8" s="22">
        <v>1.0</v>
      </c>
      <c r="E8" s="6">
        <v>0.0</v>
      </c>
      <c r="F8" s="22">
        <v>2400.0</v>
      </c>
      <c r="G8" s="36">
        <v>9.65</v>
      </c>
      <c r="H8" s="36">
        <v>13.72</v>
      </c>
      <c r="I8" s="36">
        <v>11.655454545454546</v>
      </c>
      <c r="J8" s="126">
        <v>1.4475038075000972</v>
      </c>
      <c r="K8" s="127">
        <v>706.0</v>
      </c>
      <c r="L8" s="122">
        <v>1422.0</v>
      </c>
      <c r="M8" s="122">
        <v>869.1818181818181</v>
      </c>
      <c r="N8" s="123">
        <v>207.41784792144497</v>
      </c>
      <c r="O8" s="35">
        <v>41.62527</v>
      </c>
      <c r="P8" s="22">
        <v>53.58262</v>
      </c>
      <c r="Q8" s="128">
        <v>-8.0311</v>
      </c>
      <c r="R8" s="129">
        <v>10.39729</v>
      </c>
      <c r="S8" s="5">
        <v>1.0</v>
      </c>
      <c r="T8" s="5">
        <v>0.0</v>
      </c>
      <c r="U8" s="5">
        <v>1.0</v>
      </c>
      <c r="V8" s="5">
        <v>0.0</v>
      </c>
      <c r="W8" s="5">
        <v>1.0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1.0</v>
      </c>
      <c r="AD8" s="5">
        <v>0.0</v>
      </c>
      <c r="AE8" s="47">
        <v>0.0</v>
      </c>
      <c r="AF8" s="52">
        <v>1.0</v>
      </c>
      <c r="AG8" s="22">
        <v>1.0</v>
      </c>
      <c r="AH8" s="6">
        <v>45.05</v>
      </c>
      <c r="AJ8" s="6">
        <v>49.57</v>
      </c>
      <c r="AL8" s="6">
        <v>47.0</v>
      </c>
      <c r="AM8" s="22">
        <v>8.0</v>
      </c>
      <c r="AR8" s="6">
        <v>4.5</v>
      </c>
      <c r="AS8" s="6">
        <v>1.5</v>
      </c>
      <c r="AT8" s="35">
        <v>15.0</v>
      </c>
      <c r="AU8" s="6">
        <v>0.0</v>
      </c>
      <c r="AV8" s="6">
        <v>65.0</v>
      </c>
      <c r="AW8" s="6">
        <v>15.0</v>
      </c>
      <c r="AY8" s="22"/>
      <c r="AZ8" s="35"/>
      <c r="BA8" s="22"/>
      <c r="BE8" s="6">
        <v>1.0</v>
      </c>
      <c r="BF8" s="6">
        <v>1.0</v>
      </c>
      <c r="BJ8" s="22"/>
      <c r="BL8" s="22"/>
      <c r="BP8" s="6">
        <v>1.0</v>
      </c>
      <c r="BT8" s="22"/>
      <c r="CA8" s="22"/>
      <c r="CB8" s="6">
        <v>1.0</v>
      </c>
      <c r="CF8" s="6">
        <v>1.0</v>
      </c>
      <c r="CH8" s="6">
        <v>1.0</v>
      </c>
      <c r="CI8" s="6">
        <v>1.0</v>
      </c>
      <c r="CS8" s="22"/>
      <c r="CU8" s="22"/>
      <c r="CX8" s="22"/>
      <c r="DN8" s="22"/>
      <c r="DS8" s="22"/>
      <c r="DT8" s="6">
        <v>1.0</v>
      </c>
      <c r="DU8" s="6">
        <v>1.0</v>
      </c>
      <c r="DX8" s="6">
        <v>1.0</v>
      </c>
      <c r="DY8" s="22"/>
      <c r="EL8" s="22"/>
      <c r="EM8" s="6" t="s">
        <v>868</v>
      </c>
      <c r="EN8" s="75" t="s">
        <v>869</v>
      </c>
    </row>
    <row r="9" ht="14.25" customHeight="1">
      <c r="A9" s="35" t="s">
        <v>216</v>
      </c>
      <c r="B9" s="132" t="s">
        <v>873</v>
      </c>
      <c r="C9" s="6">
        <v>1.0</v>
      </c>
      <c r="D9" s="22">
        <v>1.0</v>
      </c>
      <c r="E9" s="6">
        <v>0.0</v>
      </c>
      <c r="F9" s="22">
        <v>1700.0</v>
      </c>
      <c r="G9" s="36">
        <v>11.86</v>
      </c>
      <c r="H9" s="36">
        <v>24.78</v>
      </c>
      <c r="I9" s="36">
        <v>17.814000000000004</v>
      </c>
      <c r="J9" s="126">
        <v>3.6349450772034464</v>
      </c>
      <c r="K9" s="122">
        <v>181.11</v>
      </c>
      <c r="L9" s="122">
        <v>915.8</v>
      </c>
      <c r="M9" s="122">
        <v>566.8126666666667</v>
      </c>
      <c r="N9" s="123">
        <v>241.42551698096</v>
      </c>
      <c r="O9" s="35">
        <v>-7.60928</v>
      </c>
      <c r="P9" s="129">
        <v>2.3603</v>
      </c>
      <c r="Q9" s="6">
        <v>30.74697</v>
      </c>
      <c r="R9" s="129">
        <v>15.2875</v>
      </c>
      <c r="S9" s="5">
        <v>1.0</v>
      </c>
      <c r="T9" s="5">
        <v>0.0</v>
      </c>
      <c r="U9" s="5">
        <v>1.0</v>
      </c>
      <c r="V9" s="5">
        <v>0.0</v>
      </c>
      <c r="W9" s="5">
        <v>1.0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1.0</v>
      </c>
      <c r="AD9" s="5">
        <v>1.0</v>
      </c>
      <c r="AE9" s="47">
        <v>0.0</v>
      </c>
      <c r="AF9" s="52">
        <v>1.0</v>
      </c>
      <c r="AG9" s="22"/>
      <c r="AH9" s="6">
        <v>56.49</v>
      </c>
      <c r="AJ9" s="6">
        <v>47.86</v>
      </c>
      <c r="AM9" s="22"/>
      <c r="AN9" s="6">
        <v>20.0</v>
      </c>
      <c r="AO9" s="6">
        <v>50.0</v>
      </c>
      <c r="AP9" s="6">
        <v>1.25</v>
      </c>
      <c r="AQ9" s="6">
        <v>0.25</v>
      </c>
      <c r="AR9" s="6">
        <v>0.5</v>
      </c>
      <c r="AS9" s="126">
        <v>0.25</v>
      </c>
      <c r="AT9" s="6">
        <v>3.0</v>
      </c>
      <c r="AU9" s="6">
        <v>0.0</v>
      </c>
      <c r="AX9" s="6">
        <v>8.0</v>
      </c>
      <c r="AY9" s="22">
        <v>4.0</v>
      </c>
      <c r="AZ9" s="35"/>
      <c r="BA9" s="22"/>
      <c r="BE9" s="6">
        <v>1.0</v>
      </c>
      <c r="BF9" s="6">
        <v>1.0</v>
      </c>
      <c r="BJ9" s="22"/>
      <c r="BL9" s="22"/>
      <c r="BP9" s="6">
        <v>1.0</v>
      </c>
      <c r="BT9" s="22">
        <v>1.0</v>
      </c>
      <c r="CA9" s="22"/>
      <c r="CB9" s="6">
        <v>1.0</v>
      </c>
      <c r="CC9" s="6">
        <v>1.0</v>
      </c>
      <c r="CH9" s="6">
        <v>1.0</v>
      </c>
      <c r="CI9" s="6">
        <v>1.0</v>
      </c>
      <c r="CS9" s="22"/>
      <c r="CU9" s="22"/>
      <c r="CX9" s="22"/>
      <c r="DN9" s="22"/>
      <c r="DS9" s="22"/>
      <c r="DT9" s="6">
        <v>1.0</v>
      </c>
      <c r="DU9" s="6">
        <v>1.0</v>
      </c>
      <c r="DW9" s="6">
        <v>1.0</v>
      </c>
      <c r="DY9" s="22"/>
      <c r="EF9" s="6">
        <v>1.0</v>
      </c>
      <c r="EH9" s="6">
        <v>1.0</v>
      </c>
      <c r="EL9" s="22"/>
      <c r="EM9" s="6" t="s">
        <v>874</v>
      </c>
      <c r="EN9" s="75" t="s">
        <v>875</v>
      </c>
    </row>
    <row r="10" ht="14.25" customHeight="1">
      <c r="A10" s="35" t="s">
        <v>220</v>
      </c>
      <c r="B10" s="22" t="s">
        <v>175</v>
      </c>
      <c r="C10" s="6">
        <v>2.0</v>
      </c>
      <c r="D10" s="22">
        <v>1.0</v>
      </c>
      <c r="E10" s="6">
        <v>140.0</v>
      </c>
      <c r="F10" s="22">
        <v>380.0</v>
      </c>
      <c r="G10" s="6">
        <v>19.98</v>
      </c>
      <c r="H10" s="36">
        <v>28.05</v>
      </c>
      <c r="I10" s="36">
        <v>24.84</v>
      </c>
      <c r="J10" s="126">
        <v>2.368142732184866</v>
      </c>
      <c r="K10" s="6">
        <v>897.0</v>
      </c>
      <c r="L10" s="6">
        <v>3127.0</v>
      </c>
      <c r="M10" s="122">
        <v>2259.818181818182</v>
      </c>
      <c r="N10" s="123">
        <v>808.2536505555439</v>
      </c>
      <c r="O10" s="128">
        <v>-25.4167</v>
      </c>
      <c r="P10" s="129">
        <v>10.5</v>
      </c>
      <c r="Q10" s="128">
        <v>-16.64785</v>
      </c>
      <c r="R10" s="22">
        <v>-42.81667</v>
      </c>
      <c r="S10" s="5">
        <v>1.0</v>
      </c>
      <c r="T10" s="5">
        <v>0.0</v>
      </c>
      <c r="U10" s="5">
        <v>0.0</v>
      </c>
      <c r="V10" s="5">
        <v>0.0</v>
      </c>
      <c r="W10" s="5">
        <v>1.0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47">
        <v>0.0</v>
      </c>
      <c r="AF10" s="52">
        <v>4.0</v>
      </c>
      <c r="AG10" s="22">
        <v>0.0</v>
      </c>
      <c r="AH10" s="6">
        <v>16.55</v>
      </c>
      <c r="AI10" s="6">
        <v>1.75</v>
      </c>
      <c r="AJ10" s="6">
        <v>17.8</v>
      </c>
      <c r="AK10" s="6">
        <v>2.0</v>
      </c>
      <c r="AM10" s="22"/>
      <c r="AN10" s="6">
        <v>15.0</v>
      </c>
      <c r="AO10" s="6">
        <v>19.0</v>
      </c>
      <c r="AS10" s="22"/>
      <c r="AY10" s="22"/>
      <c r="AZ10" s="35"/>
      <c r="BA10" s="22"/>
      <c r="BG10" s="6">
        <v>1.0</v>
      </c>
      <c r="BI10" s="6">
        <v>1.0</v>
      </c>
      <c r="BJ10" s="22"/>
      <c r="BL10" s="22"/>
      <c r="BT10" s="22"/>
      <c r="CA10" s="22"/>
      <c r="CF10" s="6">
        <v>1.0</v>
      </c>
      <c r="CH10" s="6">
        <v>1.0</v>
      </c>
      <c r="CS10" s="22"/>
      <c r="CU10" s="22"/>
      <c r="CX10" s="22"/>
      <c r="DN10" s="22"/>
      <c r="DS10" s="22"/>
      <c r="DY10" s="22"/>
      <c r="EL10" s="22"/>
      <c r="EM10" s="6" t="s">
        <v>814</v>
      </c>
      <c r="EN10" s="75" t="s">
        <v>824</v>
      </c>
    </row>
    <row r="11" ht="14.25" customHeight="1">
      <c r="A11" s="35" t="s">
        <v>220</v>
      </c>
      <c r="B11" s="22" t="s">
        <v>876</v>
      </c>
      <c r="C11" s="6">
        <v>2.0</v>
      </c>
      <c r="D11" s="22">
        <v>1.0</v>
      </c>
      <c r="E11" s="6">
        <v>0.0</v>
      </c>
      <c r="F11" s="22">
        <v>1000.0</v>
      </c>
      <c r="G11" s="36">
        <v>9.49</v>
      </c>
      <c r="H11" s="36">
        <v>26.92</v>
      </c>
      <c r="I11" s="36">
        <v>23.712000000000003</v>
      </c>
      <c r="J11" s="126">
        <v>4.793069699353109</v>
      </c>
      <c r="K11" s="122">
        <v>1074.66</v>
      </c>
      <c r="L11" s="122">
        <v>3724.69</v>
      </c>
      <c r="M11" s="122">
        <v>2308.951333333333</v>
      </c>
      <c r="N11" s="123">
        <v>738.8349700698363</v>
      </c>
      <c r="O11" s="35">
        <v>-14.14264</v>
      </c>
      <c r="P11" s="22">
        <v>5.55937</v>
      </c>
      <c r="Q11" s="6">
        <v>-77.96783</v>
      </c>
      <c r="R11" s="22">
        <v>-50.31703</v>
      </c>
      <c r="S11" s="5">
        <v>1.0</v>
      </c>
      <c r="T11" s="5">
        <v>0.0</v>
      </c>
      <c r="U11" s="5">
        <v>0.0</v>
      </c>
      <c r="V11" s="5">
        <v>0.0</v>
      </c>
      <c r="W11" s="5">
        <v>1.0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1.0</v>
      </c>
      <c r="AD11" s="5">
        <v>0.0</v>
      </c>
      <c r="AE11" s="47">
        <v>0.0</v>
      </c>
      <c r="AF11" s="52">
        <v>1.0</v>
      </c>
      <c r="AG11" s="22">
        <v>0.0</v>
      </c>
      <c r="AH11" s="6">
        <v>30.5</v>
      </c>
      <c r="AI11" s="6">
        <v>2.5</v>
      </c>
      <c r="AJ11" s="6">
        <v>34.0</v>
      </c>
      <c r="AK11" s="6">
        <v>1.0</v>
      </c>
      <c r="AM11" s="22"/>
      <c r="AN11" s="6">
        <v>8.0</v>
      </c>
      <c r="AO11" s="6">
        <v>17.0</v>
      </c>
      <c r="AS11" s="22"/>
      <c r="AY11" s="22"/>
      <c r="AZ11" s="35"/>
      <c r="BA11" s="22"/>
      <c r="BF11" s="6">
        <v>1.0</v>
      </c>
      <c r="BJ11" s="22"/>
      <c r="BL11" s="22"/>
      <c r="BT11" s="22"/>
      <c r="CA11" s="22"/>
      <c r="CI11" s="6">
        <v>1.0</v>
      </c>
      <c r="CS11" s="22"/>
      <c r="CU11" s="22"/>
      <c r="CX11" s="22"/>
      <c r="DN11" s="22"/>
      <c r="DS11" s="22"/>
      <c r="DY11" s="22">
        <v>1.0</v>
      </c>
      <c r="EL11" s="22"/>
      <c r="EM11" s="6" t="s">
        <v>814</v>
      </c>
      <c r="EN11" s="75" t="s">
        <v>824</v>
      </c>
    </row>
    <row r="12" ht="14.25" customHeight="1">
      <c r="A12" s="35" t="s">
        <v>220</v>
      </c>
      <c r="B12" s="22" t="s">
        <v>877</v>
      </c>
      <c r="C12" s="6">
        <v>2.0</v>
      </c>
      <c r="D12" s="22">
        <v>1.0</v>
      </c>
      <c r="E12" s="35">
        <v>210.0</v>
      </c>
      <c r="F12" s="22">
        <v>260.0</v>
      </c>
      <c r="G12" s="6">
        <v>24.46</v>
      </c>
      <c r="H12" s="36">
        <v>24.46</v>
      </c>
      <c r="I12" s="36">
        <v>24.46</v>
      </c>
      <c r="J12" s="126">
        <v>0.0</v>
      </c>
      <c r="K12" s="6">
        <v>3051.0</v>
      </c>
      <c r="L12" s="6">
        <v>3051.0</v>
      </c>
      <c r="M12" s="6">
        <v>3051.0</v>
      </c>
      <c r="N12" s="123">
        <v>0.0</v>
      </c>
      <c r="O12" s="128">
        <v>-4.114732</v>
      </c>
      <c r="P12" s="22">
        <v>0.62893</v>
      </c>
      <c r="Q12" s="128">
        <v>-72.17325</v>
      </c>
      <c r="R12" s="22">
        <v>-69.43154</v>
      </c>
      <c r="S12" s="5">
        <v>1.0</v>
      </c>
      <c r="T12" s="5">
        <v>0.0</v>
      </c>
      <c r="U12" s="5">
        <v>0.0</v>
      </c>
      <c r="V12" s="5">
        <v>0.0</v>
      </c>
      <c r="W12" s="5">
        <v>1.0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1.0</v>
      </c>
      <c r="AD12" s="5">
        <v>0.0</v>
      </c>
      <c r="AE12" s="47">
        <v>0.0</v>
      </c>
      <c r="AF12" s="52">
        <v>1.0</v>
      </c>
      <c r="AG12" s="22">
        <v>0.0</v>
      </c>
      <c r="AH12" s="6">
        <v>28.0</v>
      </c>
      <c r="AJ12" s="6">
        <v>33.0</v>
      </c>
      <c r="AM12" s="22"/>
      <c r="AS12" s="22"/>
      <c r="AY12" s="22"/>
      <c r="AZ12" s="35"/>
      <c r="BA12" s="22"/>
      <c r="BG12" s="6">
        <v>1.0</v>
      </c>
      <c r="BJ12" s="22"/>
      <c r="BL12" s="22"/>
      <c r="BT12" s="22"/>
      <c r="CA12" s="22"/>
      <c r="CB12" s="6">
        <v>1.0</v>
      </c>
      <c r="CS12" s="22"/>
      <c r="CU12" s="22"/>
      <c r="CX12" s="22"/>
      <c r="DN12" s="22"/>
      <c r="DS12" s="22"/>
      <c r="DT12" s="6">
        <v>1.0</v>
      </c>
      <c r="DW12" s="6">
        <v>1.0</v>
      </c>
      <c r="DY12" s="22"/>
      <c r="EL12" s="22"/>
      <c r="EM12" s="6" t="s">
        <v>814</v>
      </c>
      <c r="EN12" s="75" t="s">
        <v>824</v>
      </c>
    </row>
    <row r="13" ht="14.25" customHeight="1">
      <c r="A13" s="35" t="s">
        <v>220</v>
      </c>
      <c r="B13" s="22" t="s">
        <v>878</v>
      </c>
      <c r="C13" s="6">
        <v>2.0</v>
      </c>
      <c r="D13" s="22">
        <v>1.0</v>
      </c>
      <c r="E13" s="35">
        <v>40.0</v>
      </c>
      <c r="F13" s="22">
        <v>80.0</v>
      </c>
      <c r="G13" s="6">
        <v>26.79</v>
      </c>
      <c r="H13" s="36">
        <v>26.79</v>
      </c>
      <c r="I13" s="36">
        <v>26.79</v>
      </c>
      <c r="J13" s="126">
        <v>0.0</v>
      </c>
      <c r="K13" s="6">
        <v>2466.0</v>
      </c>
      <c r="L13" s="6">
        <v>2466.0</v>
      </c>
      <c r="M13" s="6">
        <v>2466.0</v>
      </c>
      <c r="N13" s="123">
        <v>0.0</v>
      </c>
      <c r="O13" s="6">
        <v>-3.37397</v>
      </c>
      <c r="P13" s="22">
        <v>-3.37397</v>
      </c>
      <c r="Q13" s="128">
        <v>-59.86844</v>
      </c>
      <c r="R13" s="22">
        <v>-59.86844</v>
      </c>
      <c r="S13" s="5">
        <v>1.0</v>
      </c>
      <c r="T13" s="5">
        <v>0.0</v>
      </c>
      <c r="U13" s="5">
        <v>0.0</v>
      </c>
      <c r="V13" s="5">
        <v>0.0</v>
      </c>
      <c r="W13" s="5">
        <v>1.0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47">
        <v>0.0</v>
      </c>
      <c r="AF13" s="52">
        <v>1.0</v>
      </c>
      <c r="AG13" s="22">
        <v>0.0</v>
      </c>
      <c r="AH13" s="6">
        <v>20.345</v>
      </c>
      <c r="AI13" s="6">
        <v>2.075</v>
      </c>
      <c r="AJ13" s="6">
        <v>20.12</v>
      </c>
      <c r="AK13" s="6">
        <v>1.45</v>
      </c>
      <c r="AM13" s="22"/>
      <c r="AN13" s="6">
        <v>27.0</v>
      </c>
      <c r="AO13" s="6">
        <v>31.0</v>
      </c>
      <c r="AR13" s="6">
        <v>3.0</v>
      </c>
      <c r="AS13" s="22">
        <v>0.1</v>
      </c>
      <c r="AX13" s="6">
        <v>12.5</v>
      </c>
      <c r="AY13" s="22">
        <v>0.2</v>
      </c>
      <c r="AZ13" s="35"/>
      <c r="BA13" s="22"/>
      <c r="BG13" s="6">
        <v>1.0</v>
      </c>
      <c r="BJ13" s="22"/>
      <c r="BL13" s="22"/>
      <c r="BT13" s="22"/>
      <c r="CA13" s="22"/>
      <c r="CB13" s="6">
        <v>1.0</v>
      </c>
      <c r="CC13" s="6">
        <v>1.0</v>
      </c>
      <c r="CS13" s="22"/>
      <c r="CU13" s="22"/>
      <c r="CX13" s="22"/>
      <c r="DN13" s="22"/>
      <c r="DS13" s="22"/>
      <c r="DY13" s="22"/>
      <c r="EL13" s="22"/>
      <c r="EM13" s="6" t="s">
        <v>814</v>
      </c>
      <c r="EN13" s="75" t="s">
        <v>824</v>
      </c>
    </row>
    <row r="14" ht="14.25" customHeight="1">
      <c r="A14" s="35" t="s">
        <v>220</v>
      </c>
      <c r="B14" s="22" t="s">
        <v>879</v>
      </c>
      <c r="C14" s="6">
        <v>2.0</v>
      </c>
      <c r="D14" s="22">
        <v>1.0</v>
      </c>
      <c r="E14" s="6">
        <v>210.0</v>
      </c>
      <c r="F14" s="22">
        <v>780.0</v>
      </c>
      <c r="G14" s="6">
        <v>27.24</v>
      </c>
      <c r="H14" s="36">
        <v>27.24</v>
      </c>
      <c r="I14" s="36">
        <v>27.24</v>
      </c>
      <c r="J14" s="22">
        <v>0.0</v>
      </c>
      <c r="K14" s="6">
        <v>1057.21</v>
      </c>
      <c r="L14" s="6">
        <v>1057.21</v>
      </c>
      <c r="M14" s="6">
        <v>1057.21</v>
      </c>
      <c r="N14" s="22">
        <v>0.0</v>
      </c>
      <c r="O14" s="35">
        <v>12.19634</v>
      </c>
      <c r="P14" s="22">
        <v>12.19634</v>
      </c>
      <c r="Q14" s="6">
        <v>-71.33493</v>
      </c>
      <c r="R14" s="22">
        <v>-71.33493</v>
      </c>
      <c r="S14" s="5">
        <v>1.0</v>
      </c>
      <c r="T14" s="5">
        <v>0.0</v>
      </c>
      <c r="U14" s="5">
        <v>0.0</v>
      </c>
      <c r="V14" s="5">
        <v>0.0</v>
      </c>
      <c r="W14" s="5">
        <v>1.0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47">
        <v>0.0</v>
      </c>
      <c r="AF14" s="52">
        <v>1.0</v>
      </c>
      <c r="AG14" s="22"/>
      <c r="AH14" s="6">
        <v>15.5</v>
      </c>
      <c r="AI14" s="6">
        <v>1.9</v>
      </c>
      <c r="AJ14" s="6">
        <v>17.75</v>
      </c>
      <c r="AK14" s="6">
        <v>1.95</v>
      </c>
      <c r="AM14" s="22"/>
      <c r="AS14" s="22"/>
      <c r="AY14" s="22"/>
      <c r="AZ14" s="35"/>
      <c r="BA14" s="22"/>
      <c r="BF14" s="6">
        <v>1.0</v>
      </c>
      <c r="BJ14" s="22"/>
      <c r="BL14" s="22"/>
      <c r="BT14" s="22"/>
      <c r="CA14" s="22"/>
      <c r="CB14" s="6">
        <v>1.0</v>
      </c>
      <c r="CH14" s="6">
        <v>1.0</v>
      </c>
      <c r="CS14" s="22"/>
      <c r="CU14" s="22"/>
      <c r="CX14" s="22"/>
      <c r="DN14" s="22"/>
      <c r="DS14" s="22"/>
      <c r="DY14" s="22"/>
      <c r="EL14" s="22"/>
      <c r="EM14" s="6" t="s">
        <v>814</v>
      </c>
      <c r="EN14" s="75" t="s">
        <v>824</v>
      </c>
    </row>
    <row r="15" ht="14.25" customHeight="1">
      <c r="A15" s="35" t="s">
        <v>220</v>
      </c>
      <c r="B15" s="22" t="s">
        <v>880</v>
      </c>
      <c r="C15" s="6">
        <v>2.0</v>
      </c>
      <c r="D15" s="22">
        <v>1.0</v>
      </c>
      <c r="E15" s="6">
        <v>230.0</v>
      </c>
      <c r="F15" s="22">
        <v>1000.0</v>
      </c>
      <c r="G15" s="6">
        <v>17.01</v>
      </c>
      <c r="H15" s="36">
        <v>24.98</v>
      </c>
      <c r="I15" s="36">
        <v>20.903333333333336</v>
      </c>
      <c r="J15" s="126">
        <v>3.988161648345417</v>
      </c>
      <c r="K15" s="6">
        <v>2213.0</v>
      </c>
      <c r="L15" s="6">
        <v>3725.0</v>
      </c>
      <c r="M15" s="122">
        <v>2789.6666666666665</v>
      </c>
      <c r="N15" s="123">
        <v>817.3232734563074</v>
      </c>
      <c r="O15" s="6">
        <v>-2.46565</v>
      </c>
      <c r="P15" s="22">
        <v>-1.01839</v>
      </c>
      <c r="Q15" s="128">
        <v>-77.9998</v>
      </c>
      <c r="R15" s="22">
        <v>-76.70714</v>
      </c>
      <c r="S15" s="5">
        <v>1.0</v>
      </c>
      <c r="T15" s="5">
        <v>0.0</v>
      </c>
      <c r="U15" s="5">
        <v>0.0</v>
      </c>
      <c r="V15" s="5">
        <v>0.0</v>
      </c>
      <c r="W15" s="5">
        <v>1.0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47">
        <v>0.0</v>
      </c>
      <c r="AF15" s="52">
        <v>1.0</v>
      </c>
      <c r="AG15" s="22">
        <v>0.0</v>
      </c>
      <c r="AH15" s="6">
        <v>28.75</v>
      </c>
      <c r="AI15" s="6">
        <v>1.75</v>
      </c>
      <c r="AJ15" s="6">
        <v>28.5</v>
      </c>
      <c r="AK15" s="6">
        <v>2.0</v>
      </c>
      <c r="AM15" s="22"/>
      <c r="AS15" s="22"/>
      <c r="AY15" s="22"/>
      <c r="AZ15" s="35"/>
      <c r="BA15" s="22"/>
      <c r="BG15" s="6">
        <v>1.0</v>
      </c>
      <c r="BJ15" s="22"/>
      <c r="BL15" s="22"/>
      <c r="BT15" s="22"/>
      <c r="CA15" s="22"/>
      <c r="CB15" s="6">
        <v>1.0</v>
      </c>
      <c r="CS15" s="22"/>
      <c r="CU15" s="22"/>
      <c r="CX15" s="22"/>
      <c r="DN15" s="22"/>
      <c r="DS15" s="22"/>
      <c r="DY15" s="22"/>
      <c r="EL15" s="22"/>
      <c r="EM15" s="6" t="s">
        <v>814</v>
      </c>
      <c r="EN15" s="75" t="s">
        <v>824</v>
      </c>
    </row>
    <row r="16" ht="14.25" customHeight="1">
      <c r="A16" s="35" t="s">
        <v>227</v>
      </c>
      <c r="B16" s="22" t="s">
        <v>881</v>
      </c>
      <c r="C16" s="6">
        <v>2.0</v>
      </c>
      <c r="D16" s="22">
        <v>0.0</v>
      </c>
      <c r="E16" s="10"/>
      <c r="F16" s="22">
        <v>1200.0</v>
      </c>
      <c r="G16" s="36">
        <v>23.65</v>
      </c>
      <c r="H16" s="36">
        <v>27.06</v>
      </c>
      <c r="I16" s="36">
        <v>25.81692307692307</v>
      </c>
      <c r="J16" s="126">
        <v>1.1695396859119735</v>
      </c>
      <c r="K16" s="127">
        <v>1127.0</v>
      </c>
      <c r="L16" s="122">
        <v>2588.0</v>
      </c>
      <c r="M16" s="122">
        <v>1702.7692307692307</v>
      </c>
      <c r="N16" s="123">
        <v>459.5313108385819</v>
      </c>
      <c r="O16" s="35">
        <v>-4.36056</v>
      </c>
      <c r="P16" s="22">
        <v>7.71309</v>
      </c>
      <c r="Q16" s="128">
        <v>-11.3501</v>
      </c>
      <c r="R16" s="129">
        <v>31.55335</v>
      </c>
      <c r="S16" s="5">
        <v>1.0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1.0</v>
      </c>
      <c r="AD16" s="5">
        <v>0.0</v>
      </c>
      <c r="AE16" s="47">
        <v>0.0</v>
      </c>
      <c r="AF16" s="52">
        <v>1.0</v>
      </c>
      <c r="AG16" s="22"/>
      <c r="AH16" s="6">
        <v>23.0</v>
      </c>
      <c r="AI16" s="6">
        <v>4.0</v>
      </c>
      <c r="AM16" s="22"/>
      <c r="AN16" s="6">
        <v>10.0</v>
      </c>
      <c r="AO16" s="6">
        <v>30.0</v>
      </c>
      <c r="AP16" s="6">
        <v>4.0</v>
      </c>
      <c r="AQ16" s="6">
        <v>2.0</v>
      </c>
      <c r="AR16" s="6">
        <v>2.5</v>
      </c>
      <c r="AS16" s="22">
        <v>0.5</v>
      </c>
      <c r="AY16" s="22"/>
      <c r="AZ16" s="35"/>
      <c r="BA16" s="22"/>
      <c r="BG16" s="6">
        <v>1.0</v>
      </c>
      <c r="BJ16" s="22"/>
      <c r="BL16" s="22"/>
      <c r="BT16" s="22"/>
      <c r="CA16" s="22"/>
      <c r="CS16" s="22"/>
      <c r="CU16" s="22"/>
      <c r="CX16" s="22"/>
      <c r="DN16" s="22"/>
      <c r="DS16" s="22"/>
      <c r="DW16" s="6">
        <v>1.0</v>
      </c>
      <c r="DX16" s="6">
        <v>1.0</v>
      </c>
      <c r="DY16" s="22">
        <v>1.0</v>
      </c>
      <c r="EL16" s="22"/>
      <c r="EM16" s="6" t="s">
        <v>870</v>
      </c>
      <c r="EN16" s="75" t="s">
        <v>824</v>
      </c>
    </row>
    <row r="17" ht="14.25" customHeight="1">
      <c r="A17" s="35" t="s">
        <v>227</v>
      </c>
      <c r="B17" s="22" t="s">
        <v>882</v>
      </c>
      <c r="C17" s="6">
        <v>2.0</v>
      </c>
      <c r="D17" s="22">
        <v>0.0</v>
      </c>
      <c r="E17" s="6">
        <v>40.0</v>
      </c>
      <c r="F17" s="22">
        <v>2000.0</v>
      </c>
      <c r="G17" s="36">
        <v>18.59</v>
      </c>
      <c r="H17" s="36">
        <v>26.56</v>
      </c>
      <c r="I17" s="36">
        <v>23.31791666666666</v>
      </c>
      <c r="J17" s="126">
        <v>2.2571682512592526</v>
      </c>
      <c r="K17" s="127">
        <v>516.0</v>
      </c>
      <c r="L17" s="122">
        <v>1454.0</v>
      </c>
      <c r="M17" s="122">
        <v>988.4166666666666</v>
      </c>
      <c r="N17" s="123">
        <v>214.00892233871852</v>
      </c>
      <c r="O17" s="35">
        <v>-28.12506</v>
      </c>
      <c r="P17" s="22">
        <v>3.75259</v>
      </c>
      <c r="Q17" s="128">
        <v>26.30139</v>
      </c>
      <c r="R17" s="129">
        <v>40.35177</v>
      </c>
      <c r="S17" s="5">
        <v>1.0</v>
      </c>
      <c r="T17" s="5">
        <v>1.0</v>
      </c>
      <c r="U17" s="5">
        <v>1.0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1.0</v>
      </c>
      <c r="AD17" s="5">
        <v>0.0</v>
      </c>
      <c r="AE17" s="47">
        <v>0.0</v>
      </c>
      <c r="AF17" s="52">
        <v>1.0</v>
      </c>
      <c r="AG17" s="22"/>
      <c r="AM17" s="22"/>
      <c r="AN17" s="6">
        <v>33.0</v>
      </c>
      <c r="AO17" s="6">
        <v>80.0</v>
      </c>
      <c r="AP17" s="6">
        <v>2.0</v>
      </c>
      <c r="AQ17" s="6">
        <v>0.0</v>
      </c>
      <c r="AS17" s="22"/>
      <c r="AY17" s="22"/>
      <c r="AZ17" s="35">
        <v>24.0</v>
      </c>
      <c r="BA17" s="22">
        <v>4.0</v>
      </c>
      <c r="BG17" s="6">
        <v>1.0</v>
      </c>
      <c r="BJ17" s="22">
        <v>1.0</v>
      </c>
      <c r="BK17" s="6">
        <v>1.0</v>
      </c>
      <c r="BL17" s="22">
        <v>1.0</v>
      </c>
      <c r="BQ17" s="6">
        <v>1.0</v>
      </c>
      <c r="BR17" s="6">
        <v>1.0</v>
      </c>
      <c r="BT17" s="22"/>
      <c r="CA17" s="22"/>
      <c r="CS17" s="22"/>
      <c r="CU17" s="22"/>
      <c r="CX17" s="22"/>
      <c r="DN17" s="22"/>
      <c r="DS17" s="22"/>
      <c r="DV17" s="6">
        <v>1.0</v>
      </c>
      <c r="DW17" s="6">
        <v>1.0</v>
      </c>
      <c r="DX17" s="6">
        <v>1.0</v>
      </c>
      <c r="DY17" s="22">
        <v>1.0</v>
      </c>
      <c r="EL17" s="22"/>
      <c r="EM17" s="6" t="s">
        <v>870</v>
      </c>
      <c r="EN17" s="75" t="s">
        <v>883</v>
      </c>
    </row>
    <row r="18" ht="14.25" customHeight="1">
      <c r="A18" s="35" t="s">
        <v>227</v>
      </c>
      <c r="B18" s="22" t="s">
        <v>884</v>
      </c>
      <c r="C18" s="6">
        <v>2.0</v>
      </c>
      <c r="D18" s="22">
        <v>0.0</v>
      </c>
      <c r="E18" s="10"/>
      <c r="F18" s="22">
        <v>1500.0</v>
      </c>
      <c r="G18" s="6">
        <v>24.23</v>
      </c>
      <c r="H18" s="6">
        <v>26.22</v>
      </c>
      <c r="I18" s="36">
        <v>25.173333333333336</v>
      </c>
      <c r="J18" s="126">
        <v>0.9990161827184441</v>
      </c>
      <c r="K18" s="6">
        <v>1574.98</v>
      </c>
      <c r="L18" s="6">
        <v>2584.84</v>
      </c>
      <c r="M18" s="6">
        <v>2032.2399999999998</v>
      </c>
      <c r="N18" s="123">
        <v>511.6361906667684</v>
      </c>
      <c r="O18" s="35">
        <v>-2.10818</v>
      </c>
      <c r="P18" s="22">
        <v>4.28034</v>
      </c>
      <c r="Q18" s="6">
        <v>10.31651</v>
      </c>
      <c r="R18" s="22">
        <v>12.81206</v>
      </c>
      <c r="S18" s="5">
        <v>1.0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47">
        <v>0.0</v>
      </c>
      <c r="AF18" s="52">
        <v>1.0</v>
      </c>
      <c r="AG18" s="22"/>
      <c r="AH18" s="6">
        <v>36.7</v>
      </c>
      <c r="AI18" s="6">
        <v>2.9</v>
      </c>
      <c r="AJ18" s="6">
        <v>47.1</v>
      </c>
      <c r="AK18" s="6">
        <v>8.6</v>
      </c>
      <c r="AM18" s="22"/>
      <c r="AS18" s="22"/>
      <c r="AY18" s="22"/>
      <c r="AZ18" s="35"/>
      <c r="BA18" s="22"/>
      <c r="BG18" s="6">
        <v>1.0</v>
      </c>
      <c r="BJ18" s="22"/>
      <c r="BL18" s="22"/>
      <c r="BT18" s="22"/>
      <c r="CA18" s="22"/>
      <c r="CS18" s="22"/>
      <c r="CU18" s="22"/>
      <c r="CX18" s="22"/>
      <c r="DN18" s="22"/>
      <c r="DS18" s="22"/>
      <c r="DY18" s="22"/>
      <c r="EL18" s="22"/>
      <c r="EM18" s="6" t="s">
        <v>870</v>
      </c>
      <c r="EN18" s="75" t="s">
        <v>824</v>
      </c>
    </row>
    <row r="19" ht="14.25" customHeight="1">
      <c r="A19" s="35" t="s">
        <v>227</v>
      </c>
      <c r="B19" s="22" t="s">
        <v>885</v>
      </c>
      <c r="C19" s="6">
        <v>2.0</v>
      </c>
      <c r="D19" s="22">
        <v>1.0</v>
      </c>
      <c r="E19" s="10"/>
      <c r="F19" s="134"/>
      <c r="G19" s="6">
        <v>18.04</v>
      </c>
      <c r="H19" s="6">
        <v>25.5</v>
      </c>
      <c r="I19" s="36">
        <v>21.894444444444446</v>
      </c>
      <c r="J19" s="126">
        <v>2.6143933861945334</v>
      </c>
      <c r="K19" s="6">
        <v>516.0</v>
      </c>
      <c r="L19" s="6">
        <v>1023.0</v>
      </c>
      <c r="M19" s="122">
        <v>784.6666666666666</v>
      </c>
      <c r="N19" s="123">
        <v>186.98529353935834</v>
      </c>
      <c r="O19" s="35">
        <v>-28.45325</v>
      </c>
      <c r="P19" s="22">
        <v>-13.13487</v>
      </c>
      <c r="Q19" s="128">
        <v>30.59432</v>
      </c>
      <c r="R19" s="22">
        <v>40.54486</v>
      </c>
      <c r="S19" s="5">
        <v>0.0</v>
      </c>
      <c r="T19" s="5">
        <v>1.0</v>
      </c>
      <c r="U19" s="5">
        <v>1.0</v>
      </c>
      <c r="V19" s="5">
        <v>1.0</v>
      </c>
      <c r="W19" s="5">
        <v>1.0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47">
        <v>0.0</v>
      </c>
      <c r="AF19" s="52">
        <v>1.0</v>
      </c>
      <c r="AG19" s="22"/>
      <c r="AM19" s="22"/>
      <c r="AS19" s="22"/>
      <c r="AY19" s="22"/>
      <c r="AZ19" s="35"/>
      <c r="BA19" s="22"/>
      <c r="BJ19" s="22"/>
      <c r="BL19" s="22">
        <v>1.0</v>
      </c>
      <c r="BR19" s="6">
        <v>1.0</v>
      </c>
      <c r="BT19" s="22"/>
      <c r="BY19" s="6">
        <v>1.0</v>
      </c>
      <c r="BZ19" s="6">
        <v>1.0</v>
      </c>
      <c r="CA19" s="22"/>
      <c r="CE19" s="6">
        <v>1.0</v>
      </c>
      <c r="CH19" s="6">
        <v>1.0</v>
      </c>
      <c r="CI19" s="6">
        <v>1.0</v>
      </c>
      <c r="CS19" s="22"/>
      <c r="CU19" s="22"/>
      <c r="CX19" s="22"/>
      <c r="DN19" s="22"/>
      <c r="DS19" s="22"/>
      <c r="DY19" s="22"/>
      <c r="EL19" s="22"/>
      <c r="EM19" s="6" t="s">
        <v>870</v>
      </c>
      <c r="EN19" s="75" t="s">
        <v>883</v>
      </c>
      <c r="EO19" s="6" t="s">
        <v>886</v>
      </c>
    </row>
    <row r="20" ht="14.25" customHeight="1">
      <c r="A20" s="35" t="s">
        <v>227</v>
      </c>
      <c r="B20" s="22" t="s">
        <v>887</v>
      </c>
      <c r="C20" s="6">
        <v>2.0</v>
      </c>
      <c r="D20" s="22">
        <v>1.0</v>
      </c>
      <c r="E20" s="10"/>
      <c r="F20" s="134"/>
      <c r="G20" s="36">
        <v>16.58</v>
      </c>
      <c r="H20" s="36">
        <v>23.62</v>
      </c>
      <c r="I20" s="36">
        <v>19.596666666666668</v>
      </c>
      <c r="J20" s="126">
        <v>3.6263526212067583</v>
      </c>
      <c r="K20" s="127">
        <v>568.0</v>
      </c>
      <c r="L20" s="122">
        <v>867.0</v>
      </c>
      <c r="M20" s="122">
        <v>723.3333333333334</v>
      </c>
      <c r="N20" s="123">
        <v>149.8410268695906</v>
      </c>
      <c r="O20" s="35">
        <v>-32.45227</v>
      </c>
      <c r="P20" s="22">
        <v>-26.87183</v>
      </c>
      <c r="Q20" s="128">
        <v>28.59793</v>
      </c>
      <c r="R20" s="129">
        <v>32.77186</v>
      </c>
      <c r="S20" s="5">
        <v>1.0</v>
      </c>
      <c r="T20" s="5">
        <v>0.0</v>
      </c>
      <c r="U20" s="5">
        <v>1.0</v>
      </c>
      <c r="V20" s="5">
        <v>0.0</v>
      </c>
      <c r="W20" s="5">
        <v>1.0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1.0</v>
      </c>
      <c r="AD20" s="5">
        <v>0.0</v>
      </c>
      <c r="AE20" s="47">
        <v>0.0</v>
      </c>
      <c r="AF20" s="52">
        <v>1.0</v>
      </c>
      <c r="AG20" s="22"/>
      <c r="AM20" s="22"/>
      <c r="AP20" s="6">
        <v>0.3</v>
      </c>
      <c r="AQ20" s="6">
        <v>0.0</v>
      </c>
      <c r="AS20" s="22"/>
      <c r="AY20" s="22"/>
      <c r="AZ20" s="35"/>
      <c r="BA20" s="22"/>
      <c r="BE20" s="6">
        <v>1.0</v>
      </c>
      <c r="BJ20" s="22"/>
      <c r="BL20" s="22"/>
      <c r="BP20" s="6">
        <v>1.0</v>
      </c>
      <c r="BT20" s="22"/>
      <c r="CA20" s="22"/>
      <c r="CE20" s="6">
        <v>1.0</v>
      </c>
      <c r="CI20" s="6">
        <v>1.0</v>
      </c>
      <c r="CS20" s="22"/>
      <c r="CU20" s="22"/>
      <c r="CX20" s="22"/>
      <c r="DN20" s="22"/>
      <c r="DS20" s="22"/>
      <c r="DW20" s="6">
        <v>1.0</v>
      </c>
      <c r="DY20" s="22"/>
      <c r="EL20" s="22"/>
      <c r="EM20" s="6" t="s">
        <v>870</v>
      </c>
      <c r="EN20" s="75" t="s">
        <v>824</v>
      </c>
    </row>
    <row r="21" ht="14.25" customHeight="1">
      <c r="A21" s="35" t="s">
        <v>227</v>
      </c>
      <c r="B21" s="22" t="s">
        <v>63</v>
      </c>
      <c r="C21" s="6">
        <v>1.0</v>
      </c>
      <c r="D21" s="22">
        <v>1.0</v>
      </c>
      <c r="E21" s="6">
        <v>26.0</v>
      </c>
      <c r="F21" s="22">
        <v>1458.0</v>
      </c>
      <c r="G21" s="36">
        <v>23.65</v>
      </c>
      <c r="H21" s="36">
        <v>26.22</v>
      </c>
      <c r="I21" s="36">
        <v>24.982</v>
      </c>
      <c r="J21" s="126">
        <v>0.91349329499455</v>
      </c>
      <c r="K21" s="127">
        <v>1711.0</v>
      </c>
      <c r="L21" s="122">
        <v>2588.0</v>
      </c>
      <c r="M21" s="122">
        <v>2119.8</v>
      </c>
      <c r="N21" s="123">
        <v>432.4080249024065</v>
      </c>
      <c r="O21" s="133">
        <v>-2.8846</v>
      </c>
      <c r="P21" s="129">
        <v>7.3167</v>
      </c>
      <c r="Q21" s="128">
        <v>8.914</v>
      </c>
      <c r="R21" s="129">
        <v>13.2833</v>
      </c>
      <c r="S21" s="135">
        <v>1.0</v>
      </c>
      <c r="T21" s="5">
        <v>0.0</v>
      </c>
      <c r="U21" s="5">
        <v>0.0</v>
      </c>
      <c r="V21" s="5">
        <v>0.0</v>
      </c>
      <c r="W21" s="5">
        <v>1.0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1.0</v>
      </c>
      <c r="AD21" s="5">
        <v>0.0</v>
      </c>
      <c r="AE21" s="47">
        <v>0.0</v>
      </c>
      <c r="AF21" s="52">
        <v>1.0</v>
      </c>
      <c r="AG21" s="22"/>
      <c r="AH21" s="6">
        <v>130.0</v>
      </c>
      <c r="AJ21" s="6">
        <v>90.0</v>
      </c>
      <c r="AM21" s="22"/>
      <c r="AS21" s="22"/>
      <c r="AY21" s="22"/>
      <c r="AZ21" s="35"/>
      <c r="BA21" s="22"/>
      <c r="BG21" s="6">
        <v>1.0</v>
      </c>
      <c r="BJ21" s="22"/>
      <c r="BL21" s="22"/>
      <c r="BT21" s="22"/>
      <c r="CA21" s="22"/>
      <c r="CB21" s="6">
        <v>1.0</v>
      </c>
      <c r="CS21" s="22"/>
      <c r="CU21" s="22"/>
      <c r="CX21" s="22"/>
      <c r="DN21" s="22"/>
      <c r="DS21" s="22"/>
      <c r="DT21" s="6">
        <v>1.0</v>
      </c>
      <c r="DV21" s="6">
        <v>1.0</v>
      </c>
      <c r="DY21" s="22">
        <v>1.0</v>
      </c>
      <c r="EL21" s="22"/>
      <c r="EM21" s="6" t="s">
        <v>870</v>
      </c>
      <c r="EN21" s="75" t="s">
        <v>888</v>
      </c>
      <c r="EO21" s="6" t="s">
        <v>889</v>
      </c>
    </row>
    <row r="22" ht="14.25" customHeight="1">
      <c r="A22" s="35" t="s">
        <v>241</v>
      </c>
      <c r="B22" s="22" t="s">
        <v>890</v>
      </c>
      <c r="C22" s="6">
        <v>1.0</v>
      </c>
      <c r="D22" s="22">
        <v>1.0</v>
      </c>
      <c r="E22" s="10"/>
      <c r="F22" s="134"/>
      <c r="G22" s="36">
        <v>7.8</v>
      </c>
      <c r="H22" s="36">
        <v>13.1</v>
      </c>
      <c r="I22" s="36">
        <v>10.555000000000001</v>
      </c>
      <c r="J22" s="126">
        <v>1.4449597999700037</v>
      </c>
      <c r="K22" s="127">
        <v>528.0</v>
      </c>
      <c r="L22" s="122">
        <v>3046.0</v>
      </c>
      <c r="M22" s="122">
        <v>1471.5555555555557</v>
      </c>
      <c r="N22" s="123">
        <v>605.6257067958942</v>
      </c>
      <c r="O22" s="35">
        <v>39.22871</v>
      </c>
      <c r="P22" s="22">
        <v>54.74388</v>
      </c>
      <c r="Q22" s="128">
        <v>-128.55393</v>
      </c>
      <c r="R22" s="129">
        <v>-120.58324</v>
      </c>
      <c r="S22" s="5">
        <v>1.0</v>
      </c>
      <c r="T22" s="5">
        <v>0.0</v>
      </c>
      <c r="U22" s="5">
        <v>0.0</v>
      </c>
      <c r="V22" s="5">
        <v>0.0</v>
      </c>
      <c r="W22" s="5">
        <v>1.0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47">
        <v>0.0</v>
      </c>
      <c r="AF22" s="52">
        <v>1.0</v>
      </c>
      <c r="AG22" s="22"/>
      <c r="AH22" s="6">
        <v>34.0</v>
      </c>
      <c r="AJ22" s="6">
        <v>44.0</v>
      </c>
      <c r="AM22" s="22"/>
      <c r="AN22" s="6">
        <v>28.0</v>
      </c>
      <c r="AO22" s="6">
        <v>96.0</v>
      </c>
      <c r="AP22" s="6">
        <v>4.1</v>
      </c>
      <c r="AQ22" s="6">
        <v>0.4</v>
      </c>
      <c r="AR22" s="6">
        <v>4.5</v>
      </c>
      <c r="AS22" s="22">
        <v>1.5</v>
      </c>
      <c r="AT22" s="6">
        <v>14.0</v>
      </c>
      <c r="AU22" s="6">
        <v>1.0</v>
      </c>
      <c r="AX22" s="6">
        <v>130.0</v>
      </c>
      <c r="AY22" s="22">
        <v>78.0</v>
      </c>
      <c r="AZ22" s="35"/>
      <c r="BA22" s="22"/>
      <c r="BE22" s="6">
        <v>1.0</v>
      </c>
      <c r="BJ22" s="22"/>
      <c r="BL22" s="22"/>
      <c r="BT22" s="22"/>
      <c r="CA22" s="22"/>
      <c r="CB22" s="6">
        <v>1.0</v>
      </c>
      <c r="CS22" s="22"/>
      <c r="CU22" s="22"/>
      <c r="CX22" s="22"/>
      <c r="DN22" s="22"/>
      <c r="DS22" s="22"/>
      <c r="DY22" s="22"/>
      <c r="EL22" s="22"/>
      <c r="EM22" s="6" t="s">
        <v>891</v>
      </c>
      <c r="EN22" s="75" t="s">
        <v>892</v>
      </c>
      <c r="EO22" s="99"/>
    </row>
    <row r="23" ht="14.25" customHeight="1">
      <c r="A23" s="35" t="s">
        <v>242</v>
      </c>
      <c r="B23" s="22" t="s">
        <v>893</v>
      </c>
      <c r="C23" s="6">
        <v>1.0</v>
      </c>
      <c r="D23" s="22">
        <v>1.0</v>
      </c>
      <c r="E23" s="6">
        <v>1245.0</v>
      </c>
      <c r="F23" s="22">
        <v>1434.0</v>
      </c>
      <c r="G23" s="36">
        <v>10.83</v>
      </c>
      <c r="H23" s="36">
        <v>10.83</v>
      </c>
      <c r="I23" s="36">
        <v>10.83</v>
      </c>
      <c r="J23" s="126">
        <v>0.0</v>
      </c>
      <c r="K23" s="127">
        <v>581.0</v>
      </c>
      <c r="L23" s="122">
        <v>581.0</v>
      </c>
      <c r="M23" s="122">
        <v>581.0</v>
      </c>
      <c r="N23" s="123">
        <v>0.0</v>
      </c>
      <c r="O23" s="35">
        <v>-39.14925</v>
      </c>
      <c r="P23" s="22">
        <v>-38.99923</v>
      </c>
      <c r="Q23" s="128">
        <v>-71.06629</v>
      </c>
      <c r="R23" s="129">
        <v>-70.26398</v>
      </c>
      <c r="S23" s="5">
        <v>0.0</v>
      </c>
      <c r="T23" s="5">
        <v>0.0</v>
      </c>
      <c r="U23" s="5">
        <v>1.0</v>
      </c>
      <c r="V23" s="5">
        <v>1.0</v>
      </c>
      <c r="W23" s="5">
        <v>1.0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47">
        <v>0.0</v>
      </c>
      <c r="AF23" s="52">
        <v>5.0</v>
      </c>
      <c r="AG23" s="22"/>
      <c r="AL23" s="6">
        <v>50.0</v>
      </c>
      <c r="AM23" s="22"/>
      <c r="AS23" s="22"/>
      <c r="AY23" s="22"/>
      <c r="AZ23" s="35"/>
      <c r="BA23" s="22"/>
      <c r="BJ23" s="22"/>
      <c r="BL23" s="22"/>
      <c r="BP23" s="6">
        <v>1.0</v>
      </c>
      <c r="BT23" s="22"/>
      <c r="BX23" s="6">
        <v>1.0</v>
      </c>
      <c r="CA23" s="22"/>
      <c r="CH23" s="6">
        <v>1.0</v>
      </c>
      <c r="CI23" s="6">
        <v>1.0</v>
      </c>
      <c r="CS23" s="22"/>
      <c r="CU23" s="22"/>
      <c r="CX23" s="22"/>
      <c r="DN23" s="22"/>
      <c r="DS23" s="22"/>
      <c r="DY23" s="22"/>
      <c r="EL23" s="22"/>
      <c r="EM23" s="6" t="s">
        <v>814</v>
      </c>
      <c r="EN23" s="75" t="s">
        <v>824</v>
      </c>
    </row>
    <row r="24" ht="14.25" customHeight="1">
      <c r="A24" s="35" t="s">
        <v>242</v>
      </c>
      <c r="B24" s="22" t="s">
        <v>73</v>
      </c>
      <c r="C24" s="6">
        <v>1.0</v>
      </c>
      <c r="D24" s="22">
        <v>1.0</v>
      </c>
      <c r="E24" s="6">
        <v>0.0</v>
      </c>
      <c r="F24" s="22">
        <v>100.0</v>
      </c>
      <c r="G24" s="36">
        <v>6.42</v>
      </c>
      <c r="H24" s="36">
        <v>12.23</v>
      </c>
      <c r="I24" s="36">
        <v>9.325</v>
      </c>
      <c r="J24" s="126">
        <v>2.4021171217629425</v>
      </c>
      <c r="K24" s="127">
        <v>1338.0</v>
      </c>
      <c r="L24" s="122">
        <v>1877.0</v>
      </c>
      <c r="M24" s="122">
        <v>1673.25</v>
      </c>
      <c r="N24" s="123">
        <v>233.7411317390815</v>
      </c>
      <c r="O24" s="35">
        <v>-48.45383</v>
      </c>
      <c r="P24" s="22">
        <v>-37.68583</v>
      </c>
      <c r="Q24" s="128">
        <v>-74.15939</v>
      </c>
      <c r="R24" s="129">
        <v>-71.56352</v>
      </c>
      <c r="S24" s="5">
        <v>1.0</v>
      </c>
      <c r="T24" s="5">
        <v>0.0</v>
      </c>
      <c r="U24" s="5">
        <v>0.0</v>
      </c>
      <c r="V24" s="5">
        <v>0.0</v>
      </c>
      <c r="W24" s="5">
        <v>1.0</v>
      </c>
      <c r="X24" s="5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47">
        <v>0.0</v>
      </c>
      <c r="AF24" s="52">
        <v>1.0</v>
      </c>
      <c r="AG24" s="22"/>
      <c r="AH24" s="6">
        <v>53.32</v>
      </c>
      <c r="AI24" s="6">
        <v>3.0</v>
      </c>
      <c r="AJ24" s="6">
        <v>60.6</v>
      </c>
      <c r="AK24" s="6">
        <v>0.9</v>
      </c>
      <c r="AM24" s="22"/>
      <c r="AN24" s="6">
        <v>70.0</v>
      </c>
      <c r="AO24" s="6">
        <v>90.0</v>
      </c>
      <c r="AP24" s="6">
        <v>2.35</v>
      </c>
      <c r="AQ24" s="6">
        <v>0.45</v>
      </c>
      <c r="AR24" s="6">
        <v>1.5</v>
      </c>
      <c r="AS24" s="22">
        <v>0.0</v>
      </c>
      <c r="AX24" s="6">
        <v>54.0</v>
      </c>
      <c r="AY24" s="22">
        <v>2.0</v>
      </c>
      <c r="AZ24" s="35"/>
      <c r="BA24" s="22"/>
      <c r="BD24" s="6">
        <v>1.0</v>
      </c>
      <c r="BE24" s="6">
        <v>1.0</v>
      </c>
      <c r="BJ24" s="22"/>
      <c r="BL24" s="22"/>
      <c r="BT24" s="22"/>
      <c r="CA24" s="22"/>
      <c r="CE24" s="6">
        <v>1.0</v>
      </c>
      <c r="CH24" s="6">
        <v>1.0</v>
      </c>
      <c r="CI24" s="6">
        <v>1.0</v>
      </c>
      <c r="CS24" s="22"/>
      <c r="CU24" s="22"/>
      <c r="CX24" s="22"/>
      <c r="DN24" s="22"/>
      <c r="DS24" s="22"/>
      <c r="DY24" s="22"/>
      <c r="EL24" s="22"/>
      <c r="EM24" s="6" t="s">
        <v>814</v>
      </c>
      <c r="EN24" s="75" t="s">
        <v>894</v>
      </c>
    </row>
    <row r="25" ht="14.25" customHeight="1">
      <c r="A25" s="35" t="s">
        <v>247</v>
      </c>
      <c r="B25" s="22" t="s">
        <v>895</v>
      </c>
      <c r="C25" s="6">
        <v>1.0</v>
      </c>
      <c r="D25" s="22">
        <v>1.0</v>
      </c>
      <c r="E25" s="6">
        <v>0.0</v>
      </c>
      <c r="F25" s="22">
        <v>730.0</v>
      </c>
      <c r="G25" s="6">
        <v>5.01</v>
      </c>
      <c r="H25" s="36">
        <v>13.0</v>
      </c>
      <c r="I25" s="36">
        <v>8.772790697674418</v>
      </c>
      <c r="J25" s="126">
        <v>1.7373766836422713</v>
      </c>
      <c r="K25" s="6">
        <v>310.46</v>
      </c>
      <c r="L25" s="6">
        <v>955.06</v>
      </c>
      <c r="M25" s="6">
        <v>623.5134883720931</v>
      </c>
      <c r="N25" s="123">
        <v>121.71083963706897</v>
      </c>
      <c r="O25" s="35">
        <v>42.33183</v>
      </c>
      <c r="P25" s="22">
        <v>59.87731</v>
      </c>
      <c r="Q25" s="6">
        <v>-3.59649</v>
      </c>
      <c r="R25" s="22">
        <v>47.99529</v>
      </c>
      <c r="S25" s="5">
        <v>1.0</v>
      </c>
      <c r="T25" s="5">
        <v>0.0</v>
      </c>
      <c r="U25" s="5">
        <v>0.0</v>
      </c>
      <c r="V25" s="5">
        <v>1.0</v>
      </c>
      <c r="W25" s="5">
        <v>1.0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1.0</v>
      </c>
      <c r="AD25" s="5">
        <v>1.0</v>
      </c>
      <c r="AE25" s="47">
        <v>0.0</v>
      </c>
      <c r="AF25" s="52">
        <v>1.0</v>
      </c>
      <c r="AG25" s="22">
        <v>0.0</v>
      </c>
      <c r="AH25" s="6">
        <v>38.89</v>
      </c>
      <c r="AJ25" s="6">
        <v>40.0</v>
      </c>
      <c r="AM25" s="22"/>
      <c r="AN25" s="6">
        <v>80.0</v>
      </c>
      <c r="AO25" s="6">
        <v>300.0</v>
      </c>
      <c r="AP25" s="6">
        <v>1.2</v>
      </c>
      <c r="AS25" s="22"/>
      <c r="AY25" s="22"/>
      <c r="AZ25" s="35"/>
      <c r="BA25" s="22"/>
      <c r="BE25" s="6">
        <v>1.0</v>
      </c>
      <c r="BJ25" s="22"/>
      <c r="BL25" s="22"/>
      <c r="BT25" s="22"/>
      <c r="BX25" s="6">
        <v>1.0</v>
      </c>
      <c r="CA25" s="22"/>
      <c r="CE25" s="6">
        <v>1.0</v>
      </c>
      <c r="CH25" s="6">
        <v>1.0</v>
      </c>
      <c r="CI25" s="6">
        <v>1.0</v>
      </c>
      <c r="CS25" s="22"/>
      <c r="CU25" s="22"/>
      <c r="CX25" s="22"/>
      <c r="DN25" s="22"/>
      <c r="DS25" s="22"/>
      <c r="DT25" s="6">
        <v>1.0</v>
      </c>
      <c r="DU25" s="6">
        <v>1.0</v>
      </c>
      <c r="DX25" s="6">
        <v>1.0</v>
      </c>
      <c r="DY25" s="22"/>
      <c r="EA25" s="6">
        <v>1.0</v>
      </c>
      <c r="EE25" s="6">
        <v>1.0</v>
      </c>
      <c r="EF25" s="6">
        <v>1.0</v>
      </c>
      <c r="EG25" s="6">
        <v>1.0</v>
      </c>
      <c r="EL25" s="22"/>
      <c r="EM25" s="6" t="s">
        <v>868</v>
      </c>
      <c r="EN25" s="75" t="s">
        <v>869</v>
      </c>
    </row>
    <row r="26" ht="14.25" customHeight="1">
      <c r="A26" s="35" t="s">
        <v>247</v>
      </c>
      <c r="B26" s="22" t="s">
        <v>896</v>
      </c>
      <c r="C26" s="6">
        <v>1.0</v>
      </c>
      <c r="D26" s="22">
        <v>1.0</v>
      </c>
      <c r="E26" s="6">
        <v>100.0</v>
      </c>
      <c r="F26" s="22">
        <v>2100.0</v>
      </c>
      <c r="G26" s="36">
        <v>7.9</v>
      </c>
      <c r="H26" s="36">
        <v>14.44</v>
      </c>
      <c r="I26" s="36">
        <v>10.715714285714286</v>
      </c>
      <c r="J26" s="126">
        <v>1.690819281079384</v>
      </c>
      <c r="K26" s="127">
        <v>539.0</v>
      </c>
      <c r="L26" s="122">
        <v>1781.0</v>
      </c>
      <c r="M26" s="122">
        <v>928.5714285714286</v>
      </c>
      <c r="N26" s="123">
        <v>317.26007891311775</v>
      </c>
      <c r="O26" s="133">
        <v>39.9175</v>
      </c>
      <c r="P26" s="129">
        <v>52.85</v>
      </c>
      <c r="Q26" s="128">
        <v>-0.12762</v>
      </c>
      <c r="R26" s="129">
        <v>25.86532</v>
      </c>
      <c r="S26" s="135">
        <v>1.0</v>
      </c>
      <c r="T26" s="5">
        <v>0.0</v>
      </c>
      <c r="U26" s="5">
        <v>1.0</v>
      </c>
      <c r="V26" s="5">
        <v>1.0</v>
      </c>
      <c r="W26" s="5">
        <v>1.0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135">
        <v>1.0</v>
      </c>
      <c r="AD26" s="135">
        <v>1.0</v>
      </c>
      <c r="AE26" s="47">
        <v>0.0</v>
      </c>
      <c r="AF26" s="52">
        <v>1.0</v>
      </c>
      <c r="AG26" s="22"/>
      <c r="AH26" s="6">
        <v>45.08</v>
      </c>
      <c r="AJ26" s="6">
        <v>44.34</v>
      </c>
      <c r="AL26" s="6">
        <v>44.71</v>
      </c>
      <c r="AM26" s="22"/>
      <c r="AN26" s="6">
        <v>45.0</v>
      </c>
      <c r="AO26" s="6">
        <v>100.0</v>
      </c>
      <c r="AP26" s="6">
        <v>2.0</v>
      </c>
      <c r="AQ26" s="6">
        <v>0.0</v>
      </c>
      <c r="AS26" s="47"/>
      <c r="AY26" s="22"/>
      <c r="AZ26" s="35"/>
      <c r="BA26" s="47"/>
      <c r="BB26" s="5"/>
      <c r="BC26" s="5"/>
      <c r="BD26" s="5"/>
      <c r="BE26" s="5">
        <v>1.0</v>
      </c>
      <c r="BF26" s="5"/>
      <c r="BG26" s="5"/>
      <c r="BH26" s="5"/>
      <c r="BI26" s="5"/>
      <c r="BJ26" s="47"/>
      <c r="BK26" s="5"/>
      <c r="BL26" s="47"/>
      <c r="BM26" s="5"/>
      <c r="BN26" s="5"/>
      <c r="BO26" s="5"/>
      <c r="BP26" s="5">
        <v>1.0</v>
      </c>
      <c r="BQ26" s="5"/>
      <c r="BR26" s="5"/>
      <c r="BS26" s="5"/>
      <c r="BT26" s="47"/>
      <c r="BU26" s="5"/>
      <c r="BV26" s="5"/>
      <c r="BW26" s="5"/>
      <c r="BX26" s="5">
        <v>1.0</v>
      </c>
      <c r="BY26" s="5"/>
      <c r="BZ26" s="5"/>
      <c r="CA26" s="47"/>
      <c r="CB26" s="5">
        <v>1.0</v>
      </c>
      <c r="CC26" s="5">
        <v>1.0</v>
      </c>
      <c r="CD26" s="5"/>
      <c r="CE26" s="5">
        <v>1.0</v>
      </c>
      <c r="CF26" s="5"/>
      <c r="CG26" s="5"/>
      <c r="CH26" s="5">
        <v>1.0</v>
      </c>
      <c r="CI26" s="5">
        <v>1.0</v>
      </c>
      <c r="CJ26" s="5">
        <v>1.0</v>
      </c>
      <c r="CK26" s="5"/>
      <c r="CL26" s="5"/>
      <c r="CM26" s="5">
        <v>1.0</v>
      </c>
      <c r="CN26" s="5">
        <v>1.0</v>
      </c>
      <c r="CO26" s="5"/>
      <c r="CP26" s="5"/>
      <c r="CQ26" s="5"/>
      <c r="CR26" s="5"/>
      <c r="CS26" s="47"/>
      <c r="CT26" s="5"/>
      <c r="CU26" s="47"/>
      <c r="CV26" s="5"/>
      <c r="CW26" s="5"/>
      <c r="CX26" s="47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47"/>
      <c r="DO26" s="5"/>
      <c r="DP26" s="5"/>
      <c r="DQ26" s="5"/>
      <c r="DR26" s="5"/>
      <c r="DS26" s="47"/>
      <c r="DT26" s="5">
        <v>1.0</v>
      </c>
      <c r="DU26" s="5">
        <v>1.0</v>
      </c>
      <c r="DV26" s="5"/>
      <c r="DW26" s="5"/>
      <c r="DX26" s="5">
        <v>1.0</v>
      </c>
      <c r="DY26" s="47"/>
      <c r="DZ26" s="5"/>
      <c r="EA26" s="5">
        <v>1.0</v>
      </c>
      <c r="EB26" s="5"/>
      <c r="EC26" s="5"/>
      <c r="ED26" s="5">
        <v>1.0</v>
      </c>
      <c r="EE26" s="5"/>
      <c r="EF26" s="5"/>
      <c r="EG26" s="5">
        <v>1.0</v>
      </c>
      <c r="EH26" s="5">
        <v>1.0</v>
      </c>
      <c r="EI26" s="5"/>
      <c r="EJ26" s="5"/>
      <c r="EK26" s="5"/>
      <c r="EL26" s="47"/>
      <c r="EM26" s="6" t="s">
        <v>868</v>
      </c>
      <c r="EN26" s="75" t="s">
        <v>869</v>
      </c>
    </row>
    <row r="27" ht="14.25" customHeight="1">
      <c r="A27" s="35" t="s">
        <v>251</v>
      </c>
      <c r="B27" s="22" t="s">
        <v>897</v>
      </c>
      <c r="C27" s="6">
        <v>2.0</v>
      </c>
      <c r="D27" s="22">
        <v>0.0</v>
      </c>
      <c r="E27" s="35">
        <v>1000.0</v>
      </c>
      <c r="F27" s="22">
        <v>1400.0</v>
      </c>
      <c r="G27" s="36">
        <v>22.15</v>
      </c>
      <c r="H27" s="36">
        <v>22.15</v>
      </c>
      <c r="I27" s="36">
        <v>22.15</v>
      </c>
      <c r="J27" s="126">
        <v>0.0</v>
      </c>
      <c r="K27" s="6">
        <v>1362.0</v>
      </c>
      <c r="L27" s="6">
        <v>1362.0</v>
      </c>
      <c r="M27" s="6">
        <v>1362.0</v>
      </c>
      <c r="N27" s="22">
        <v>0.0</v>
      </c>
      <c r="O27" s="133">
        <v>-22.3167</v>
      </c>
      <c r="P27" s="129">
        <v>-22.3167</v>
      </c>
      <c r="Q27" s="128">
        <v>-42.3333</v>
      </c>
      <c r="R27" s="129">
        <v>-42.3333</v>
      </c>
      <c r="S27" s="5">
        <v>1.0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47">
        <v>0.0</v>
      </c>
      <c r="AF27" s="52">
        <v>5.0</v>
      </c>
      <c r="AG27" s="22">
        <v>0.0</v>
      </c>
      <c r="AH27" s="6">
        <v>13.25</v>
      </c>
      <c r="AI27" s="6">
        <v>1.25</v>
      </c>
      <c r="AJ27" s="6">
        <v>15.5</v>
      </c>
      <c r="AK27" s="6">
        <v>0.8</v>
      </c>
      <c r="AM27" s="22"/>
      <c r="AN27" s="37">
        <v>5.0</v>
      </c>
      <c r="AP27" s="6">
        <v>5.2</v>
      </c>
      <c r="AQ27" s="6">
        <v>0.1</v>
      </c>
      <c r="AS27" s="22"/>
      <c r="AY27" s="22"/>
      <c r="AZ27" s="35"/>
      <c r="BA27" s="22"/>
      <c r="BJ27" s="22">
        <v>1.0</v>
      </c>
      <c r="BL27" s="22"/>
      <c r="BT27" s="22"/>
      <c r="CA27" s="22"/>
      <c r="CS27" s="22"/>
      <c r="CU27" s="22"/>
      <c r="CX27" s="22"/>
      <c r="DN27" s="22"/>
      <c r="DS27" s="22"/>
      <c r="DY27" s="22"/>
      <c r="EL27" s="22"/>
      <c r="EM27" s="6" t="s">
        <v>814</v>
      </c>
      <c r="EN27" s="75" t="s">
        <v>824</v>
      </c>
      <c r="EO27" s="66"/>
    </row>
    <row r="28" ht="14.25" customHeight="1">
      <c r="A28" s="35" t="s">
        <v>251</v>
      </c>
      <c r="B28" s="22" t="s">
        <v>898</v>
      </c>
      <c r="C28" s="6">
        <v>2.0</v>
      </c>
      <c r="D28" s="22">
        <v>0.0</v>
      </c>
      <c r="E28" s="6">
        <v>750.0</v>
      </c>
      <c r="F28" s="22">
        <v>1200.0</v>
      </c>
      <c r="G28" s="36">
        <v>22.15</v>
      </c>
      <c r="H28" s="36">
        <v>22.25</v>
      </c>
      <c r="I28" s="36">
        <v>22.2</v>
      </c>
      <c r="J28" s="126">
        <v>0.07071067811865576</v>
      </c>
      <c r="K28" s="6">
        <v>1359.0</v>
      </c>
      <c r="L28" s="6">
        <v>1362.0</v>
      </c>
      <c r="M28" s="122">
        <v>1360.5</v>
      </c>
      <c r="N28" s="123">
        <v>2.1213203435596424</v>
      </c>
      <c r="O28" s="35">
        <v>-23.49329</v>
      </c>
      <c r="P28" s="22">
        <v>-22.36982</v>
      </c>
      <c r="Q28" s="128">
        <v>-46.95648</v>
      </c>
      <c r="R28" s="22">
        <v>-42.98338</v>
      </c>
      <c r="S28" s="5">
        <v>1.0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5">
        <v>0.0</v>
      </c>
      <c r="AC28" s="5">
        <v>0.0</v>
      </c>
      <c r="AD28" s="5">
        <v>0.0</v>
      </c>
      <c r="AE28" s="47">
        <v>0.0</v>
      </c>
      <c r="AF28" s="52">
        <v>1.0</v>
      </c>
      <c r="AG28" s="22">
        <v>0.0</v>
      </c>
      <c r="AL28" s="6">
        <v>16.1</v>
      </c>
      <c r="AM28" s="22">
        <v>3.6</v>
      </c>
      <c r="AN28" s="35"/>
      <c r="AO28" s="6">
        <v>5.0</v>
      </c>
      <c r="AR28" s="6">
        <v>8.0</v>
      </c>
      <c r="AS28" s="22">
        <v>0.0</v>
      </c>
      <c r="AY28" s="22"/>
      <c r="AZ28" s="35"/>
      <c r="BA28" s="22"/>
      <c r="BG28" s="6">
        <v>1.0</v>
      </c>
      <c r="BJ28" s="22">
        <v>1.0</v>
      </c>
      <c r="BL28" s="22"/>
      <c r="BT28" s="22"/>
      <c r="CA28" s="22"/>
      <c r="CS28" s="22"/>
      <c r="CU28" s="22"/>
      <c r="CX28" s="22"/>
      <c r="DN28" s="22"/>
      <c r="DS28" s="22"/>
      <c r="DY28" s="22"/>
      <c r="EL28" s="22"/>
      <c r="EM28" s="6" t="s">
        <v>814</v>
      </c>
      <c r="EN28" s="75" t="s">
        <v>824</v>
      </c>
    </row>
    <row r="29" ht="14.25" customHeight="1">
      <c r="A29" s="35" t="s">
        <v>251</v>
      </c>
      <c r="B29" s="22" t="s">
        <v>899</v>
      </c>
      <c r="C29" s="6">
        <v>2.0</v>
      </c>
      <c r="D29" s="22">
        <v>0.0</v>
      </c>
      <c r="E29" s="6">
        <v>876.0</v>
      </c>
      <c r="F29" s="22">
        <v>932.0</v>
      </c>
      <c r="G29" s="6">
        <v>22.25</v>
      </c>
      <c r="H29" s="36">
        <v>22.25</v>
      </c>
      <c r="I29" s="36">
        <v>22.25</v>
      </c>
      <c r="J29" s="126">
        <v>0.0</v>
      </c>
      <c r="K29" s="6">
        <v>1359.0</v>
      </c>
      <c r="L29" s="6">
        <v>1359.0</v>
      </c>
      <c r="M29" s="6">
        <v>1359.0</v>
      </c>
      <c r="N29" s="22">
        <v>0.0</v>
      </c>
      <c r="O29" s="35">
        <v>-23.37717</v>
      </c>
      <c r="P29" s="22">
        <v>-23.31912</v>
      </c>
      <c r="Q29" s="128">
        <v>-45.16471</v>
      </c>
      <c r="R29" s="22">
        <v>-45.12733</v>
      </c>
      <c r="S29" s="5">
        <v>1.0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47">
        <v>0.0</v>
      </c>
      <c r="AF29" s="52">
        <v>1.0</v>
      </c>
      <c r="AG29" s="22"/>
      <c r="AH29" s="6">
        <v>11.45</v>
      </c>
      <c r="AI29" s="6">
        <v>0.65</v>
      </c>
      <c r="AJ29" s="6">
        <v>13.3</v>
      </c>
      <c r="AK29" s="6">
        <v>0.7</v>
      </c>
      <c r="AM29" s="22"/>
      <c r="AS29" s="22"/>
      <c r="AY29" s="22"/>
      <c r="AZ29" s="35"/>
      <c r="BA29" s="22"/>
      <c r="BG29" s="6">
        <v>1.0</v>
      </c>
      <c r="BJ29" s="22"/>
      <c r="BL29" s="22"/>
      <c r="BT29" s="22"/>
      <c r="CA29" s="22"/>
      <c r="CS29" s="22"/>
      <c r="CU29" s="22"/>
      <c r="CX29" s="22"/>
      <c r="DN29" s="22"/>
      <c r="DS29" s="22"/>
      <c r="DY29" s="22"/>
      <c r="EL29" s="22"/>
      <c r="EM29" s="6" t="s">
        <v>814</v>
      </c>
      <c r="EN29" s="75" t="s">
        <v>824</v>
      </c>
    </row>
    <row r="30" ht="14.25" customHeight="1">
      <c r="A30" s="35" t="s">
        <v>255</v>
      </c>
      <c r="B30" s="22" t="s">
        <v>900</v>
      </c>
      <c r="C30" s="6">
        <v>2.0</v>
      </c>
      <c r="D30" s="22">
        <v>0.0</v>
      </c>
      <c r="E30" s="10"/>
      <c r="F30" s="22">
        <v>1000.0</v>
      </c>
      <c r="G30" s="6">
        <v>16.58</v>
      </c>
      <c r="H30" s="36">
        <v>17.06</v>
      </c>
      <c r="I30" s="36">
        <v>16.82</v>
      </c>
      <c r="J30" s="126">
        <v>0.3394112549695431</v>
      </c>
      <c r="K30" s="6">
        <v>360.0</v>
      </c>
      <c r="L30" s="6">
        <v>568.0</v>
      </c>
      <c r="M30" s="6">
        <v>464.0</v>
      </c>
      <c r="N30" s="123">
        <v>147.07821048680188</v>
      </c>
      <c r="O30" s="35">
        <v>-34.06294</v>
      </c>
      <c r="P30" s="22">
        <v>-33.81914</v>
      </c>
      <c r="Q30" s="128">
        <v>20.36817</v>
      </c>
      <c r="R30" s="22">
        <v>24.20025</v>
      </c>
      <c r="S30" s="5">
        <v>1.0</v>
      </c>
      <c r="T30" s="5">
        <v>0.0</v>
      </c>
      <c r="U30" s="5">
        <v>1.0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47">
        <v>0.0</v>
      </c>
      <c r="AF30" s="52">
        <v>1.0</v>
      </c>
      <c r="AG30" s="22"/>
      <c r="AL30" s="6">
        <v>45.5</v>
      </c>
      <c r="AM30" s="22">
        <v>5.5</v>
      </c>
      <c r="AN30" s="6">
        <v>42.0</v>
      </c>
      <c r="AO30" s="6">
        <v>43.0</v>
      </c>
      <c r="AP30" s="6">
        <v>6.5</v>
      </c>
      <c r="AQ30" s="6">
        <v>1.5</v>
      </c>
      <c r="AS30" s="22"/>
      <c r="AY30" s="22"/>
      <c r="AZ30" s="35"/>
      <c r="BA30" s="22"/>
      <c r="BE30" s="6">
        <v>1.0</v>
      </c>
      <c r="BJ30" s="22"/>
      <c r="BL30" s="22"/>
      <c r="BT30" s="22">
        <v>1.0</v>
      </c>
      <c r="CA30" s="22"/>
      <c r="CS30" s="22"/>
      <c r="CU30" s="22"/>
      <c r="CX30" s="22"/>
      <c r="DN30" s="22"/>
      <c r="DS30" s="22"/>
      <c r="DY30" s="22"/>
      <c r="EL30" s="22"/>
      <c r="EM30" s="6" t="s">
        <v>870</v>
      </c>
      <c r="EN30" s="75" t="s">
        <v>824</v>
      </c>
    </row>
    <row r="31" ht="14.25" customHeight="1">
      <c r="A31" s="35" t="s">
        <v>255</v>
      </c>
      <c r="B31" s="22" t="s">
        <v>901</v>
      </c>
      <c r="C31" s="6">
        <v>2.0</v>
      </c>
      <c r="D31" s="22">
        <v>0.0</v>
      </c>
      <c r="E31" s="10"/>
      <c r="F31" s="134"/>
      <c r="G31" s="6">
        <v>17.06</v>
      </c>
      <c r="H31" s="36">
        <v>17.06</v>
      </c>
      <c r="I31" s="36">
        <v>17.06</v>
      </c>
      <c r="J31" s="126">
        <v>0.0</v>
      </c>
      <c r="K31" s="122">
        <v>360.0</v>
      </c>
      <c r="L31" s="122">
        <v>360.0</v>
      </c>
      <c r="M31" s="122">
        <v>360.0</v>
      </c>
      <c r="N31" s="123">
        <v>0.0</v>
      </c>
      <c r="O31" s="35">
        <v>-34.35792</v>
      </c>
      <c r="P31" s="22">
        <v>-33.11287</v>
      </c>
      <c r="Q31" s="128">
        <v>18.04423</v>
      </c>
      <c r="R31" s="22">
        <v>22.01447</v>
      </c>
      <c r="S31" s="5">
        <v>0.0</v>
      </c>
      <c r="T31" s="5">
        <v>0.0</v>
      </c>
      <c r="U31" s="5">
        <v>1.0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47">
        <v>0.0</v>
      </c>
      <c r="AF31" s="52">
        <v>1.0</v>
      </c>
      <c r="AG31" s="22"/>
      <c r="AH31" s="6">
        <v>15.0</v>
      </c>
      <c r="AJ31" s="6">
        <v>36.0</v>
      </c>
      <c r="AM31" s="22"/>
      <c r="AS31" s="22"/>
      <c r="AY31" s="22"/>
      <c r="AZ31" s="35"/>
      <c r="BA31" s="22"/>
      <c r="BJ31" s="22"/>
      <c r="BL31" s="22"/>
      <c r="BP31" s="6">
        <v>1.0</v>
      </c>
      <c r="BT31" s="22">
        <v>1.0</v>
      </c>
      <c r="CA31" s="22"/>
      <c r="CS31" s="22"/>
      <c r="CU31" s="22"/>
      <c r="CX31" s="22"/>
      <c r="DN31" s="22"/>
      <c r="DS31" s="22"/>
      <c r="DY31" s="22"/>
      <c r="EL31" s="22"/>
      <c r="EM31" s="6" t="s">
        <v>870</v>
      </c>
      <c r="EN31" s="75" t="s">
        <v>824</v>
      </c>
    </row>
    <row r="32" ht="14.25" customHeight="1">
      <c r="A32" s="35" t="s">
        <v>255</v>
      </c>
      <c r="B32" s="22" t="s">
        <v>902</v>
      </c>
      <c r="C32" s="6">
        <v>2.0</v>
      </c>
      <c r="D32" s="22">
        <v>0.0</v>
      </c>
      <c r="E32" s="6">
        <v>800.0</v>
      </c>
      <c r="F32" s="22">
        <v>1800.0</v>
      </c>
      <c r="G32" s="36">
        <v>21.0</v>
      </c>
      <c r="H32" s="36">
        <v>21.0</v>
      </c>
      <c r="I32" s="36">
        <v>21.0</v>
      </c>
      <c r="J32" s="126">
        <v>0.0</v>
      </c>
      <c r="K32" s="122">
        <v>516.0</v>
      </c>
      <c r="L32" s="122">
        <v>516.0</v>
      </c>
      <c r="M32" s="122">
        <v>516.0</v>
      </c>
      <c r="N32" s="123">
        <v>0.0</v>
      </c>
      <c r="O32" s="35">
        <v>-24.02587</v>
      </c>
      <c r="P32" s="22">
        <v>-23.03924</v>
      </c>
      <c r="Q32" s="128">
        <v>29.44954</v>
      </c>
      <c r="R32" s="22">
        <v>30.08414</v>
      </c>
      <c r="S32" s="5">
        <v>1.0</v>
      </c>
      <c r="T32" s="5">
        <v>0.0</v>
      </c>
      <c r="U32" s="5">
        <v>0.0</v>
      </c>
      <c r="V32" s="5">
        <v>1.0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1.0</v>
      </c>
      <c r="AD32" s="5">
        <v>0.0</v>
      </c>
      <c r="AE32" s="47">
        <v>0.0</v>
      </c>
      <c r="AF32" s="52">
        <v>2.0</v>
      </c>
      <c r="AG32" s="22"/>
      <c r="AH32" s="6">
        <v>41.7</v>
      </c>
      <c r="AJ32" s="6">
        <v>44.0</v>
      </c>
      <c r="AM32" s="22"/>
      <c r="AN32" s="6">
        <v>56.0</v>
      </c>
      <c r="AO32" s="6">
        <v>56.0</v>
      </c>
      <c r="AR32" s="6">
        <v>8.0</v>
      </c>
      <c r="AS32" s="22">
        <v>0.0</v>
      </c>
      <c r="AY32" s="22"/>
      <c r="AZ32" s="35"/>
      <c r="BA32" s="22"/>
      <c r="BE32" s="6">
        <v>1.0</v>
      </c>
      <c r="BJ32" s="22"/>
      <c r="BL32" s="22"/>
      <c r="BT32" s="22"/>
      <c r="BX32" s="6">
        <v>1.0</v>
      </c>
      <c r="CA32" s="22"/>
      <c r="CS32" s="22"/>
      <c r="CU32" s="22"/>
      <c r="CX32" s="22"/>
      <c r="DN32" s="22"/>
      <c r="DS32" s="22"/>
      <c r="DV32" s="6">
        <v>1.0</v>
      </c>
      <c r="DW32" s="6">
        <v>1.0</v>
      </c>
      <c r="DY32" s="22"/>
      <c r="EL32" s="22"/>
      <c r="EM32" s="6" t="s">
        <v>870</v>
      </c>
      <c r="EN32" s="75" t="s">
        <v>883</v>
      </c>
    </row>
    <row r="33" ht="14.25" customHeight="1">
      <c r="A33" s="35" t="s">
        <v>262</v>
      </c>
      <c r="B33" s="22" t="s">
        <v>178</v>
      </c>
      <c r="C33" s="6">
        <v>2.0</v>
      </c>
      <c r="D33" s="22">
        <v>2.0</v>
      </c>
      <c r="E33" s="6">
        <v>2500.0</v>
      </c>
      <c r="F33" s="22">
        <v>4000.0</v>
      </c>
      <c r="G33" s="36">
        <v>17.88</v>
      </c>
      <c r="H33" s="36">
        <v>17.88</v>
      </c>
      <c r="I33" s="36">
        <v>17.88</v>
      </c>
      <c r="J33" s="126">
        <v>0.0</v>
      </c>
      <c r="K33" s="122">
        <v>1351.0</v>
      </c>
      <c r="L33" s="122">
        <v>1351.0</v>
      </c>
      <c r="M33" s="122">
        <v>1351.0</v>
      </c>
      <c r="N33" s="123">
        <v>0.0</v>
      </c>
      <c r="O33" s="133">
        <v>6.7887</v>
      </c>
      <c r="P33" s="22">
        <v>7.10338</v>
      </c>
      <c r="Q33" s="128">
        <v>39.62597</v>
      </c>
      <c r="R33" s="129">
        <v>39.942878</v>
      </c>
      <c r="S33" s="5">
        <v>1.0</v>
      </c>
      <c r="T33" s="5">
        <v>0.0</v>
      </c>
      <c r="U33" s="5">
        <v>1.0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1.0</v>
      </c>
      <c r="AD33" s="5">
        <v>0.0</v>
      </c>
      <c r="AE33" s="47">
        <v>0.0</v>
      </c>
      <c r="AF33" s="52">
        <v>4.0</v>
      </c>
      <c r="AG33" s="22"/>
      <c r="AM33" s="22"/>
      <c r="AN33" s="6">
        <v>11.0</v>
      </c>
      <c r="AO33" s="6">
        <v>31.0</v>
      </c>
      <c r="AQ33" s="6">
        <v>2.6</v>
      </c>
      <c r="AR33" s="6">
        <v>1.7</v>
      </c>
      <c r="AS33" s="22">
        <v>0.0</v>
      </c>
      <c r="AY33" s="22"/>
      <c r="AZ33" s="35"/>
      <c r="BA33" s="22"/>
      <c r="BJ33" s="22">
        <v>1.0</v>
      </c>
      <c r="BL33" s="22"/>
      <c r="BS33" s="6">
        <v>1.0</v>
      </c>
      <c r="BT33" s="22"/>
      <c r="CA33" s="22"/>
      <c r="CS33" s="22"/>
      <c r="CU33" s="22"/>
      <c r="CX33" s="22"/>
      <c r="DN33" s="22"/>
      <c r="DS33" s="22"/>
      <c r="DU33" s="6">
        <v>1.0</v>
      </c>
      <c r="DY33" s="22"/>
      <c r="EL33" s="22"/>
      <c r="EM33" s="6" t="s">
        <v>870</v>
      </c>
      <c r="EN33" s="75" t="s">
        <v>824</v>
      </c>
    </row>
    <row r="34" ht="14.25" customHeight="1">
      <c r="A34" s="35" t="s">
        <v>262</v>
      </c>
      <c r="B34" s="22" t="s">
        <v>180</v>
      </c>
      <c r="C34" s="6">
        <v>1.0</v>
      </c>
      <c r="D34" s="22">
        <v>1.0</v>
      </c>
      <c r="E34" s="6">
        <v>1950.0</v>
      </c>
      <c r="F34" s="22">
        <v>3520.0</v>
      </c>
      <c r="G34" s="36">
        <v>22.1</v>
      </c>
      <c r="H34" s="36">
        <v>22.1</v>
      </c>
      <c r="I34" s="36">
        <v>22.1</v>
      </c>
      <c r="J34" s="126">
        <v>0.0</v>
      </c>
      <c r="K34" s="122">
        <v>1151.0</v>
      </c>
      <c r="L34" s="122">
        <v>1151.0</v>
      </c>
      <c r="M34" s="122">
        <v>1151.0</v>
      </c>
      <c r="N34" s="123">
        <v>0.0</v>
      </c>
      <c r="O34" s="35">
        <v>6.22362</v>
      </c>
      <c r="P34" s="22">
        <v>6.43112</v>
      </c>
      <c r="Q34" s="128">
        <v>38.55953</v>
      </c>
      <c r="R34" s="22">
        <v>3870713.0</v>
      </c>
      <c r="S34" s="5">
        <v>1.0</v>
      </c>
      <c r="T34" s="5">
        <v>0.0</v>
      </c>
      <c r="U34" s="5">
        <v>1.0</v>
      </c>
      <c r="V34" s="5">
        <v>0.0</v>
      </c>
      <c r="W34" s="5">
        <v>1.0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47">
        <v>0.0</v>
      </c>
      <c r="AF34" s="52">
        <v>5.0</v>
      </c>
      <c r="AG34" s="22"/>
      <c r="AH34" s="6">
        <v>49.75</v>
      </c>
      <c r="AI34" s="6">
        <v>2.75</v>
      </c>
      <c r="AJ34" s="6">
        <v>53.85</v>
      </c>
      <c r="AK34" s="6">
        <v>8.25</v>
      </c>
      <c r="AM34" s="22"/>
      <c r="AS34" s="22"/>
      <c r="AY34" s="22"/>
      <c r="AZ34" s="35"/>
      <c r="BA34" s="22"/>
      <c r="BJ34" s="22">
        <v>1.0</v>
      </c>
      <c r="BL34" s="22"/>
      <c r="BS34" s="6">
        <v>1.0</v>
      </c>
      <c r="BT34" s="22"/>
      <c r="CA34" s="22"/>
      <c r="CI34" s="6">
        <v>1.0</v>
      </c>
      <c r="CS34" s="22"/>
      <c r="CU34" s="22"/>
      <c r="CX34" s="22"/>
      <c r="DN34" s="22"/>
      <c r="DS34" s="22"/>
      <c r="DY34" s="22"/>
      <c r="EL34" s="22"/>
      <c r="EM34" s="6" t="s">
        <v>870</v>
      </c>
      <c r="EN34" s="75" t="s">
        <v>824</v>
      </c>
    </row>
    <row r="35" ht="14.25" customHeight="1">
      <c r="A35" s="35" t="s">
        <v>262</v>
      </c>
      <c r="B35" s="22" t="s">
        <v>903</v>
      </c>
      <c r="C35" s="6">
        <v>2.0</v>
      </c>
      <c r="D35" s="22">
        <v>1.0</v>
      </c>
      <c r="E35" s="6">
        <v>0.0</v>
      </c>
      <c r="F35" s="22">
        <v>300.0</v>
      </c>
      <c r="G35" s="36">
        <v>26.55</v>
      </c>
      <c r="H35" s="36">
        <v>26.79</v>
      </c>
      <c r="I35" s="36">
        <v>26.67</v>
      </c>
      <c r="J35" s="126">
        <v>0.1697056274847703</v>
      </c>
      <c r="K35" s="122">
        <v>2466.0</v>
      </c>
      <c r="L35" s="122">
        <v>2537.0</v>
      </c>
      <c r="M35" s="122">
        <v>2501.5</v>
      </c>
      <c r="N35" s="123">
        <v>50.204581464244875</v>
      </c>
      <c r="O35" s="35">
        <v>-4.16114</v>
      </c>
      <c r="P35" s="22">
        <v>2.23402</v>
      </c>
      <c r="Q35" s="128">
        <v>-69.93031</v>
      </c>
      <c r="R35" s="22">
        <v>-54.45005</v>
      </c>
      <c r="S35" s="5">
        <v>1.0</v>
      </c>
      <c r="T35" s="5">
        <v>0.0</v>
      </c>
      <c r="U35" s="5">
        <v>0.0</v>
      </c>
      <c r="V35" s="5">
        <v>0.0</v>
      </c>
      <c r="W35" s="5">
        <v>1.0</v>
      </c>
      <c r="X35" s="5">
        <v>0.0</v>
      </c>
      <c r="Y35" s="5">
        <v>0.0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47">
        <v>0.0</v>
      </c>
      <c r="AF35" s="52">
        <v>1.0</v>
      </c>
      <c r="AG35" s="22"/>
      <c r="AH35" s="6">
        <v>15.5</v>
      </c>
      <c r="AI35" s="6">
        <v>1.5</v>
      </c>
      <c r="AJ35" s="6">
        <v>20.5</v>
      </c>
      <c r="AK35" s="6">
        <v>2.5</v>
      </c>
      <c r="AM35" s="22"/>
      <c r="AN35" s="6">
        <v>70.0</v>
      </c>
      <c r="AO35" s="6">
        <v>250.0</v>
      </c>
      <c r="AS35" s="22"/>
      <c r="AY35" s="22"/>
      <c r="AZ35" s="35"/>
      <c r="BA35" s="22"/>
      <c r="BG35" s="6">
        <v>1.0</v>
      </c>
      <c r="BJ35" s="22"/>
      <c r="BL35" s="22"/>
      <c r="BT35" s="22"/>
      <c r="CA35" s="22"/>
      <c r="CC35" s="6">
        <v>1.0</v>
      </c>
      <c r="CI35" s="6">
        <v>1.0</v>
      </c>
      <c r="CS35" s="22"/>
      <c r="CU35" s="22"/>
      <c r="CX35" s="22"/>
      <c r="DN35" s="22"/>
      <c r="DS35" s="22"/>
      <c r="DY35" s="22"/>
      <c r="EL35" s="22"/>
      <c r="EM35" s="6" t="s">
        <v>814</v>
      </c>
      <c r="EN35" s="75" t="s">
        <v>824</v>
      </c>
    </row>
    <row r="36" ht="14.25" customHeight="1">
      <c r="A36" s="35" t="s">
        <v>262</v>
      </c>
      <c r="B36" s="22" t="s">
        <v>904</v>
      </c>
      <c r="C36" s="6">
        <v>1.0</v>
      </c>
      <c r="D36" s="22">
        <v>1.0</v>
      </c>
      <c r="E36" s="6">
        <v>0.0</v>
      </c>
      <c r="F36" s="22">
        <v>3557.0</v>
      </c>
      <c r="G36" s="36">
        <v>0.0</v>
      </c>
      <c r="H36" s="6">
        <v>19.01</v>
      </c>
      <c r="I36" s="36">
        <v>12.170967741935483</v>
      </c>
      <c r="J36" s="126">
        <v>5.123610286271919</v>
      </c>
      <c r="K36" s="6">
        <v>161.54</v>
      </c>
      <c r="L36" s="6">
        <v>3798.32</v>
      </c>
      <c r="M36" s="6">
        <v>786.4941935483871</v>
      </c>
      <c r="N36" s="123">
        <v>792.6957256550763</v>
      </c>
      <c r="O36" s="35">
        <v>30.51107</v>
      </c>
      <c r="P36" s="22">
        <v>59.78437</v>
      </c>
      <c r="Q36" s="6">
        <v>-135.35462</v>
      </c>
      <c r="R36" s="22">
        <v>-110.16813</v>
      </c>
      <c r="S36" s="5">
        <v>1.0</v>
      </c>
      <c r="T36" s="5">
        <v>0.0</v>
      </c>
      <c r="U36" s="5">
        <v>1.0</v>
      </c>
      <c r="V36" s="5">
        <v>1.0</v>
      </c>
      <c r="W36" s="5">
        <v>1.0</v>
      </c>
      <c r="X36" s="5">
        <v>0.0</v>
      </c>
      <c r="Y36" s="5">
        <v>0.0</v>
      </c>
      <c r="Z36" s="5">
        <v>0.0</v>
      </c>
      <c r="AA36" s="5">
        <v>0.0</v>
      </c>
      <c r="AB36" s="5">
        <v>0.0</v>
      </c>
      <c r="AC36" s="5">
        <v>1.0</v>
      </c>
      <c r="AD36" s="5">
        <v>1.0</v>
      </c>
      <c r="AE36" s="47">
        <v>0.0</v>
      </c>
      <c r="AF36" s="52">
        <v>1.0</v>
      </c>
      <c r="AG36" s="22">
        <v>2.0</v>
      </c>
      <c r="AH36" s="6">
        <v>82.0</v>
      </c>
      <c r="AI36" s="6">
        <v>26.0</v>
      </c>
      <c r="AJ36" s="6">
        <v>92.5</v>
      </c>
      <c r="AK36" s="6">
        <v>32.5</v>
      </c>
      <c r="AM36" s="22"/>
      <c r="AN36" s="6">
        <v>5200.0</v>
      </c>
      <c r="AO36" s="6">
        <v>1200.0</v>
      </c>
      <c r="AP36" s="6">
        <v>1.625</v>
      </c>
      <c r="AQ36" s="6">
        <v>0.125</v>
      </c>
      <c r="AR36" s="6">
        <v>1.0</v>
      </c>
      <c r="AS36" s="22">
        <v>0.5</v>
      </c>
      <c r="AY36" s="22"/>
      <c r="AZ36" s="35"/>
      <c r="BA36" s="22"/>
      <c r="BB36" s="6">
        <v>1.0</v>
      </c>
      <c r="BE36" s="6">
        <v>1.0</v>
      </c>
      <c r="BJ36" s="22"/>
      <c r="BL36" s="22"/>
      <c r="BP36" s="6">
        <v>1.0</v>
      </c>
      <c r="BT36" s="22"/>
      <c r="BX36" s="6">
        <v>1.0</v>
      </c>
      <c r="CA36" s="22"/>
      <c r="CB36" s="6">
        <v>1.0</v>
      </c>
      <c r="CC36" s="6">
        <v>1.0</v>
      </c>
      <c r="CD36" s="6">
        <v>1.0</v>
      </c>
      <c r="CE36" s="6">
        <v>1.0</v>
      </c>
      <c r="CF36" s="6">
        <v>1.0</v>
      </c>
      <c r="CH36" s="6">
        <v>1.0</v>
      </c>
      <c r="CI36" s="6">
        <v>1.0</v>
      </c>
      <c r="CJ36" s="6">
        <v>1.0</v>
      </c>
      <c r="CS36" s="22"/>
      <c r="CU36" s="22"/>
      <c r="CX36" s="22"/>
      <c r="DN36" s="22"/>
      <c r="DS36" s="22"/>
      <c r="DT36" s="6">
        <v>1.0</v>
      </c>
      <c r="DU36" s="6">
        <v>1.0</v>
      </c>
      <c r="DY36" s="22"/>
      <c r="DZ36" s="6">
        <v>1.0</v>
      </c>
      <c r="EA36" s="6">
        <v>1.0</v>
      </c>
      <c r="EL36" s="22"/>
      <c r="EM36" s="6" t="s">
        <v>891</v>
      </c>
      <c r="EN36" s="75" t="s">
        <v>905</v>
      </c>
    </row>
    <row r="37" ht="14.25" customHeight="1">
      <c r="A37" s="35" t="s">
        <v>262</v>
      </c>
      <c r="B37" s="22" t="s">
        <v>906</v>
      </c>
      <c r="C37" s="6">
        <v>1.0</v>
      </c>
      <c r="D37" s="22">
        <v>1.0</v>
      </c>
      <c r="E37" s="6">
        <v>0.0</v>
      </c>
      <c r="F37" s="22">
        <v>2400.0</v>
      </c>
      <c r="G37" s="36">
        <v>5.9</v>
      </c>
      <c r="H37" s="36">
        <v>24.21</v>
      </c>
      <c r="I37" s="36">
        <v>15.986595744680848</v>
      </c>
      <c r="J37" s="126">
        <v>4.442178899650873</v>
      </c>
      <c r="K37" s="122">
        <v>96.0</v>
      </c>
      <c r="L37" s="122">
        <v>871.0</v>
      </c>
      <c r="M37" s="122">
        <v>429.27659574468083</v>
      </c>
      <c r="N37" s="123">
        <v>215.04526339796058</v>
      </c>
      <c r="O37" s="35">
        <v>22.62934</v>
      </c>
      <c r="P37" s="22">
        <v>50.94816</v>
      </c>
      <c r="Q37" s="128">
        <v>-116.19607</v>
      </c>
      <c r="R37" s="22">
        <v>-92.31201</v>
      </c>
      <c r="S37" s="5">
        <v>0.0</v>
      </c>
      <c r="T37" s="5">
        <v>0.0</v>
      </c>
      <c r="U37" s="5">
        <v>1.0</v>
      </c>
      <c r="V37" s="5">
        <v>1.0</v>
      </c>
      <c r="W37" s="5">
        <v>1.0</v>
      </c>
      <c r="X37" s="5">
        <v>0.0</v>
      </c>
      <c r="Y37" s="5">
        <v>0.0</v>
      </c>
      <c r="Z37" s="5">
        <v>1.0</v>
      </c>
      <c r="AA37" s="5">
        <v>0.0</v>
      </c>
      <c r="AB37" s="5">
        <v>0.0</v>
      </c>
      <c r="AC37" s="5">
        <v>1.0</v>
      </c>
      <c r="AD37" s="5">
        <v>1.0</v>
      </c>
      <c r="AE37" s="47">
        <v>0.0</v>
      </c>
      <c r="AF37" s="52">
        <v>1.0</v>
      </c>
      <c r="AG37" s="22"/>
      <c r="AH37" s="6">
        <v>75.0</v>
      </c>
      <c r="AI37" s="6">
        <v>28.0</v>
      </c>
      <c r="AJ37" s="6">
        <v>82.0</v>
      </c>
      <c r="AK37" s="6">
        <v>33.0</v>
      </c>
      <c r="AM37" s="22"/>
      <c r="AN37" s="6">
        <v>1342.0</v>
      </c>
      <c r="AO37" s="6">
        <v>45054.0</v>
      </c>
      <c r="AP37" s="6">
        <v>1.18</v>
      </c>
      <c r="AQ37" s="6">
        <v>0.0</v>
      </c>
      <c r="AS37" s="22"/>
      <c r="AX37" s="6">
        <v>4.4</v>
      </c>
      <c r="AY37" s="22">
        <v>2.0</v>
      </c>
      <c r="AZ37" s="35"/>
      <c r="BA37" s="22"/>
      <c r="BJ37" s="22"/>
      <c r="BL37" s="22"/>
      <c r="BP37" s="6">
        <v>1.0</v>
      </c>
      <c r="BT37" s="22"/>
      <c r="BX37" s="6">
        <v>1.0</v>
      </c>
      <c r="CA37" s="22"/>
      <c r="CG37" s="6">
        <v>1.0</v>
      </c>
      <c r="CI37" s="6">
        <v>1.0</v>
      </c>
      <c r="CS37" s="22"/>
      <c r="CU37" s="22"/>
      <c r="CW37" s="6">
        <v>1.0</v>
      </c>
      <c r="CX37" s="22"/>
      <c r="DN37" s="22"/>
      <c r="DS37" s="22"/>
      <c r="DT37" s="6">
        <v>1.0</v>
      </c>
      <c r="DY37" s="22"/>
      <c r="DZ37" s="6">
        <v>1.0</v>
      </c>
      <c r="EA37" s="6">
        <v>1.0</v>
      </c>
      <c r="EF37" s="6">
        <v>1.0</v>
      </c>
      <c r="EG37" s="6">
        <v>1.0</v>
      </c>
      <c r="EL37" s="22"/>
      <c r="EM37" s="6" t="s">
        <v>891</v>
      </c>
      <c r="EN37" s="75" t="s">
        <v>905</v>
      </c>
    </row>
    <row r="38" ht="14.25" customHeight="1">
      <c r="A38" s="35" t="s">
        <v>262</v>
      </c>
      <c r="B38" s="22" t="s">
        <v>907</v>
      </c>
      <c r="C38" s="6">
        <v>1.0</v>
      </c>
      <c r="D38" s="22">
        <v>1.0</v>
      </c>
      <c r="E38" s="6">
        <v>760.0</v>
      </c>
      <c r="F38" s="22">
        <v>1830.0</v>
      </c>
      <c r="G38" s="36">
        <v>11.59</v>
      </c>
      <c r="H38" s="36">
        <v>23.65</v>
      </c>
      <c r="I38" s="36">
        <v>17.685</v>
      </c>
      <c r="J38" s="126">
        <v>3.247962491290152</v>
      </c>
      <c r="K38" s="122">
        <v>203.0</v>
      </c>
      <c r="L38" s="122">
        <v>708.0</v>
      </c>
      <c r="M38" s="122">
        <v>433.8</v>
      </c>
      <c r="N38" s="123">
        <v>141.20769735784037</v>
      </c>
      <c r="O38" s="35">
        <v>23.55766</v>
      </c>
      <c r="P38" s="22">
        <v>38.94279</v>
      </c>
      <c r="Q38" s="128">
        <v>-109.99535</v>
      </c>
      <c r="R38" s="22">
        <v>-95.54867</v>
      </c>
      <c r="S38" s="5">
        <v>0.0</v>
      </c>
      <c r="T38" s="5">
        <v>0.0</v>
      </c>
      <c r="U38" s="5">
        <v>1.0</v>
      </c>
      <c r="V38" s="5">
        <v>0.0</v>
      </c>
      <c r="W38" s="5">
        <v>1.0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47">
        <v>0.0</v>
      </c>
      <c r="AF38" s="52">
        <v>1.0</v>
      </c>
      <c r="AG38" s="22"/>
      <c r="AH38" s="6">
        <v>35.0</v>
      </c>
      <c r="AJ38" s="6">
        <v>36.5</v>
      </c>
      <c r="AM38" s="22"/>
      <c r="AS38" s="22"/>
      <c r="AT38" s="6">
        <v>3.25</v>
      </c>
      <c r="AU38" s="6">
        <v>0.15</v>
      </c>
      <c r="AV38" s="6">
        <v>19.5</v>
      </c>
      <c r="AW38" s="6">
        <v>0.5</v>
      </c>
      <c r="AY38" s="22"/>
      <c r="AZ38" s="35"/>
      <c r="BA38" s="22"/>
      <c r="BJ38" s="22"/>
      <c r="BL38" s="22"/>
      <c r="BP38" s="6">
        <v>1.0</v>
      </c>
      <c r="BQ38" s="6">
        <v>1.0</v>
      </c>
      <c r="BT38" s="22"/>
      <c r="CA38" s="22"/>
      <c r="CC38" s="6">
        <v>1.0</v>
      </c>
      <c r="CI38" s="6">
        <v>1.0</v>
      </c>
      <c r="CS38" s="22"/>
      <c r="CU38" s="22"/>
      <c r="CX38" s="22"/>
      <c r="DN38" s="22"/>
      <c r="DS38" s="22"/>
      <c r="DY38" s="22"/>
      <c r="EL38" s="22"/>
      <c r="EM38" s="6" t="s">
        <v>891</v>
      </c>
      <c r="EN38" s="75" t="s">
        <v>908</v>
      </c>
    </row>
    <row r="39" ht="14.25" customHeight="1">
      <c r="A39" s="35" t="s">
        <v>262</v>
      </c>
      <c r="B39" s="22" t="s">
        <v>909</v>
      </c>
      <c r="C39" s="6">
        <v>1.0</v>
      </c>
      <c r="D39" s="22">
        <v>1.0</v>
      </c>
      <c r="E39" s="10"/>
      <c r="F39" s="134"/>
      <c r="G39" s="36">
        <v>20.02</v>
      </c>
      <c r="H39" s="36">
        <v>20.29</v>
      </c>
      <c r="I39" s="36">
        <v>20.155</v>
      </c>
      <c r="J39" s="126">
        <v>0.19091883092036754</v>
      </c>
      <c r="K39" s="122">
        <v>917.0</v>
      </c>
      <c r="L39" s="122">
        <v>943.0</v>
      </c>
      <c r="M39" s="122">
        <v>930.0</v>
      </c>
      <c r="N39" s="123">
        <v>18.384776310850235</v>
      </c>
      <c r="O39" s="35">
        <v>30.01461</v>
      </c>
      <c r="P39" s="22">
        <v>30.39815</v>
      </c>
      <c r="Q39" s="128">
        <v>-97.39901</v>
      </c>
      <c r="R39" s="22">
        <v>-97.10284</v>
      </c>
      <c r="S39" s="5">
        <v>1.0</v>
      </c>
      <c r="T39" s="5">
        <v>0.0</v>
      </c>
      <c r="U39" s="5">
        <v>0.0</v>
      </c>
      <c r="V39" s="5">
        <v>0.0</v>
      </c>
      <c r="W39" s="5">
        <v>1.0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1.0</v>
      </c>
      <c r="AD39" s="5">
        <v>0.0</v>
      </c>
      <c r="AE39" s="47">
        <v>0.0</v>
      </c>
      <c r="AF39" s="52">
        <v>5.0</v>
      </c>
      <c r="AG39" s="22"/>
      <c r="AH39" s="6">
        <v>57.5</v>
      </c>
      <c r="AI39" s="6">
        <v>8.5</v>
      </c>
      <c r="AJ39" s="6">
        <v>68.5</v>
      </c>
      <c r="AK39" s="6">
        <v>11.5</v>
      </c>
      <c r="AM39" s="22"/>
      <c r="AN39" s="6">
        <v>513.0</v>
      </c>
      <c r="AO39" s="6">
        <v>6199.0</v>
      </c>
      <c r="AP39" s="6">
        <v>1.9</v>
      </c>
      <c r="AQ39" s="6">
        <v>0.0</v>
      </c>
      <c r="AR39" s="6">
        <v>1.0</v>
      </c>
      <c r="AS39" s="22">
        <v>0.5</v>
      </c>
      <c r="AT39" s="6">
        <v>6.4</v>
      </c>
      <c r="AU39" s="6">
        <v>0.3</v>
      </c>
      <c r="AV39" s="6">
        <v>21.0</v>
      </c>
      <c r="AW39" s="6">
        <v>1.0</v>
      </c>
      <c r="AX39" s="6">
        <v>8.0</v>
      </c>
      <c r="AY39" s="22">
        <v>0.5</v>
      </c>
      <c r="AZ39" s="35"/>
      <c r="BA39" s="22"/>
      <c r="BE39" s="6">
        <v>1.0</v>
      </c>
      <c r="BJ39" s="22"/>
      <c r="BL39" s="22"/>
      <c r="BT39" s="22"/>
      <c r="CA39" s="22"/>
      <c r="CH39" s="6">
        <v>1.0</v>
      </c>
      <c r="CS39" s="22"/>
      <c r="CU39" s="22"/>
      <c r="CX39" s="22"/>
      <c r="DN39" s="22"/>
      <c r="DS39" s="22"/>
      <c r="DT39" s="6">
        <v>1.0</v>
      </c>
      <c r="DX39" s="6">
        <v>1.0</v>
      </c>
      <c r="DY39" s="22"/>
      <c r="EL39" s="22"/>
      <c r="EM39" s="6" t="s">
        <v>891</v>
      </c>
      <c r="EN39" s="75" t="s">
        <v>910</v>
      </c>
    </row>
    <row r="40" ht="14.25" customHeight="1">
      <c r="A40" s="35" t="s">
        <v>262</v>
      </c>
      <c r="B40" s="22" t="s">
        <v>911</v>
      </c>
      <c r="C40" s="6">
        <v>1.0</v>
      </c>
      <c r="D40" s="22">
        <v>1.0</v>
      </c>
      <c r="E40" s="6">
        <v>150.0</v>
      </c>
      <c r="F40" s="22">
        <v>900.0</v>
      </c>
      <c r="G40" s="36">
        <v>22.51</v>
      </c>
      <c r="H40" s="36">
        <v>23.74</v>
      </c>
      <c r="I40" s="36">
        <v>23.106666666666666</v>
      </c>
      <c r="J40" s="126">
        <v>0.6158192375472947</v>
      </c>
      <c r="K40" s="122">
        <v>161.0</v>
      </c>
      <c r="L40" s="122">
        <v>351.0</v>
      </c>
      <c r="M40" s="122">
        <v>229.66666666666666</v>
      </c>
      <c r="N40" s="123">
        <v>105.38184536879837</v>
      </c>
      <c r="O40" s="35">
        <v>28.56836</v>
      </c>
      <c r="P40" s="22">
        <v>32.81305</v>
      </c>
      <c r="Q40" s="128">
        <v>-112.78075</v>
      </c>
      <c r="R40" s="22">
        <v>-111.04926</v>
      </c>
      <c r="S40" s="5">
        <v>0.0</v>
      </c>
      <c r="T40" s="5">
        <v>0.0</v>
      </c>
      <c r="U40" s="5">
        <v>1.0</v>
      </c>
      <c r="V40" s="5">
        <v>1.0</v>
      </c>
      <c r="W40" s="5">
        <v>1.0</v>
      </c>
      <c r="X40" s="5">
        <v>0.0</v>
      </c>
      <c r="Y40" s="5">
        <v>0.0</v>
      </c>
      <c r="Z40" s="5">
        <v>1.0</v>
      </c>
      <c r="AA40" s="5">
        <v>0.0</v>
      </c>
      <c r="AB40" s="5">
        <v>0.0</v>
      </c>
      <c r="AC40" s="5">
        <v>0.0</v>
      </c>
      <c r="AD40" s="5">
        <v>1.0</v>
      </c>
      <c r="AE40" s="47">
        <v>0.0</v>
      </c>
      <c r="AF40" s="52">
        <v>1.0</v>
      </c>
      <c r="AG40" s="22"/>
      <c r="AH40" s="6">
        <v>43.5</v>
      </c>
      <c r="AI40" s="6">
        <v>3.5</v>
      </c>
      <c r="AJ40" s="6">
        <v>47.0</v>
      </c>
      <c r="AK40" s="6">
        <v>2.0</v>
      </c>
      <c r="AM40" s="22"/>
      <c r="AN40" s="6">
        <v>50.0</v>
      </c>
      <c r="AO40" s="6">
        <v>200.0</v>
      </c>
      <c r="AP40" s="6">
        <v>1.15</v>
      </c>
      <c r="AQ40" s="6">
        <v>0.05</v>
      </c>
      <c r="AR40" s="6">
        <v>0.3</v>
      </c>
      <c r="AS40" s="22">
        <v>0.1</v>
      </c>
      <c r="AT40" s="6">
        <v>3.25</v>
      </c>
      <c r="AU40" s="6">
        <v>0.15</v>
      </c>
      <c r="AY40" s="22"/>
      <c r="AZ40" s="35"/>
      <c r="BA40" s="22"/>
      <c r="BJ40" s="22"/>
      <c r="BL40" s="22"/>
      <c r="BQ40" s="6">
        <v>1.0</v>
      </c>
      <c r="BT40" s="22"/>
      <c r="BX40" s="6">
        <v>1.0</v>
      </c>
      <c r="CA40" s="22"/>
      <c r="CI40" s="6">
        <v>1.0</v>
      </c>
      <c r="CS40" s="22"/>
      <c r="CU40" s="22"/>
      <c r="CW40" s="6">
        <v>1.0</v>
      </c>
      <c r="CX40" s="22"/>
      <c r="DN40" s="22"/>
      <c r="DS40" s="22"/>
      <c r="DY40" s="22"/>
      <c r="DZ40" s="6">
        <v>1.0</v>
      </c>
      <c r="EA40" s="6">
        <v>1.0</v>
      </c>
      <c r="EF40" s="6">
        <v>1.0</v>
      </c>
      <c r="EH40" s="6">
        <v>1.0</v>
      </c>
      <c r="EL40" s="22"/>
      <c r="EM40" s="6" t="s">
        <v>891</v>
      </c>
      <c r="EN40" s="75" t="s">
        <v>908</v>
      </c>
    </row>
    <row r="41" ht="14.25" customHeight="1">
      <c r="A41" s="35" t="s">
        <v>262</v>
      </c>
      <c r="B41" s="22" t="s">
        <v>912</v>
      </c>
      <c r="C41" s="6">
        <v>1.0</v>
      </c>
      <c r="D41" s="22">
        <v>1.0</v>
      </c>
      <c r="E41" s="6">
        <v>0.0</v>
      </c>
      <c r="F41" s="22">
        <v>2590.0</v>
      </c>
      <c r="G41" s="6">
        <v>6.18</v>
      </c>
      <c r="H41" s="6">
        <v>23.38</v>
      </c>
      <c r="I41" s="36">
        <v>13.477857142857143</v>
      </c>
      <c r="J41" s="126">
        <v>4.367107150932392</v>
      </c>
      <c r="K41" s="6">
        <v>101.35</v>
      </c>
      <c r="L41" s="6">
        <v>953.52</v>
      </c>
      <c r="M41" s="6">
        <v>491.8735714285713</v>
      </c>
      <c r="N41" s="123">
        <v>249.49254051365506</v>
      </c>
      <c r="O41" s="35">
        <v>27.87014</v>
      </c>
      <c r="P41" s="22">
        <v>47.37951</v>
      </c>
      <c r="Q41" s="6">
        <v>-117.38946</v>
      </c>
      <c r="R41" s="22">
        <v>-94.72919</v>
      </c>
      <c r="S41" s="5">
        <v>0.0</v>
      </c>
      <c r="T41" s="5">
        <v>0.0</v>
      </c>
      <c r="U41" s="5">
        <v>1.0</v>
      </c>
      <c r="V41" s="5">
        <v>1.0</v>
      </c>
      <c r="W41" s="5">
        <v>1.0</v>
      </c>
      <c r="X41" s="5">
        <v>0.0</v>
      </c>
      <c r="Y41" s="5">
        <v>0.0</v>
      </c>
      <c r="Z41" s="5">
        <v>1.0</v>
      </c>
      <c r="AA41" s="5">
        <v>0.0</v>
      </c>
      <c r="AB41" s="5">
        <v>0.0</v>
      </c>
      <c r="AC41" s="5">
        <v>1.0</v>
      </c>
      <c r="AD41" s="5">
        <v>1.0</v>
      </c>
      <c r="AE41" s="47">
        <v>0.0</v>
      </c>
      <c r="AF41" s="52">
        <v>1.0</v>
      </c>
      <c r="AG41" s="22"/>
      <c r="AH41" s="6">
        <v>83.5</v>
      </c>
      <c r="AI41" s="6">
        <v>14.5</v>
      </c>
      <c r="AJ41" s="6">
        <v>96.5</v>
      </c>
      <c r="AK41" s="6">
        <v>12.5</v>
      </c>
      <c r="AM41" s="22"/>
      <c r="AP41" s="6">
        <v>3.5</v>
      </c>
      <c r="AQ41" s="6">
        <v>0.5</v>
      </c>
      <c r="AS41" s="22"/>
      <c r="AY41" s="22"/>
      <c r="AZ41" s="35"/>
      <c r="BA41" s="22"/>
      <c r="BJ41" s="22"/>
      <c r="BL41" s="22"/>
      <c r="BP41" s="6">
        <v>1.0</v>
      </c>
      <c r="BQ41" s="6">
        <v>1.0</v>
      </c>
      <c r="BT41" s="22"/>
      <c r="BX41" s="6">
        <v>1.0</v>
      </c>
      <c r="CA41" s="22"/>
      <c r="CC41" s="6">
        <v>1.0</v>
      </c>
      <c r="CE41" s="6">
        <v>1.0</v>
      </c>
      <c r="CF41" s="6">
        <v>1.0</v>
      </c>
      <c r="CG41" s="6">
        <v>1.0</v>
      </c>
      <c r="CH41" s="6">
        <v>1.0</v>
      </c>
      <c r="CI41" s="6">
        <v>1.0</v>
      </c>
      <c r="CS41" s="22"/>
      <c r="CU41" s="22"/>
      <c r="CW41" s="6">
        <v>1.0</v>
      </c>
      <c r="CX41" s="22"/>
      <c r="DN41" s="22"/>
      <c r="DS41" s="22"/>
      <c r="DT41" s="6">
        <v>1.0</v>
      </c>
      <c r="DY41" s="22"/>
      <c r="EA41" s="6">
        <v>1.0</v>
      </c>
      <c r="ED41" s="6">
        <v>1.0</v>
      </c>
      <c r="EF41" s="6">
        <v>1.0</v>
      </c>
      <c r="EG41" s="6">
        <v>1.0</v>
      </c>
      <c r="EL41" s="22"/>
      <c r="EM41" s="6" t="s">
        <v>891</v>
      </c>
      <c r="EN41" s="75" t="s">
        <v>908</v>
      </c>
    </row>
    <row r="42" ht="14.25" customHeight="1">
      <c r="A42" s="35" t="s">
        <v>262</v>
      </c>
      <c r="B42" s="22" t="s">
        <v>913</v>
      </c>
      <c r="C42" s="6">
        <v>1.0</v>
      </c>
      <c r="D42" s="22">
        <v>1.0</v>
      </c>
      <c r="E42" s="6">
        <v>600.0</v>
      </c>
      <c r="F42" s="22">
        <v>2064.0</v>
      </c>
      <c r="G42" s="6">
        <v>15.75</v>
      </c>
      <c r="H42" s="6">
        <v>15.75</v>
      </c>
      <c r="I42" s="6">
        <v>15.75</v>
      </c>
      <c r="J42" s="22">
        <v>0.0</v>
      </c>
      <c r="K42" s="6">
        <v>2039.95</v>
      </c>
      <c r="L42" s="6">
        <v>2039.95</v>
      </c>
      <c r="M42" s="6">
        <v>2039.95</v>
      </c>
      <c r="N42" s="22">
        <v>0.0</v>
      </c>
      <c r="O42" s="35">
        <v>0.87541</v>
      </c>
      <c r="P42" s="22">
        <v>0.89781</v>
      </c>
      <c r="Q42" s="6">
        <v>-78.38458</v>
      </c>
      <c r="R42" s="22">
        <v>-78.33656</v>
      </c>
      <c r="S42" s="5">
        <v>1.0</v>
      </c>
      <c r="T42" s="5">
        <v>0.0</v>
      </c>
      <c r="U42" s="5">
        <v>0.0</v>
      </c>
      <c r="V42" s="5">
        <v>1.0</v>
      </c>
      <c r="W42" s="5">
        <v>1.0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47">
        <v>0.0</v>
      </c>
      <c r="AF42" s="52">
        <v>5.0</v>
      </c>
      <c r="AG42" s="22"/>
      <c r="AH42" s="6">
        <v>22.4</v>
      </c>
      <c r="AJ42" s="6">
        <v>34.3</v>
      </c>
      <c r="AK42" s="6">
        <v>2.1</v>
      </c>
      <c r="AM42" s="22"/>
      <c r="AS42" s="22"/>
      <c r="AY42" s="22"/>
      <c r="AZ42" s="35"/>
      <c r="BA42" s="22"/>
      <c r="BG42" s="6">
        <v>1.0</v>
      </c>
      <c r="BJ42" s="22">
        <v>1.0</v>
      </c>
      <c r="BL42" s="22"/>
      <c r="BT42" s="22"/>
      <c r="CA42" s="22">
        <v>1.0</v>
      </c>
      <c r="CB42" s="6">
        <v>1.0</v>
      </c>
      <c r="CS42" s="22"/>
      <c r="CU42" s="22"/>
      <c r="CX42" s="22"/>
      <c r="DN42" s="22"/>
      <c r="DS42" s="22"/>
      <c r="DY42" s="22"/>
      <c r="EL42" s="22"/>
      <c r="EM42" s="6" t="s">
        <v>814</v>
      </c>
      <c r="EN42" s="75" t="s">
        <v>824</v>
      </c>
    </row>
    <row r="43" ht="14.25" customHeight="1">
      <c r="A43" s="35" t="s">
        <v>262</v>
      </c>
      <c r="B43" s="22" t="s">
        <v>914</v>
      </c>
      <c r="C43" s="6">
        <v>1.0</v>
      </c>
      <c r="D43" s="22">
        <v>1.0</v>
      </c>
      <c r="E43" s="6">
        <v>110.0</v>
      </c>
      <c r="F43" s="22">
        <v>322.0</v>
      </c>
      <c r="G43" s="36">
        <v>23.54</v>
      </c>
      <c r="H43" s="36">
        <v>25.44</v>
      </c>
      <c r="I43" s="36">
        <v>24.6025</v>
      </c>
      <c r="J43" s="126">
        <v>0.7865695561529622</v>
      </c>
      <c r="K43" s="122">
        <v>972.0</v>
      </c>
      <c r="L43" s="122">
        <v>1353.0</v>
      </c>
      <c r="M43" s="122">
        <v>1169.5</v>
      </c>
      <c r="N43" s="123">
        <v>157.24821143656928</v>
      </c>
      <c r="O43" s="133">
        <v>10.15</v>
      </c>
      <c r="P43" s="129">
        <v>10.6033</v>
      </c>
      <c r="Q43" s="128">
        <v>-68.56667</v>
      </c>
      <c r="R43" s="129">
        <v>-66.63</v>
      </c>
      <c r="S43" s="5">
        <v>1.0</v>
      </c>
      <c r="T43" s="5">
        <v>0.0</v>
      </c>
      <c r="U43" s="5">
        <v>0.0</v>
      </c>
      <c r="V43" s="5">
        <v>0.0</v>
      </c>
      <c r="W43" s="5">
        <v>1.0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47">
        <v>0.0</v>
      </c>
      <c r="AF43" s="52">
        <v>5.0</v>
      </c>
      <c r="AG43" s="22">
        <v>0.0</v>
      </c>
      <c r="AH43" s="6">
        <v>31.4</v>
      </c>
      <c r="AI43" s="6">
        <v>3.2</v>
      </c>
      <c r="AJ43" s="6">
        <v>44.7</v>
      </c>
      <c r="AK43" s="6">
        <v>5.2</v>
      </c>
      <c r="AM43" s="22"/>
      <c r="AN43" s="6">
        <v>150.0</v>
      </c>
      <c r="AO43" s="6">
        <v>270.0</v>
      </c>
      <c r="AP43" s="6">
        <v>1.0</v>
      </c>
      <c r="AQ43" s="6">
        <v>0.0</v>
      </c>
      <c r="AS43" s="22"/>
      <c r="AY43" s="22"/>
      <c r="AZ43" s="35"/>
      <c r="BA43" s="22"/>
      <c r="BG43" s="6">
        <v>1.0</v>
      </c>
      <c r="BJ43" s="22">
        <v>1.0</v>
      </c>
      <c r="BL43" s="22"/>
      <c r="BT43" s="22"/>
      <c r="CA43" s="22"/>
      <c r="CB43" s="6">
        <v>1.0</v>
      </c>
      <c r="CS43" s="22"/>
      <c r="CU43" s="22"/>
      <c r="CX43" s="22"/>
      <c r="DN43" s="22"/>
      <c r="DS43" s="22"/>
      <c r="DY43" s="22"/>
      <c r="EL43" s="22"/>
      <c r="EM43" s="6" t="s">
        <v>814</v>
      </c>
      <c r="EN43" s="75" t="s">
        <v>824</v>
      </c>
    </row>
    <row r="44" ht="14.25" customHeight="1">
      <c r="A44" s="35" t="s">
        <v>262</v>
      </c>
      <c r="B44" s="22" t="s">
        <v>84</v>
      </c>
      <c r="C44" s="6">
        <v>1.0</v>
      </c>
      <c r="D44" s="22">
        <v>1.0</v>
      </c>
      <c r="E44" s="6">
        <v>1900.0</v>
      </c>
      <c r="F44" s="22">
        <v>2880.0</v>
      </c>
      <c r="G44" s="6">
        <v>26.56</v>
      </c>
      <c r="H44" s="6">
        <v>27.24</v>
      </c>
      <c r="I44" s="36">
        <v>26.9</v>
      </c>
      <c r="J44" s="126">
        <v>0.4808326112068521</v>
      </c>
      <c r="K44" s="6">
        <v>1057.21</v>
      </c>
      <c r="L44" s="6">
        <v>1407.73</v>
      </c>
      <c r="M44" s="6">
        <v>1232.47</v>
      </c>
      <c r="N44" s="123">
        <v>247.8550689415075</v>
      </c>
      <c r="O44" s="35">
        <v>10.6397</v>
      </c>
      <c r="P44" s="22">
        <v>11.19115</v>
      </c>
      <c r="Q44" s="6">
        <v>-74.19643</v>
      </c>
      <c r="R44" s="22">
        <v>-73.54391</v>
      </c>
      <c r="S44" s="5">
        <v>1.0</v>
      </c>
      <c r="T44" s="5">
        <v>0.0</v>
      </c>
      <c r="U44" s="5">
        <v>0.0</v>
      </c>
      <c r="V44" s="5">
        <v>0.0</v>
      </c>
      <c r="W44" s="5">
        <v>1.0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47">
        <v>0.0</v>
      </c>
      <c r="AF44" s="52">
        <v>4.0</v>
      </c>
      <c r="AG44" s="22"/>
      <c r="AH44" s="6">
        <v>39.87</v>
      </c>
      <c r="AI44" s="6">
        <v>1.46</v>
      </c>
      <c r="AJ44" s="6">
        <v>57.43</v>
      </c>
      <c r="AK44" s="6">
        <v>2.8</v>
      </c>
      <c r="AM44" s="22"/>
      <c r="AN44" s="6">
        <v>386.0</v>
      </c>
      <c r="AO44" s="6">
        <v>386.0</v>
      </c>
      <c r="AS44" s="22"/>
      <c r="AY44" s="22"/>
      <c r="AZ44" s="35"/>
      <c r="BA44" s="22"/>
      <c r="BJ44" s="22">
        <v>1.0</v>
      </c>
      <c r="BL44" s="22"/>
      <c r="BT44" s="22"/>
      <c r="CA44" s="22"/>
      <c r="CB44" s="6">
        <v>1.0</v>
      </c>
      <c r="CS44" s="22"/>
      <c r="CU44" s="22"/>
      <c r="CX44" s="22"/>
      <c r="DN44" s="22"/>
      <c r="DS44" s="22"/>
      <c r="DY44" s="22"/>
      <c r="EL44" s="22"/>
      <c r="EM44" s="6" t="s">
        <v>814</v>
      </c>
      <c r="EN44" s="75" t="s">
        <v>915</v>
      </c>
    </row>
    <row r="45" ht="14.25" customHeight="1">
      <c r="A45" s="35" t="s">
        <v>262</v>
      </c>
      <c r="B45" s="22" t="s">
        <v>916</v>
      </c>
      <c r="C45" s="6">
        <v>1.0</v>
      </c>
      <c r="D45" s="22">
        <v>1.0</v>
      </c>
      <c r="E45" s="6">
        <v>2100.0</v>
      </c>
      <c r="F45" s="22">
        <v>3500.0</v>
      </c>
      <c r="G45" s="36">
        <v>19.54</v>
      </c>
      <c r="H45" s="36">
        <v>19.54</v>
      </c>
      <c r="I45" s="36">
        <v>19.54</v>
      </c>
      <c r="J45" s="126">
        <v>0.0</v>
      </c>
      <c r="K45" s="122">
        <v>993.0</v>
      </c>
      <c r="L45" s="122">
        <v>993.0</v>
      </c>
      <c r="M45" s="122">
        <v>993.0</v>
      </c>
      <c r="N45" s="123">
        <v>0.0</v>
      </c>
      <c r="O45" s="35">
        <v>8.59833</v>
      </c>
      <c r="P45" s="22">
        <v>8.61667</v>
      </c>
      <c r="Q45" s="128">
        <v>-71.145</v>
      </c>
      <c r="R45" s="129">
        <v>-71.0</v>
      </c>
      <c r="S45" s="5">
        <v>1.0</v>
      </c>
      <c r="T45" s="5">
        <v>0.0</v>
      </c>
      <c r="U45" s="5">
        <v>0.0</v>
      </c>
      <c r="V45" s="5">
        <v>0.0</v>
      </c>
      <c r="W45" s="5">
        <v>1.0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47">
        <v>0.0</v>
      </c>
      <c r="AF45" s="52">
        <v>5.0</v>
      </c>
      <c r="AG45" s="22">
        <v>0.0</v>
      </c>
      <c r="AH45" s="6">
        <v>44.0</v>
      </c>
      <c r="AI45" s="6">
        <v>5.0</v>
      </c>
      <c r="AJ45" s="6">
        <v>52.0</v>
      </c>
      <c r="AK45" s="6">
        <v>6.0</v>
      </c>
      <c r="AM45" s="22"/>
      <c r="AS45" s="22"/>
      <c r="AY45" s="22"/>
      <c r="AZ45" s="35"/>
      <c r="BA45" s="22"/>
      <c r="BJ45" s="22">
        <v>1.0</v>
      </c>
      <c r="BL45" s="22"/>
      <c r="BT45" s="22"/>
      <c r="CA45" s="22"/>
      <c r="CB45" s="6">
        <v>1.0</v>
      </c>
      <c r="CC45" s="6">
        <v>1.0</v>
      </c>
      <c r="CS45" s="22"/>
      <c r="CU45" s="22"/>
      <c r="CX45" s="22"/>
      <c r="DN45" s="22"/>
      <c r="DS45" s="22"/>
      <c r="DY45" s="22"/>
      <c r="EL45" s="22"/>
      <c r="EM45" s="6" t="s">
        <v>814</v>
      </c>
      <c r="EN45" s="75" t="s">
        <v>824</v>
      </c>
    </row>
    <row r="46" ht="14.25" customHeight="1">
      <c r="A46" s="35" t="s">
        <v>262</v>
      </c>
      <c r="B46" s="22" t="s">
        <v>917</v>
      </c>
      <c r="C46" s="6">
        <v>1.0</v>
      </c>
      <c r="D46" s="22">
        <v>1.0</v>
      </c>
      <c r="E46" s="6">
        <v>0.0</v>
      </c>
      <c r="F46" s="22">
        <v>1000.0</v>
      </c>
      <c r="G46" s="36">
        <v>20.72</v>
      </c>
      <c r="H46" s="36">
        <v>28.98</v>
      </c>
      <c r="I46" s="36">
        <v>24.8975</v>
      </c>
      <c r="J46" s="126">
        <v>2.998102971642459</v>
      </c>
      <c r="K46" s="122">
        <v>960.0</v>
      </c>
      <c r="L46" s="122">
        <v>3725.0</v>
      </c>
      <c r="M46" s="122">
        <v>2420.875</v>
      </c>
      <c r="N46" s="123">
        <v>827.3447092096153</v>
      </c>
      <c r="O46" s="35">
        <v>-4.51505</v>
      </c>
      <c r="P46" s="22">
        <v>5.61668</v>
      </c>
      <c r="Q46" s="128">
        <v>-78.53801</v>
      </c>
      <c r="R46" s="22">
        <v>-51.43552</v>
      </c>
      <c r="S46" s="5">
        <v>1.0</v>
      </c>
      <c r="T46" s="5">
        <v>0.0</v>
      </c>
      <c r="U46" s="5">
        <v>0.0</v>
      </c>
      <c r="V46" s="5">
        <v>0.0</v>
      </c>
      <c r="W46" s="5">
        <v>1.0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47">
        <v>0.0</v>
      </c>
      <c r="AF46" s="52">
        <v>1.0</v>
      </c>
      <c r="AG46" s="22">
        <v>0.0</v>
      </c>
      <c r="AH46" s="6">
        <v>27.5</v>
      </c>
      <c r="AI46" s="6">
        <v>1.5</v>
      </c>
      <c r="AJ46" s="6">
        <v>35.0</v>
      </c>
      <c r="AK46" s="6">
        <v>4.0</v>
      </c>
      <c r="AM46" s="22"/>
      <c r="AS46" s="22"/>
      <c r="AY46" s="22"/>
      <c r="AZ46" s="35"/>
      <c r="BA46" s="22"/>
      <c r="BG46" s="6">
        <v>1.0</v>
      </c>
      <c r="BJ46" s="22"/>
      <c r="BL46" s="22"/>
      <c r="BT46" s="22"/>
      <c r="CA46" s="22"/>
      <c r="CB46" s="6">
        <v>1.0</v>
      </c>
      <c r="CS46" s="22"/>
      <c r="CU46" s="22"/>
      <c r="CX46" s="22"/>
      <c r="DN46" s="22"/>
      <c r="DS46" s="22"/>
      <c r="DY46" s="22"/>
      <c r="EL46" s="22"/>
      <c r="EM46" s="6" t="s">
        <v>814</v>
      </c>
      <c r="EN46" s="75" t="s">
        <v>918</v>
      </c>
    </row>
    <row r="47" ht="14.25" customHeight="1">
      <c r="A47" s="35" t="s">
        <v>262</v>
      </c>
      <c r="B47" s="22" t="s">
        <v>919</v>
      </c>
      <c r="C47" s="6">
        <v>1.0</v>
      </c>
      <c r="D47" s="22">
        <v>1.0</v>
      </c>
      <c r="E47" s="6">
        <v>335.0</v>
      </c>
      <c r="F47" s="22">
        <v>1315.0</v>
      </c>
      <c r="G47" s="36">
        <v>26.1</v>
      </c>
      <c r="H47" s="36">
        <v>26.1</v>
      </c>
      <c r="I47" s="36">
        <v>26.1</v>
      </c>
      <c r="J47" s="126">
        <v>0.0</v>
      </c>
      <c r="K47" s="122">
        <v>1851.0</v>
      </c>
      <c r="L47" s="122">
        <v>1851.0</v>
      </c>
      <c r="M47" s="122">
        <v>1851.0</v>
      </c>
      <c r="N47" s="123">
        <v>0.0</v>
      </c>
      <c r="O47" s="35">
        <v>8.60408</v>
      </c>
      <c r="P47" s="22">
        <v>8.60408</v>
      </c>
      <c r="Q47" s="128">
        <v>-80.12652</v>
      </c>
      <c r="R47" s="129">
        <v>-80.12652</v>
      </c>
      <c r="S47" s="5">
        <v>1.0</v>
      </c>
      <c r="T47" s="5">
        <v>0.0</v>
      </c>
      <c r="U47" s="5">
        <v>0.0</v>
      </c>
      <c r="V47" s="5">
        <v>0.0</v>
      </c>
      <c r="W47" s="5">
        <v>1.0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47">
        <v>0.0</v>
      </c>
      <c r="AF47" s="52">
        <v>5.0</v>
      </c>
      <c r="AG47" s="22">
        <v>0.0</v>
      </c>
      <c r="AH47" s="6">
        <v>40.5</v>
      </c>
      <c r="AI47" s="6">
        <v>5.45</v>
      </c>
      <c r="AJ47" s="6">
        <v>54.5</v>
      </c>
      <c r="AK47" s="6">
        <v>7.37</v>
      </c>
      <c r="AM47" s="22"/>
      <c r="AN47" s="6">
        <v>202.0</v>
      </c>
      <c r="AO47" s="6">
        <v>623.0</v>
      </c>
      <c r="AP47" s="6">
        <v>1.8</v>
      </c>
      <c r="AQ47" s="6">
        <v>0.0</v>
      </c>
      <c r="AR47" s="6">
        <v>1.25</v>
      </c>
      <c r="AS47" s="22">
        <v>0.25</v>
      </c>
      <c r="AY47" s="22"/>
      <c r="AZ47" s="35"/>
      <c r="BA47" s="22"/>
      <c r="BG47" s="6">
        <v>1.0</v>
      </c>
      <c r="BJ47" s="22">
        <v>1.0</v>
      </c>
      <c r="BL47" s="22"/>
      <c r="BT47" s="22"/>
      <c r="CA47" s="22"/>
      <c r="CB47" s="6">
        <v>1.0</v>
      </c>
      <c r="CS47" s="22"/>
      <c r="CU47" s="22"/>
      <c r="CX47" s="22"/>
      <c r="DN47" s="22"/>
      <c r="DS47" s="22"/>
      <c r="DY47" s="22"/>
      <c r="EL47" s="22"/>
      <c r="EM47" s="6" t="s">
        <v>891</v>
      </c>
      <c r="EN47" s="75" t="s">
        <v>824</v>
      </c>
    </row>
    <row r="48" ht="14.25" customHeight="1">
      <c r="A48" s="35" t="s">
        <v>262</v>
      </c>
      <c r="B48" s="22" t="s">
        <v>137</v>
      </c>
      <c r="C48" s="6">
        <v>1.0</v>
      </c>
      <c r="D48" s="22">
        <v>1.0</v>
      </c>
      <c r="E48" s="6">
        <v>0.0</v>
      </c>
      <c r="F48" s="22">
        <v>3000.0</v>
      </c>
      <c r="G48" s="36">
        <v>-0.75</v>
      </c>
      <c r="H48" s="36">
        <v>16.8</v>
      </c>
      <c r="I48" s="36">
        <v>8.194000000000003</v>
      </c>
      <c r="J48" s="126">
        <v>3.5349740789898867</v>
      </c>
      <c r="K48" s="6">
        <v>438.78</v>
      </c>
      <c r="L48" s="6">
        <v>2103.67</v>
      </c>
      <c r="M48" s="6">
        <v>771.4187142857144</v>
      </c>
      <c r="N48" s="123">
        <v>258.646939360109</v>
      </c>
      <c r="O48" s="35">
        <v>36.97003</v>
      </c>
      <c r="P48" s="22">
        <v>65.61742</v>
      </c>
      <c r="Q48" s="6">
        <v>-5.55173</v>
      </c>
      <c r="R48" s="22">
        <v>85.87046</v>
      </c>
      <c r="S48" s="5">
        <v>1.0</v>
      </c>
      <c r="T48" s="5">
        <v>0.0</v>
      </c>
      <c r="U48" s="5">
        <v>1.0</v>
      </c>
      <c r="V48" s="5">
        <v>1.0</v>
      </c>
      <c r="W48" s="5">
        <v>1.0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1.0</v>
      </c>
      <c r="AD48" s="5">
        <v>1.0</v>
      </c>
      <c r="AE48" s="47">
        <v>0.0</v>
      </c>
      <c r="AF48" s="52">
        <v>1.0</v>
      </c>
      <c r="AG48" s="22">
        <v>1.0</v>
      </c>
      <c r="AH48" s="6">
        <v>66.11</v>
      </c>
      <c r="AI48" s="6">
        <v>88.46</v>
      </c>
      <c r="AM48" s="22"/>
      <c r="AS48" s="22"/>
      <c r="AY48" s="22"/>
      <c r="AZ48" s="35"/>
      <c r="BA48" s="22"/>
      <c r="BB48" s="6">
        <v>1.0</v>
      </c>
      <c r="BC48" s="6">
        <v>1.0</v>
      </c>
      <c r="BE48" s="6">
        <v>1.0</v>
      </c>
      <c r="BJ48" s="22"/>
      <c r="BL48" s="22"/>
      <c r="BM48" s="6">
        <v>1.0</v>
      </c>
      <c r="BP48" s="6">
        <v>1.0</v>
      </c>
      <c r="BQ48" s="6">
        <v>1.0</v>
      </c>
      <c r="BT48" s="22">
        <v>1.0</v>
      </c>
      <c r="BX48" s="6">
        <v>1.0</v>
      </c>
      <c r="BY48" s="6">
        <v>1.0</v>
      </c>
      <c r="CA48" s="22"/>
      <c r="CB48" s="6">
        <v>1.0</v>
      </c>
      <c r="CE48" s="6">
        <v>1.0</v>
      </c>
      <c r="CF48" s="6">
        <v>1.0</v>
      </c>
      <c r="CG48" s="6">
        <v>1.0</v>
      </c>
      <c r="CH48" s="6">
        <v>1.0</v>
      </c>
      <c r="CI48" s="6">
        <v>1.0</v>
      </c>
      <c r="CJ48" s="6">
        <v>1.0</v>
      </c>
      <c r="CS48" s="22"/>
      <c r="CU48" s="22"/>
      <c r="CX48" s="22"/>
      <c r="DN48" s="22"/>
      <c r="DS48" s="22"/>
      <c r="DT48" s="6">
        <v>1.0</v>
      </c>
      <c r="DU48" s="6">
        <v>1.0</v>
      </c>
      <c r="DV48" s="6">
        <v>1.0</v>
      </c>
      <c r="DW48" s="6">
        <v>1.0</v>
      </c>
      <c r="DX48" s="6">
        <v>1.0</v>
      </c>
      <c r="DY48" s="22"/>
      <c r="DZ48" s="6">
        <v>1.0</v>
      </c>
      <c r="EA48" s="6">
        <v>1.0</v>
      </c>
      <c r="ED48" s="6">
        <v>1.0</v>
      </c>
      <c r="EF48" s="6">
        <v>1.0</v>
      </c>
      <c r="EH48" s="6">
        <v>1.0</v>
      </c>
      <c r="EL48" s="22"/>
      <c r="EM48" s="6" t="s">
        <v>868</v>
      </c>
      <c r="EN48" s="75" t="s">
        <v>920</v>
      </c>
    </row>
    <row r="49" ht="14.25" customHeight="1">
      <c r="A49" s="35" t="s">
        <v>262</v>
      </c>
      <c r="B49" s="22" t="s">
        <v>921</v>
      </c>
      <c r="C49" s="6">
        <v>1.0</v>
      </c>
      <c r="D49" s="22">
        <v>1.0</v>
      </c>
      <c r="E49" s="6">
        <v>2.0</v>
      </c>
      <c r="F49" s="22">
        <v>4300.0</v>
      </c>
      <c r="G49" s="36">
        <v>-4.68</v>
      </c>
      <c r="H49" s="36">
        <v>23.39</v>
      </c>
      <c r="I49" s="36">
        <v>13.34842105263158</v>
      </c>
      <c r="J49" s="126">
        <v>6.936178313065723</v>
      </c>
      <c r="K49" s="6">
        <v>301.08</v>
      </c>
      <c r="L49" s="6">
        <v>2174.8</v>
      </c>
      <c r="M49" s="6">
        <v>1090.93</v>
      </c>
      <c r="N49" s="123">
        <v>521.412949376766</v>
      </c>
      <c r="O49" s="35">
        <v>22.89636</v>
      </c>
      <c r="P49" s="22">
        <v>48.27728</v>
      </c>
      <c r="Q49" s="6">
        <v>100.16342</v>
      </c>
      <c r="R49" s="129">
        <v>136.15</v>
      </c>
      <c r="S49" s="5">
        <v>1.0</v>
      </c>
      <c r="T49" s="5">
        <v>0.0</v>
      </c>
      <c r="U49" s="5">
        <v>1.0</v>
      </c>
      <c r="V49" s="5">
        <v>1.0</v>
      </c>
      <c r="W49" s="5">
        <v>1.0</v>
      </c>
      <c r="X49" s="5">
        <v>0.0</v>
      </c>
      <c r="Y49" s="5">
        <v>0.0</v>
      </c>
      <c r="Z49" s="5">
        <v>0.0</v>
      </c>
      <c r="AA49" s="5">
        <v>0.0</v>
      </c>
      <c r="AB49" s="5">
        <v>1.0</v>
      </c>
      <c r="AC49" s="5">
        <v>1.0</v>
      </c>
      <c r="AD49" s="5">
        <v>1.0</v>
      </c>
      <c r="AE49" s="47">
        <v>0.0</v>
      </c>
      <c r="AF49" s="52">
        <v>1.0</v>
      </c>
      <c r="AG49" s="22"/>
      <c r="AL49" s="6">
        <v>79.0</v>
      </c>
      <c r="AM49" s="22">
        <v>23.0</v>
      </c>
      <c r="AN49" s="6">
        <v>1200.0</v>
      </c>
      <c r="AO49" s="6">
        <v>7400.0</v>
      </c>
      <c r="AS49" s="22"/>
      <c r="AY49" s="22"/>
      <c r="AZ49" s="35"/>
      <c r="BA49" s="22"/>
      <c r="BB49" s="6">
        <v>1.0</v>
      </c>
      <c r="BE49" s="6">
        <v>1.0</v>
      </c>
      <c r="BG49" s="6">
        <v>1.0</v>
      </c>
      <c r="BJ49" s="22"/>
      <c r="BL49" s="22"/>
      <c r="BP49" s="6">
        <v>1.0</v>
      </c>
      <c r="BR49" s="6">
        <v>1.0</v>
      </c>
      <c r="BT49" s="22"/>
      <c r="BX49" s="6">
        <v>1.0</v>
      </c>
      <c r="BZ49" s="6">
        <v>1.0</v>
      </c>
      <c r="CA49" s="22"/>
      <c r="CB49" s="6">
        <v>1.0</v>
      </c>
      <c r="CE49" s="6">
        <v>1.0</v>
      </c>
      <c r="CF49" s="6">
        <v>1.0</v>
      </c>
      <c r="CH49" s="6">
        <v>1.0</v>
      </c>
      <c r="CI49" s="6">
        <v>1.0</v>
      </c>
      <c r="CS49" s="22"/>
      <c r="CU49" s="22"/>
      <c r="CX49" s="22"/>
      <c r="DN49" s="22"/>
      <c r="DR49" s="6">
        <v>1.0</v>
      </c>
      <c r="DS49" s="22"/>
      <c r="DT49" s="6">
        <v>1.0</v>
      </c>
      <c r="DV49" s="6">
        <v>1.0</v>
      </c>
      <c r="DW49" s="6">
        <v>1.0</v>
      </c>
      <c r="DX49" s="6">
        <v>1.0</v>
      </c>
      <c r="DY49" s="22"/>
      <c r="DZ49" s="6">
        <v>1.0</v>
      </c>
      <c r="EA49" s="6">
        <v>1.0</v>
      </c>
      <c r="EB49" s="6">
        <v>1.0</v>
      </c>
      <c r="ED49" s="6">
        <v>1.0</v>
      </c>
      <c r="EF49" s="6">
        <v>1.0</v>
      </c>
      <c r="EG49" s="6">
        <v>1.0</v>
      </c>
      <c r="EL49" s="22"/>
      <c r="EM49" s="6" t="s">
        <v>922</v>
      </c>
      <c r="EN49" s="75" t="s">
        <v>824</v>
      </c>
    </row>
    <row r="50" ht="14.25" customHeight="1">
      <c r="A50" s="35" t="s">
        <v>262</v>
      </c>
      <c r="B50" s="22" t="s">
        <v>923</v>
      </c>
      <c r="C50" s="6">
        <v>1.0</v>
      </c>
      <c r="D50" s="22">
        <v>1.0</v>
      </c>
      <c r="E50" s="6">
        <v>0.0</v>
      </c>
      <c r="F50" s="22">
        <v>2670.0</v>
      </c>
      <c r="G50" s="36">
        <v>15.73</v>
      </c>
      <c r="H50" s="36">
        <v>26.15</v>
      </c>
      <c r="I50" s="36">
        <v>20.189999999999994</v>
      </c>
      <c r="J50" s="126">
        <v>2.7079466390607116</v>
      </c>
      <c r="K50" s="6">
        <v>47.97</v>
      </c>
      <c r="L50" s="6">
        <v>670.0</v>
      </c>
      <c r="M50" s="6">
        <v>331.8841176470588</v>
      </c>
      <c r="N50" s="123">
        <v>214.42747191821132</v>
      </c>
      <c r="O50" s="35">
        <v>22.72964</v>
      </c>
      <c r="P50" s="22">
        <v>38.70352</v>
      </c>
      <c r="Q50" s="128">
        <v>-15.7235</v>
      </c>
      <c r="R50" s="22">
        <v>29.40137</v>
      </c>
      <c r="S50" s="5">
        <v>1.0</v>
      </c>
      <c r="T50" s="5">
        <v>0.0</v>
      </c>
      <c r="U50" s="5">
        <v>1.0</v>
      </c>
      <c r="V50" s="5">
        <v>1.0</v>
      </c>
      <c r="W50" s="5">
        <v>1.0</v>
      </c>
      <c r="X50" s="5">
        <v>1.0</v>
      </c>
      <c r="Y50" s="5">
        <v>1.0</v>
      </c>
      <c r="Z50" s="5">
        <v>1.0</v>
      </c>
      <c r="AA50" s="5">
        <v>0.0</v>
      </c>
      <c r="AB50" s="5">
        <v>1.0</v>
      </c>
      <c r="AC50" s="5">
        <v>1.0</v>
      </c>
      <c r="AD50" s="5">
        <v>1.0</v>
      </c>
      <c r="AE50" s="47">
        <v>0.0</v>
      </c>
      <c r="AF50" s="52">
        <v>1.0</v>
      </c>
      <c r="AG50" s="22">
        <v>1.0</v>
      </c>
      <c r="AH50" s="6">
        <v>71.5</v>
      </c>
      <c r="AI50" s="6">
        <v>8.5</v>
      </c>
      <c r="AJ50" s="6">
        <v>75.0</v>
      </c>
      <c r="AK50" s="6">
        <v>5.0</v>
      </c>
      <c r="AM50" s="22"/>
      <c r="AR50" s="6">
        <v>0.5</v>
      </c>
      <c r="AS50" s="22">
        <v>0.1</v>
      </c>
      <c r="AX50" s="6">
        <v>6.0</v>
      </c>
      <c r="AY50" s="22">
        <v>2.0</v>
      </c>
      <c r="AZ50" s="35"/>
      <c r="BA50" s="22"/>
      <c r="BE50" s="6">
        <v>1.0</v>
      </c>
      <c r="BJ50" s="22"/>
      <c r="BL50" s="22"/>
      <c r="BP50" s="6">
        <v>1.0</v>
      </c>
      <c r="BT50" s="22">
        <v>1.0</v>
      </c>
      <c r="BX50" s="6">
        <v>1.0</v>
      </c>
      <c r="CA50" s="22"/>
      <c r="CB50" s="6">
        <v>1.0</v>
      </c>
      <c r="CE50" s="6">
        <v>1.0</v>
      </c>
      <c r="CF50" s="6">
        <v>1.0</v>
      </c>
      <c r="CH50" s="6">
        <v>1.0</v>
      </c>
      <c r="CI50" s="6">
        <v>1.0</v>
      </c>
      <c r="CJ50" s="6">
        <v>1.0</v>
      </c>
      <c r="CS50" s="22"/>
      <c r="CU50" s="22"/>
      <c r="CV50" s="6">
        <v>1.0</v>
      </c>
      <c r="CX50" s="22"/>
      <c r="DN50" s="22"/>
      <c r="DQ50" s="6">
        <v>1.0</v>
      </c>
      <c r="DS50" s="22"/>
      <c r="DT50" s="6">
        <v>1.0</v>
      </c>
      <c r="DU50" s="6">
        <v>1.0</v>
      </c>
      <c r="DV50" s="6">
        <v>1.0</v>
      </c>
      <c r="DW50" s="6">
        <v>1.0</v>
      </c>
      <c r="DX50" s="6">
        <v>1.0</v>
      </c>
      <c r="DY50" s="22"/>
      <c r="DZ50" s="6">
        <v>1.0</v>
      </c>
      <c r="EA50" s="6">
        <v>1.0</v>
      </c>
      <c r="EF50" s="6">
        <v>1.0</v>
      </c>
      <c r="EH50" s="6">
        <v>1.0</v>
      </c>
      <c r="EL50" s="22"/>
      <c r="EM50" s="6" t="s">
        <v>874</v>
      </c>
      <c r="EN50" s="75" t="s">
        <v>918</v>
      </c>
    </row>
    <row r="51" ht="14.25" customHeight="1">
      <c r="A51" s="35" t="s">
        <v>262</v>
      </c>
      <c r="B51" s="22" t="s">
        <v>166</v>
      </c>
      <c r="C51" s="6">
        <v>1.0</v>
      </c>
      <c r="D51" s="22">
        <v>1.0</v>
      </c>
      <c r="E51" s="6">
        <v>0.0</v>
      </c>
      <c r="F51" s="22">
        <v>2250.0</v>
      </c>
      <c r="G51" s="6">
        <v>25.2</v>
      </c>
      <c r="H51" s="6">
        <v>25.2</v>
      </c>
      <c r="I51" s="6">
        <v>25.2</v>
      </c>
      <c r="J51" s="22">
        <v>0.0</v>
      </c>
      <c r="K51" s="6">
        <v>150.46</v>
      </c>
      <c r="L51" s="6">
        <v>150.46</v>
      </c>
      <c r="M51" s="6">
        <v>150.46</v>
      </c>
      <c r="N51" s="22">
        <v>0.0</v>
      </c>
      <c r="O51" s="6">
        <v>27.45549</v>
      </c>
      <c r="P51" s="22">
        <v>27.86446</v>
      </c>
      <c r="Q51" s="6">
        <v>56.33573</v>
      </c>
      <c r="R51" s="22">
        <v>56.47591</v>
      </c>
      <c r="S51" s="5">
        <v>0.0</v>
      </c>
      <c r="T51" s="5">
        <v>0.0</v>
      </c>
      <c r="U51" s="5">
        <v>1.0</v>
      </c>
      <c r="V51" s="5">
        <v>1.0</v>
      </c>
      <c r="W51" s="5">
        <v>1.0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1.0</v>
      </c>
      <c r="AD51" s="5">
        <v>1.0</v>
      </c>
      <c r="AE51" s="47">
        <v>0.0</v>
      </c>
      <c r="AF51" s="52">
        <v>1.0</v>
      </c>
      <c r="AG51" s="22">
        <v>1.0</v>
      </c>
      <c r="AL51" s="6">
        <v>61.4</v>
      </c>
      <c r="AM51" s="22">
        <v>5.0</v>
      </c>
      <c r="AS51" s="22"/>
      <c r="AY51" s="22"/>
      <c r="AZ51" s="35"/>
      <c r="BA51" s="22"/>
      <c r="BJ51" s="22"/>
      <c r="BL51" s="22"/>
      <c r="BQ51" s="6">
        <v>1.0</v>
      </c>
      <c r="BT51" s="22"/>
      <c r="BY51" s="6">
        <v>1.0</v>
      </c>
      <c r="CA51" s="22"/>
      <c r="CI51" s="6">
        <v>1.0</v>
      </c>
      <c r="CJ51" s="6">
        <v>1.0</v>
      </c>
      <c r="CS51" s="22"/>
      <c r="CU51" s="22"/>
      <c r="CX51" s="22"/>
      <c r="DN51" s="22"/>
      <c r="DS51" s="22"/>
      <c r="DT51" s="6">
        <v>1.0</v>
      </c>
      <c r="DU51" s="6">
        <v>1.0</v>
      </c>
      <c r="DW51" s="6">
        <v>1.0</v>
      </c>
      <c r="DX51" s="6">
        <v>1.0</v>
      </c>
      <c r="DY51" s="22"/>
      <c r="EF51" s="6">
        <v>1.0</v>
      </c>
      <c r="EL51" s="22"/>
      <c r="EM51" s="6" t="s">
        <v>922</v>
      </c>
      <c r="EN51" s="75" t="s">
        <v>924</v>
      </c>
    </row>
    <row r="52" ht="14.25" customHeight="1">
      <c r="A52" s="35" t="s">
        <v>262</v>
      </c>
      <c r="B52" s="22" t="s">
        <v>925</v>
      </c>
      <c r="C52" s="6">
        <v>1.0</v>
      </c>
      <c r="D52" s="22">
        <v>1.0</v>
      </c>
      <c r="E52" s="10"/>
      <c r="F52" s="134"/>
      <c r="G52" s="36">
        <v>7.87</v>
      </c>
      <c r="H52" s="36">
        <v>14.21</v>
      </c>
      <c r="I52" s="36">
        <v>10.013571428571428</v>
      </c>
      <c r="J52" s="126">
        <v>1.8245067073800363</v>
      </c>
      <c r="K52" s="6">
        <v>585.1</v>
      </c>
      <c r="L52" s="6">
        <v>1170.36</v>
      </c>
      <c r="M52" s="6">
        <v>787.9635714285714</v>
      </c>
      <c r="N52" s="123">
        <v>190.65223602582887</v>
      </c>
      <c r="O52" s="35">
        <v>41.38489</v>
      </c>
      <c r="P52" s="129">
        <v>56.7065</v>
      </c>
      <c r="Q52" s="6">
        <v>3.00819</v>
      </c>
      <c r="R52" s="129">
        <v>23.845</v>
      </c>
      <c r="S52" s="5">
        <v>1.0</v>
      </c>
      <c r="T52" s="5">
        <v>0.0</v>
      </c>
      <c r="U52" s="5">
        <v>1.0</v>
      </c>
      <c r="V52" s="5">
        <v>1.0</v>
      </c>
      <c r="W52" s="5">
        <v>1.0</v>
      </c>
      <c r="X52" s="5">
        <v>0.0</v>
      </c>
      <c r="Y52" s="5">
        <v>0.0</v>
      </c>
      <c r="Z52" s="5">
        <v>0.0</v>
      </c>
      <c r="AA52" s="5">
        <v>0.0</v>
      </c>
      <c r="AB52" s="5">
        <v>0.0</v>
      </c>
      <c r="AC52" s="5">
        <v>1.0</v>
      </c>
      <c r="AD52" s="5">
        <v>1.0</v>
      </c>
      <c r="AE52" s="47">
        <v>0.0</v>
      </c>
      <c r="AF52" s="52">
        <v>1.0</v>
      </c>
      <c r="AG52" s="22"/>
      <c r="AL52" s="6">
        <v>84.0</v>
      </c>
      <c r="AM52" s="22">
        <v>36.0</v>
      </c>
      <c r="AN52" s="6">
        <v>2000.0</v>
      </c>
      <c r="AO52" s="6">
        <v>30000.0</v>
      </c>
      <c r="AS52" s="22"/>
      <c r="AY52" s="22"/>
      <c r="AZ52" s="35"/>
      <c r="BA52" s="22"/>
      <c r="BE52" s="6">
        <v>1.0</v>
      </c>
      <c r="BJ52" s="22"/>
      <c r="BL52" s="22"/>
      <c r="BP52" s="6">
        <v>1.0</v>
      </c>
      <c r="BT52" s="22">
        <v>1.0</v>
      </c>
      <c r="BX52" s="6">
        <v>1.0</v>
      </c>
      <c r="CA52" s="22"/>
      <c r="CB52" s="6">
        <v>1.0</v>
      </c>
      <c r="CE52" s="6">
        <v>1.0</v>
      </c>
      <c r="CH52" s="6">
        <v>1.0</v>
      </c>
      <c r="CI52" s="6">
        <v>1.0</v>
      </c>
      <c r="CJ52" s="6">
        <v>1.0</v>
      </c>
      <c r="CS52" s="22"/>
      <c r="CU52" s="22"/>
      <c r="CX52" s="22"/>
      <c r="DN52" s="22"/>
      <c r="DS52" s="22"/>
      <c r="DT52" s="6">
        <v>1.0</v>
      </c>
      <c r="DU52" s="6">
        <v>1.0</v>
      </c>
      <c r="DW52" s="6">
        <v>1.0</v>
      </c>
      <c r="DX52" s="6">
        <v>1.0</v>
      </c>
      <c r="DY52" s="22"/>
      <c r="EA52" s="6">
        <v>1.0</v>
      </c>
      <c r="ED52" s="6">
        <v>1.0</v>
      </c>
      <c r="EF52" s="6">
        <v>1.0</v>
      </c>
      <c r="EH52" s="6">
        <v>1.0</v>
      </c>
      <c r="EL52" s="22"/>
      <c r="EM52" s="6" t="s">
        <v>868</v>
      </c>
      <c r="EN52" s="75" t="s">
        <v>824</v>
      </c>
    </row>
    <row r="53" ht="14.25" customHeight="1">
      <c r="A53" s="35" t="s">
        <v>262</v>
      </c>
      <c r="B53" s="22" t="s">
        <v>926</v>
      </c>
      <c r="C53" s="6">
        <v>1.0</v>
      </c>
      <c r="D53" s="22">
        <v>1.0</v>
      </c>
      <c r="E53" s="6">
        <v>60.0</v>
      </c>
      <c r="F53" s="22">
        <v>1000.0</v>
      </c>
      <c r="G53" s="36">
        <v>17.06</v>
      </c>
      <c r="H53" s="36">
        <v>17.06</v>
      </c>
      <c r="I53" s="36">
        <v>17.06</v>
      </c>
      <c r="J53" s="126">
        <v>0.0</v>
      </c>
      <c r="K53" s="122">
        <v>360.0</v>
      </c>
      <c r="L53" s="122">
        <v>360.0</v>
      </c>
      <c r="M53" s="122">
        <v>360.0</v>
      </c>
      <c r="N53" s="123">
        <v>0.0</v>
      </c>
      <c r="O53" s="35">
        <v>-34.38341</v>
      </c>
      <c r="P53" s="22">
        <v>-34.01361</v>
      </c>
      <c r="Q53" s="128">
        <v>18.40947</v>
      </c>
      <c r="R53" s="22">
        <v>18.59293</v>
      </c>
      <c r="S53" s="5">
        <v>0.0</v>
      </c>
      <c r="T53" s="5">
        <v>0.0</v>
      </c>
      <c r="U53" s="5">
        <v>1.0</v>
      </c>
      <c r="V53" s="5">
        <v>0.0</v>
      </c>
      <c r="W53" s="5">
        <v>1.0</v>
      </c>
      <c r="X53" s="5">
        <v>0.0</v>
      </c>
      <c r="Y53" s="5">
        <v>0.0</v>
      </c>
      <c r="Z53" s="5">
        <v>0.0</v>
      </c>
      <c r="AA53" s="5">
        <v>0.0</v>
      </c>
      <c r="AB53" s="5">
        <v>0.0</v>
      </c>
      <c r="AC53" s="5">
        <v>0.0</v>
      </c>
      <c r="AD53" s="5">
        <v>0.0</v>
      </c>
      <c r="AE53" s="47">
        <v>0.0</v>
      </c>
      <c r="AF53" s="52">
        <v>5.0</v>
      </c>
      <c r="AG53" s="22">
        <v>1.0</v>
      </c>
      <c r="AH53" s="6">
        <v>28.0</v>
      </c>
      <c r="AJ53" s="6">
        <v>39.0</v>
      </c>
      <c r="AM53" s="22"/>
      <c r="AN53" s="6">
        <v>25.0</v>
      </c>
      <c r="AO53" s="6">
        <v>100.0</v>
      </c>
      <c r="AP53" s="6">
        <v>1.6</v>
      </c>
      <c r="AQ53" s="6">
        <v>0.05</v>
      </c>
      <c r="AR53" s="6">
        <v>1.75</v>
      </c>
      <c r="AS53" s="22">
        <v>0.25</v>
      </c>
      <c r="AX53" s="6">
        <v>7.25</v>
      </c>
      <c r="AY53" s="22">
        <v>0.25</v>
      </c>
      <c r="AZ53" s="35"/>
      <c r="BA53" s="22"/>
      <c r="BJ53" s="22"/>
      <c r="BL53" s="22"/>
      <c r="BT53" s="22">
        <v>1.0</v>
      </c>
      <c r="CA53" s="22"/>
      <c r="CI53" s="6">
        <v>1.0</v>
      </c>
      <c r="CS53" s="22"/>
      <c r="CU53" s="22"/>
      <c r="CX53" s="22"/>
      <c r="DN53" s="22"/>
      <c r="DS53" s="22"/>
      <c r="DY53" s="22"/>
      <c r="EL53" s="22"/>
      <c r="EM53" s="6" t="s">
        <v>870</v>
      </c>
      <c r="EN53" s="75" t="s">
        <v>883</v>
      </c>
    </row>
    <row r="54" ht="14.25" customHeight="1">
      <c r="A54" s="35" t="s">
        <v>262</v>
      </c>
      <c r="B54" s="22" t="s">
        <v>927</v>
      </c>
      <c r="C54" s="6">
        <v>1.0</v>
      </c>
      <c r="D54" s="22">
        <v>1.0</v>
      </c>
      <c r="E54" s="6">
        <v>1000.0</v>
      </c>
      <c r="F54" s="22">
        <v>3500.0</v>
      </c>
      <c r="G54" s="36">
        <v>4.55</v>
      </c>
      <c r="H54" s="36">
        <v>23.67</v>
      </c>
      <c r="I54" s="36">
        <v>11.974999999999998</v>
      </c>
      <c r="J54" s="126">
        <v>6.015707679807002</v>
      </c>
      <c r="K54" s="122">
        <v>1200.0</v>
      </c>
      <c r="L54" s="122">
        <v>2909.0</v>
      </c>
      <c r="M54" s="122">
        <v>1651.1</v>
      </c>
      <c r="N54" s="123">
        <v>524.8287445549366</v>
      </c>
      <c r="O54" s="35">
        <v>26.99198</v>
      </c>
      <c r="P54" s="22">
        <v>30.84893</v>
      </c>
      <c r="Q54" s="128">
        <v>78.0949</v>
      </c>
      <c r="R54" s="22">
        <v>92.40626</v>
      </c>
      <c r="S54" s="5">
        <v>1.0</v>
      </c>
      <c r="T54" s="5">
        <v>0.0</v>
      </c>
      <c r="U54" s="5">
        <v>1.0</v>
      </c>
      <c r="V54" s="5">
        <v>0.0</v>
      </c>
      <c r="W54" s="5">
        <v>1.0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1.0</v>
      </c>
      <c r="AD54" s="5">
        <v>1.0</v>
      </c>
      <c r="AE54" s="47">
        <v>0.0</v>
      </c>
      <c r="AF54" s="52">
        <v>1.0</v>
      </c>
      <c r="AG54" s="22">
        <v>1.0</v>
      </c>
      <c r="AL54" s="6">
        <v>131.0</v>
      </c>
      <c r="AM54" s="22">
        <v>1.0</v>
      </c>
      <c r="AS54" s="22"/>
      <c r="AY54" s="22"/>
      <c r="AZ54" s="35"/>
      <c r="BA54" s="22"/>
      <c r="BF54" s="6">
        <v>1.0</v>
      </c>
      <c r="BJ54" s="22">
        <v>1.0</v>
      </c>
      <c r="BL54" s="22"/>
      <c r="BS54" s="6">
        <v>1.0</v>
      </c>
      <c r="BT54" s="22"/>
      <c r="CA54" s="22"/>
      <c r="CB54" s="6">
        <v>1.0</v>
      </c>
      <c r="CH54" s="6">
        <v>1.0</v>
      </c>
      <c r="CI54" s="6">
        <v>1.0</v>
      </c>
      <c r="CJ54" s="6">
        <v>1.0</v>
      </c>
      <c r="CS54" s="22"/>
      <c r="CU54" s="22"/>
      <c r="CX54" s="22"/>
      <c r="DN54" s="22"/>
      <c r="DS54" s="22"/>
      <c r="DT54" s="6">
        <v>1.0</v>
      </c>
      <c r="DY54" s="22"/>
      <c r="EA54" s="6">
        <v>1.0</v>
      </c>
      <c r="EF54" s="6">
        <v>1.0</v>
      </c>
      <c r="EL54" s="22"/>
      <c r="EM54" s="6" t="s">
        <v>922</v>
      </c>
      <c r="EN54" s="75" t="s">
        <v>918</v>
      </c>
    </row>
    <row r="55" ht="14.25" customHeight="1">
      <c r="A55" s="35" t="s">
        <v>262</v>
      </c>
      <c r="B55" s="22" t="s">
        <v>79</v>
      </c>
      <c r="C55" s="6">
        <v>1.0</v>
      </c>
      <c r="D55" s="22">
        <v>1.0</v>
      </c>
      <c r="E55" s="6">
        <v>0.0</v>
      </c>
      <c r="F55" s="22">
        <v>2000.0</v>
      </c>
      <c r="G55" s="6">
        <v>14.06</v>
      </c>
      <c r="H55" s="6">
        <v>28.11</v>
      </c>
      <c r="I55" s="6">
        <v>25.094523809523814</v>
      </c>
      <c r="J55" s="126">
        <v>3.404563080295582</v>
      </c>
      <c r="K55" s="6">
        <v>923.93</v>
      </c>
      <c r="L55" s="6">
        <v>2884.13</v>
      </c>
      <c r="M55" s="6">
        <v>1975.5464285714281</v>
      </c>
      <c r="N55" s="123">
        <v>559.6544197105651</v>
      </c>
      <c r="O55" s="6">
        <v>-10.88449</v>
      </c>
      <c r="P55" s="22">
        <v>29.83845</v>
      </c>
      <c r="Q55" s="6">
        <v>71.32292</v>
      </c>
      <c r="R55" s="22">
        <v>136.86528</v>
      </c>
      <c r="S55" s="5">
        <v>1.0</v>
      </c>
      <c r="T55" s="5">
        <v>0.0</v>
      </c>
      <c r="U55" s="5">
        <v>1.0</v>
      </c>
      <c r="V55" s="5">
        <v>1.0</v>
      </c>
      <c r="W55" s="5">
        <v>1.0</v>
      </c>
      <c r="X55" s="5">
        <v>0.0</v>
      </c>
      <c r="Y55" s="5">
        <v>0.0</v>
      </c>
      <c r="Z55" s="5">
        <v>0.0</v>
      </c>
      <c r="AA55" s="5">
        <v>0.0</v>
      </c>
      <c r="AB55" s="5">
        <v>0.0</v>
      </c>
      <c r="AC55" s="5">
        <v>1.0</v>
      </c>
      <c r="AD55" s="5">
        <v>1.0</v>
      </c>
      <c r="AE55" s="47">
        <v>0.0</v>
      </c>
      <c r="AF55" s="52">
        <v>1.0</v>
      </c>
      <c r="AG55" s="22"/>
      <c r="AH55" s="6">
        <v>79.89</v>
      </c>
      <c r="AI55" s="6">
        <v>6.96</v>
      </c>
      <c r="AJ55" s="6">
        <v>89.73</v>
      </c>
      <c r="AK55" s="6">
        <v>6.3</v>
      </c>
      <c r="AM55" s="22"/>
      <c r="AS55" s="22"/>
      <c r="AY55" s="22"/>
      <c r="AZ55" s="35"/>
      <c r="BA55" s="22"/>
      <c r="BE55" s="6">
        <v>1.0</v>
      </c>
      <c r="BF55" s="6">
        <v>1.0</v>
      </c>
      <c r="BG55" s="6">
        <v>1.0</v>
      </c>
      <c r="BH55" s="6">
        <v>1.0</v>
      </c>
      <c r="BJ55" s="22">
        <v>1.0</v>
      </c>
      <c r="BL55" s="22"/>
      <c r="BP55" s="6">
        <v>1.0</v>
      </c>
      <c r="BQ55" s="6">
        <v>1.0</v>
      </c>
      <c r="BR55" s="6">
        <v>1.0</v>
      </c>
      <c r="BT55" s="22"/>
      <c r="BY55" s="6">
        <v>1.0</v>
      </c>
      <c r="BZ55" s="6">
        <v>1.0</v>
      </c>
      <c r="CA55" s="22"/>
      <c r="CB55" s="6">
        <v>1.0</v>
      </c>
      <c r="CF55" s="6">
        <v>1.0</v>
      </c>
      <c r="CH55" s="6">
        <v>1.0</v>
      </c>
      <c r="CI55" s="6">
        <v>1.0</v>
      </c>
      <c r="CS55" s="22"/>
      <c r="CU55" s="22"/>
      <c r="CX55" s="22"/>
      <c r="DN55" s="22"/>
      <c r="DS55" s="22"/>
      <c r="DT55" s="6">
        <v>1.0</v>
      </c>
      <c r="DU55" s="6">
        <v>1.0</v>
      </c>
      <c r="DV55" s="6">
        <v>1.0</v>
      </c>
      <c r="DW55" s="6">
        <v>1.0</v>
      </c>
      <c r="DX55" s="6">
        <v>1.0</v>
      </c>
      <c r="DY55" s="22">
        <v>1.0</v>
      </c>
      <c r="DZ55" s="6">
        <v>1.0</v>
      </c>
      <c r="EA55" s="6">
        <v>1.0</v>
      </c>
      <c r="EB55" s="6">
        <v>1.0</v>
      </c>
      <c r="ED55" s="6">
        <v>1.0</v>
      </c>
      <c r="EE55" s="6">
        <v>1.0</v>
      </c>
      <c r="EF55" s="6">
        <v>1.0</v>
      </c>
      <c r="EG55" s="6">
        <v>1.0</v>
      </c>
      <c r="EH55" s="6">
        <v>1.0</v>
      </c>
      <c r="EL55" s="22"/>
      <c r="EM55" s="6" t="s">
        <v>922</v>
      </c>
      <c r="EN55" s="75" t="s">
        <v>928</v>
      </c>
    </row>
    <row r="56" ht="14.25" customHeight="1">
      <c r="A56" s="35" t="s">
        <v>262</v>
      </c>
      <c r="B56" s="22" t="s">
        <v>929</v>
      </c>
      <c r="C56" s="6">
        <v>1.0</v>
      </c>
      <c r="D56" s="22">
        <v>1.0</v>
      </c>
      <c r="E56" s="6">
        <v>760.0</v>
      </c>
      <c r="F56" s="22">
        <v>2100.0</v>
      </c>
      <c r="G56" s="36">
        <v>22.69</v>
      </c>
      <c r="H56" s="36">
        <v>24.62</v>
      </c>
      <c r="I56" s="36">
        <v>23.810000000000002</v>
      </c>
      <c r="J56" s="126">
        <v>1.0016486409914405</v>
      </c>
      <c r="K56" s="122">
        <v>3088.0</v>
      </c>
      <c r="L56" s="122">
        <v>3673.0</v>
      </c>
      <c r="M56" s="122">
        <v>3291.3333333333335</v>
      </c>
      <c r="N56" s="123">
        <v>330.7693053070876</v>
      </c>
      <c r="O56" s="35">
        <v>8.93348</v>
      </c>
      <c r="P56" s="129">
        <v>9.2833</v>
      </c>
      <c r="Q56" s="128">
        <v>-83.0333</v>
      </c>
      <c r="R56" s="129">
        <v>-82.65</v>
      </c>
      <c r="S56" s="5">
        <v>1.0</v>
      </c>
      <c r="T56" s="5">
        <v>0.0</v>
      </c>
      <c r="U56" s="5">
        <v>0.0</v>
      </c>
      <c r="V56" s="5">
        <v>0.0</v>
      </c>
      <c r="W56" s="5">
        <v>1.0</v>
      </c>
      <c r="X56" s="5">
        <v>0.0</v>
      </c>
      <c r="Y56" s="5">
        <v>0.0</v>
      </c>
      <c r="Z56" s="5">
        <v>0.0</v>
      </c>
      <c r="AA56" s="5">
        <v>0.0</v>
      </c>
      <c r="AB56" s="5">
        <v>0.0</v>
      </c>
      <c r="AC56" s="5">
        <v>0.0</v>
      </c>
      <c r="AD56" s="5">
        <v>0.0</v>
      </c>
      <c r="AE56" s="47">
        <v>0.0</v>
      </c>
      <c r="AF56" s="52">
        <v>5.0</v>
      </c>
      <c r="AG56" s="22">
        <v>0.0</v>
      </c>
      <c r="AH56" s="6">
        <v>47.5</v>
      </c>
      <c r="AI56" s="6">
        <v>4.5</v>
      </c>
      <c r="AJ56" s="6">
        <v>50.0</v>
      </c>
      <c r="AK56" s="6">
        <v>10.0</v>
      </c>
      <c r="AM56" s="22"/>
      <c r="AN56" s="6">
        <v>80.0</v>
      </c>
      <c r="AO56" s="6">
        <v>90.0</v>
      </c>
      <c r="AR56" s="6">
        <v>0.5</v>
      </c>
      <c r="AS56" s="22">
        <v>0.1</v>
      </c>
      <c r="AX56" s="6">
        <v>9.25</v>
      </c>
      <c r="AY56" s="22">
        <v>0.75</v>
      </c>
      <c r="AZ56" s="35"/>
      <c r="BA56" s="22"/>
      <c r="BG56" s="6">
        <v>1.0</v>
      </c>
      <c r="BJ56" s="22">
        <v>1.0</v>
      </c>
      <c r="BL56" s="22"/>
      <c r="BT56" s="22"/>
      <c r="CA56" s="22"/>
      <c r="CB56" s="6">
        <v>1.0</v>
      </c>
      <c r="CI56" s="6">
        <v>1.0</v>
      </c>
      <c r="CS56" s="22"/>
      <c r="CU56" s="22"/>
      <c r="CX56" s="22"/>
      <c r="DN56" s="22"/>
      <c r="DS56" s="22"/>
      <c r="DY56" s="22"/>
      <c r="EL56" s="22"/>
      <c r="EM56" s="6" t="s">
        <v>891</v>
      </c>
      <c r="EN56" s="75" t="s">
        <v>824</v>
      </c>
    </row>
    <row r="57" ht="14.25" customHeight="1">
      <c r="A57" s="35" t="s">
        <v>262</v>
      </c>
      <c r="B57" s="22" t="s">
        <v>930</v>
      </c>
      <c r="C57" s="6">
        <v>1.0</v>
      </c>
      <c r="D57" s="22">
        <v>1.0</v>
      </c>
      <c r="E57" s="6">
        <v>0.0</v>
      </c>
      <c r="F57" s="22">
        <v>1000.0</v>
      </c>
      <c r="G57" s="36">
        <v>25.8</v>
      </c>
      <c r="H57" s="36">
        <v>27.65</v>
      </c>
      <c r="I57" s="36">
        <v>26.528571428571432</v>
      </c>
      <c r="J57" s="126">
        <v>0.5980086000337161</v>
      </c>
      <c r="K57" s="122">
        <v>2642.0</v>
      </c>
      <c r="L57" s="122">
        <v>3542.0</v>
      </c>
      <c r="M57" s="122">
        <v>2931.5714285714284</v>
      </c>
      <c r="N57" s="123">
        <v>366.52096672307766</v>
      </c>
      <c r="O57" s="35">
        <v>-0.63978</v>
      </c>
      <c r="P57" s="22">
        <v>5.87605</v>
      </c>
      <c r="Q57" s="128">
        <v>100.46552</v>
      </c>
      <c r="R57" s="22">
        <v>118.27212</v>
      </c>
      <c r="S57" s="5">
        <v>1.0</v>
      </c>
      <c r="T57" s="5">
        <v>0.0</v>
      </c>
      <c r="U57" s="5">
        <v>0.0</v>
      </c>
      <c r="V57" s="5">
        <v>0.0</v>
      </c>
      <c r="W57" s="5">
        <v>1.0</v>
      </c>
      <c r="X57" s="5">
        <v>0.0</v>
      </c>
      <c r="Y57" s="5">
        <v>0.0</v>
      </c>
      <c r="Z57" s="5">
        <v>0.0</v>
      </c>
      <c r="AA57" s="5">
        <v>0.0</v>
      </c>
      <c r="AB57" s="5">
        <v>0.0</v>
      </c>
      <c r="AC57" s="5">
        <v>0.0</v>
      </c>
      <c r="AD57" s="5">
        <v>0.0</v>
      </c>
      <c r="AE57" s="47">
        <v>0.0</v>
      </c>
      <c r="AF57" s="52">
        <v>1.0</v>
      </c>
      <c r="AG57" s="22">
        <v>1.0</v>
      </c>
      <c r="AH57" s="6">
        <v>35.5</v>
      </c>
      <c r="AI57" s="6">
        <v>7.5</v>
      </c>
      <c r="AJ57" s="6">
        <v>45.5</v>
      </c>
      <c r="AK57" s="6">
        <v>9.5</v>
      </c>
      <c r="AM57" s="22"/>
      <c r="AS57" s="22"/>
      <c r="AY57" s="22"/>
      <c r="AZ57" s="35"/>
      <c r="BA57" s="22"/>
      <c r="BG57" s="6">
        <v>1.0</v>
      </c>
      <c r="BJ57" s="22"/>
      <c r="BL57" s="22"/>
      <c r="BT57" s="22"/>
      <c r="CA57" s="22"/>
      <c r="CC57" s="6">
        <v>1.0</v>
      </c>
      <c r="CI57" s="6">
        <v>1.0</v>
      </c>
      <c r="CS57" s="22"/>
      <c r="CU57" s="22"/>
      <c r="CX57" s="22"/>
      <c r="DN57" s="22"/>
      <c r="DS57" s="22"/>
      <c r="DY57" s="22"/>
      <c r="EL57" s="22"/>
      <c r="EM57" s="6" t="s">
        <v>922</v>
      </c>
      <c r="EN57" s="75" t="s">
        <v>824</v>
      </c>
    </row>
    <row r="58" ht="14.25" customHeight="1">
      <c r="A58" s="35" t="s">
        <v>262</v>
      </c>
      <c r="B58" s="22" t="s">
        <v>931</v>
      </c>
      <c r="C58" s="6">
        <v>0.0</v>
      </c>
      <c r="D58" s="22">
        <v>0.0</v>
      </c>
      <c r="E58" s="6">
        <v>600.0</v>
      </c>
      <c r="F58" s="22">
        <v>940.0</v>
      </c>
      <c r="G58" s="36">
        <v>24.74</v>
      </c>
      <c r="H58" s="36">
        <v>24.74</v>
      </c>
      <c r="I58" s="36">
        <v>24.74</v>
      </c>
      <c r="J58" s="126">
        <v>0.0</v>
      </c>
      <c r="K58" s="122">
        <v>1155.0</v>
      </c>
      <c r="L58" s="122">
        <v>1155.0</v>
      </c>
      <c r="M58" s="122">
        <v>1155.0</v>
      </c>
      <c r="N58" s="123">
        <v>0.0</v>
      </c>
      <c r="O58" s="35">
        <v>-8.40272</v>
      </c>
      <c r="P58" s="22">
        <v>-8.40272</v>
      </c>
      <c r="Q58" s="128">
        <v>36.35</v>
      </c>
      <c r="R58" s="129">
        <v>36.35</v>
      </c>
      <c r="S58" s="5">
        <v>0.0</v>
      </c>
      <c r="T58" s="5">
        <v>0.0</v>
      </c>
      <c r="U58" s="5">
        <v>0.0</v>
      </c>
      <c r="V58" s="5">
        <v>0.0</v>
      </c>
      <c r="W58" s="5">
        <v>1.0</v>
      </c>
      <c r="X58" s="5">
        <v>0.0</v>
      </c>
      <c r="Y58" s="5">
        <v>0.0</v>
      </c>
      <c r="Z58" s="5">
        <v>0.0</v>
      </c>
      <c r="AA58" s="5">
        <v>0.0</v>
      </c>
      <c r="AB58" s="5">
        <v>0.0</v>
      </c>
      <c r="AC58" s="5">
        <v>0.0</v>
      </c>
      <c r="AD58" s="5">
        <v>0.0</v>
      </c>
      <c r="AE58" s="47">
        <v>0.0</v>
      </c>
      <c r="AF58" s="52">
        <v>6.0</v>
      </c>
      <c r="AG58" s="22"/>
      <c r="AL58" s="6">
        <v>14.0</v>
      </c>
      <c r="AM58" s="22">
        <v>4.0</v>
      </c>
      <c r="AN58" s="6">
        <v>10.0</v>
      </c>
      <c r="AO58" s="6">
        <v>16.0</v>
      </c>
      <c r="AP58" s="6">
        <v>2.4</v>
      </c>
      <c r="AQ58" s="6">
        <v>0.05</v>
      </c>
      <c r="AS58" s="22"/>
      <c r="AY58" s="22"/>
      <c r="AZ58" s="35"/>
      <c r="BA58" s="22"/>
      <c r="BJ58" s="22"/>
      <c r="BL58" s="22"/>
      <c r="BT58" s="22"/>
      <c r="CA58" s="22"/>
      <c r="CB58" s="6">
        <v>1.0</v>
      </c>
      <c r="CS58" s="22"/>
      <c r="CU58" s="22"/>
      <c r="CX58" s="22"/>
      <c r="DN58" s="22"/>
      <c r="DS58" s="22"/>
      <c r="DY58" s="22"/>
      <c r="EL58" s="22"/>
      <c r="EM58" s="6" t="s">
        <v>870</v>
      </c>
      <c r="EN58" s="75" t="s">
        <v>932</v>
      </c>
      <c r="EO58" s="6" t="s">
        <v>933</v>
      </c>
    </row>
    <row r="59" ht="14.25" customHeight="1">
      <c r="A59" s="35" t="s">
        <v>262</v>
      </c>
      <c r="B59" s="22" t="s">
        <v>934</v>
      </c>
      <c r="C59" s="6">
        <v>0.0</v>
      </c>
      <c r="D59" s="22">
        <v>0.0</v>
      </c>
      <c r="E59" s="6">
        <v>1850.0</v>
      </c>
      <c r="F59" s="22">
        <v>2200.0</v>
      </c>
      <c r="G59" s="36">
        <v>24.74</v>
      </c>
      <c r="H59" s="36">
        <v>24.74</v>
      </c>
      <c r="I59" s="36">
        <v>24.74</v>
      </c>
      <c r="J59" s="126">
        <v>0.0</v>
      </c>
      <c r="K59" s="122">
        <v>1155.0</v>
      </c>
      <c r="L59" s="122">
        <v>1155.0</v>
      </c>
      <c r="M59" s="122">
        <v>1155.0</v>
      </c>
      <c r="N59" s="123">
        <v>0.0</v>
      </c>
      <c r="O59" s="35">
        <v>-8.40272</v>
      </c>
      <c r="P59" s="22">
        <v>-8.40272</v>
      </c>
      <c r="Q59" s="128">
        <v>36.35</v>
      </c>
      <c r="R59" s="129">
        <v>36.35</v>
      </c>
      <c r="S59" s="5">
        <v>1.0</v>
      </c>
      <c r="T59" s="5">
        <v>0.0</v>
      </c>
      <c r="U59" s="5">
        <v>0.0</v>
      </c>
      <c r="V59" s="5">
        <v>0.0</v>
      </c>
      <c r="W59" s="5">
        <v>0.0</v>
      </c>
      <c r="X59" s="5">
        <v>0.0</v>
      </c>
      <c r="Y59" s="5">
        <v>0.0</v>
      </c>
      <c r="Z59" s="5">
        <v>0.0</v>
      </c>
      <c r="AA59" s="5">
        <v>0.0</v>
      </c>
      <c r="AB59" s="5">
        <v>0.0</v>
      </c>
      <c r="AC59" s="5">
        <v>0.0</v>
      </c>
      <c r="AD59" s="5">
        <v>0.0</v>
      </c>
      <c r="AE59" s="47">
        <v>0.0</v>
      </c>
      <c r="AF59" s="52">
        <v>5.0</v>
      </c>
      <c r="AG59" s="22">
        <v>2.0</v>
      </c>
      <c r="AL59" s="6">
        <v>18.85</v>
      </c>
      <c r="AM59" s="22">
        <v>5.05</v>
      </c>
      <c r="AP59" s="6">
        <v>1.8</v>
      </c>
      <c r="AQ59" s="6">
        <v>0.05</v>
      </c>
      <c r="AS59" s="22"/>
      <c r="AY59" s="22"/>
      <c r="AZ59" s="35"/>
      <c r="BA59" s="22"/>
      <c r="BJ59" s="22">
        <v>1.0</v>
      </c>
      <c r="BL59" s="22"/>
      <c r="BT59" s="22"/>
      <c r="CA59" s="22"/>
      <c r="CS59" s="22"/>
      <c r="CU59" s="22"/>
      <c r="CX59" s="22"/>
      <c r="DN59" s="22"/>
      <c r="DS59" s="22"/>
      <c r="DY59" s="22"/>
      <c r="EL59" s="22"/>
      <c r="EM59" s="6" t="s">
        <v>870</v>
      </c>
      <c r="EN59" s="75" t="s">
        <v>824</v>
      </c>
    </row>
    <row r="60" ht="14.25" customHeight="1">
      <c r="A60" s="35" t="s">
        <v>262</v>
      </c>
      <c r="B60" s="22" t="s">
        <v>935</v>
      </c>
      <c r="C60" s="6">
        <v>1.0</v>
      </c>
      <c r="D60" s="22">
        <v>1.0</v>
      </c>
      <c r="E60" s="6">
        <v>60.0</v>
      </c>
      <c r="F60" s="22">
        <v>1800.0</v>
      </c>
      <c r="G60" s="36">
        <v>28.03</v>
      </c>
      <c r="H60" s="36">
        <v>28.95</v>
      </c>
      <c r="I60" s="36">
        <v>28.490000000000002</v>
      </c>
      <c r="J60" s="126">
        <v>0.6505382386916224</v>
      </c>
      <c r="K60" s="122">
        <v>547.0</v>
      </c>
      <c r="L60" s="122">
        <v>770.0</v>
      </c>
      <c r="M60" s="122">
        <v>658.5</v>
      </c>
      <c r="N60" s="123">
        <v>157.6848122046001</v>
      </c>
      <c r="O60" s="35">
        <v>11.65352</v>
      </c>
      <c r="P60" s="22">
        <v>15.47179</v>
      </c>
      <c r="Q60" s="128">
        <v>74.21529</v>
      </c>
      <c r="R60" s="22">
        <v>76.19876</v>
      </c>
      <c r="S60" s="5">
        <v>1.0</v>
      </c>
      <c r="T60" s="5">
        <v>0.0</v>
      </c>
      <c r="U60" s="5">
        <v>0.0</v>
      </c>
      <c r="V60" s="5">
        <v>0.0</v>
      </c>
      <c r="W60" s="5">
        <v>1.0</v>
      </c>
      <c r="X60" s="5">
        <v>0.0</v>
      </c>
      <c r="Y60" s="5">
        <v>0.0</v>
      </c>
      <c r="Z60" s="5">
        <v>0.0</v>
      </c>
      <c r="AA60" s="5">
        <v>0.0</v>
      </c>
      <c r="AB60" s="5">
        <v>0.0</v>
      </c>
      <c r="AC60" s="5">
        <v>0.0</v>
      </c>
      <c r="AD60" s="5">
        <v>0.0</v>
      </c>
      <c r="AE60" s="47">
        <v>0.0</v>
      </c>
      <c r="AF60" s="52">
        <v>1.0</v>
      </c>
      <c r="AG60" s="22"/>
      <c r="AL60" s="6">
        <v>41.1</v>
      </c>
      <c r="AM60" s="22">
        <v>6.1</v>
      </c>
      <c r="AP60" s="6">
        <v>1.1</v>
      </c>
      <c r="AQ60" s="6">
        <v>0.05</v>
      </c>
      <c r="AS60" s="22"/>
      <c r="AY60" s="22"/>
      <c r="AZ60" s="35"/>
      <c r="BA60" s="22"/>
      <c r="BG60" s="6">
        <v>1.0</v>
      </c>
      <c r="BJ60" s="22">
        <v>1.0</v>
      </c>
      <c r="BL60" s="22"/>
      <c r="BT60" s="22"/>
      <c r="CA60" s="22"/>
      <c r="CB60" s="6">
        <v>1.0</v>
      </c>
      <c r="CE60" s="6">
        <v>1.0</v>
      </c>
      <c r="CS60" s="22"/>
      <c r="CU60" s="22"/>
      <c r="CX60" s="22"/>
      <c r="DN60" s="22"/>
      <c r="DS60" s="22"/>
      <c r="DY60" s="22"/>
      <c r="EL60" s="22"/>
      <c r="EM60" s="6" t="s">
        <v>922</v>
      </c>
      <c r="EN60" s="75" t="s">
        <v>936</v>
      </c>
    </row>
    <row r="61" ht="14.25" customHeight="1">
      <c r="A61" s="35" t="s">
        <v>262</v>
      </c>
      <c r="B61" s="22" t="s">
        <v>937</v>
      </c>
      <c r="C61" s="6">
        <v>1.0</v>
      </c>
      <c r="D61" s="22">
        <v>1.0</v>
      </c>
      <c r="E61" s="6">
        <v>0.0</v>
      </c>
      <c r="F61" s="22">
        <v>820.0</v>
      </c>
      <c r="G61" s="6">
        <v>25.28</v>
      </c>
      <c r="H61" s="36">
        <v>25.7</v>
      </c>
      <c r="I61" s="6">
        <v>25.427500000000002</v>
      </c>
      <c r="J61" s="126">
        <v>0.19137659209004598</v>
      </c>
      <c r="K61" s="6">
        <v>1184.27</v>
      </c>
      <c r="L61" s="6">
        <v>1601.38</v>
      </c>
      <c r="M61" s="6">
        <v>1420.9499999999998</v>
      </c>
      <c r="N61" s="123">
        <v>173.4208878230479</v>
      </c>
      <c r="O61" s="6">
        <v>20.2833</v>
      </c>
      <c r="P61" s="22">
        <v>22.9</v>
      </c>
      <c r="Q61" s="6">
        <v>-83.7333</v>
      </c>
      <c r="R61" s="22">
        <v>-75.15</v>
      </c>
      <c r="S61" s="5">
        <v>1.0</v>
      </c>
      <c r="T61" s="5">
        <v>0.0</v>
      </c>
      <c r="U61" s="5">
        <v>0.0</v>
      </c>
      <c r="V61" s="5">
        <v>0.0</v>
      </c>
      <c r="W61" s="5">
        <v>1.0</v>
      </c>
      <c r="X61" s="5">
        <v>0.0</v>
      </c>
      <c r="Y61" s="5">
        <v>0.0</v>
      </c>
      <c r="Z61" s="5">
        <v>0.0</v>
      </c>
      <c r="AA61" s="5">
        <v>0.0</v>
      </c>
      <c r="AB61" s="5">
        <v>0.0</v>
      </c>
      <c r="AC61" s="5">
        <v>0.0</v>
      </c>
      <c r="AD61" s="5">
        <v>0.0</v>
      </c>
      <c r="AE61" s="47">
        <v>0.0</v>
      </c>
      <c r="AF61" s="52">
        <v>5.0</v>
      </c>
      <c r="AG61" s="22">
        <v>2.0</v>
      </c>
      <c r="AL61" s="6">
        <v>25.5</v>
      </c>
      <c r="AM61" s="22"/>
      <c r="AS61" s="22"/>
      <c r="AY61" s="22"/>
      <c r="AZ61" s="35"/>
      <c r="BA61" s="22"/>
      <c r="BG61" s="6">
        <v>1.0</v>
      </c>
      <c r="BJ61" s="22"/>
      <c r="BL61" s="22"/>
      <c r="BT61" s="22"/>
      <c r="CA61" s="22"/>
      <c r="CB61" s="6">
        <v>1.0</v>
      </c>
      <c r="CC61" s="6">
        <v>1.0</v>
      </c>
      <c r="CS61" s="22"/>
      <c r="CU61" s="22"/>
      <c r="CX61" s="22"/>
      <c r="DN61" s="22"/>
      <c r="DS61" s="22"/>
      <c r="DY61" s="22"/>
      <c r="EL61" s="22"/>
      <c r="EM61" s="6" t="s">
        <v>891</v>
      </c>
      <c r="EN61" s="75" t="s">
        <v>824</v>
      </c>
    </row>
    <row r="62" ht="14.25" customHeight="1">
      <c r="A62" s="35" t="s">
        <v>262</v>
      </c>
      <c r="B62" s="22" t="s">
        <v>938</v>
      </c>
      <c r="C62" s="6">
        <v>1.0</v>
      </c>
      <c r="D62" s="22">
        <v>1.0</v>
      </c>
      <c r="E62" s="6">
        <v>0.0</v>
      </c>
      <c r="F62" s="22">
        <v>1500.0</v>
      </c>
      <c r="G62" s="36">
        <v>24.05</v>
      </c>
      <c r="H62" s="36">
        <v>28.18</v>
      </c>
      <c r="I62" s="36">
        <v>26.926538461538463</v>
      </c>
      <c r="J62" s="126">
        <v>0.9328191349139119</v>
      </c>
      <c r="K62" s="122">
        <v>1419.0</v>
      </c>
      <c r="L62" s="122">
        <v>3542.0</v>
      </c>
      <c r="M62" s="122">
        <v>2499.5384615384614</v>
      </c>
      <c r="N62" s="123">
        <v>500.4912171672332</v>
      </c>
      <c r="O62" s="35">
        <v>-8.31036</v>
      </c>
      <c r="P62" s="22">
        <v>19.54562</v>
      </c>
      <c r="Q62" s="128">
        <v>97.24371</v>
      </c>
      <c r="R62" s="22">
        <v>117.88442</v>
      </c>
      <c r="S62" s="5">
        <v>1.0</v>
      </c>
      <c r="T62" s="5">
        <v>0.0</v>
      </c>
      <c r="U62" s="5">
        <v>0.0</v>
      </c>
      <c r="V62" s="5">
        <v>0.0</v>
      </c>
      <c r="W62" s="5">
        <v>1.0</v>
      </c>
      <c r="X62" s="5">
        <v>0.0</v>
      </c>
      <c r="Y62" s="5">
        <v>0.0</v>
      </c>
      <c r="Z62" s="5">
        <v>0.0</v>
      </c>
      <c r="AA62" s="5">
        <v>0.0</v>
      </c>
      <c r="AB62" s="5">
        <v>0.0</v>
      </c>
      <c r="AC62" s="5">
        <v>0.0</v>
      </c>
      <c r="AD62" s="5">
        <v>0.0</v>
      </c>
      <c r="AE62" s="47">
        <v>0.0</v>
      </c>
      <c r="AF62" s="52">
        <v>1.0</v>
      </c>
      <c r="AG62" s="22">
        <v>1.0</v>
      </c>
      <c r="AH62" s="6">
        <v>85.0</v>
      </c>
      <c r="AI62" s="6">
        <v>15.0</v>
      </c>
      <c r="AJ62" s="6">
        <v>117.5</v>
      </c>
      <c r="AK62" s="6">
        <v>22.5</v>
      </c>
      <c r="AM62" s="22"/>
      <c r="AP62" s="6">
        <v>1.26</v>
      </c>
      <c r="AQ62" s="6">
        <v>0.05</v>
      </c>
      <c r="AS62" s="22"/>
      <c r="AV62" s="6">
        <v>13.0</v>
      </c>
      <c r="AW62" s="6">
        <v>1.5</v>
      </c>
      <c r="AY62" s="22"/>
      <c r="AZ62" s="35"/>
      <c r="BA62" s="22"/>
      <c r="BG62" s="6">
        <v>1.0</v>
      </c>
      <c r="BJ62" s="22">
        <v>1.0</v>
      </c>
      <c r="BL62" s="22"/>
      <c r="BT62" s="22"/>
      <c r="CA62" s="22"/>
      <c r="CB62" s="6">
        <v>1.0</v>
      </c>
      <c r="CS62" s="22"/>
      <c r="CU62" s="22"/>
      <c r="CX62" s="22"/>
      <c r="DN62" s="22"/>
      <c r="DS62" s="22"/>
      <c r="DY62" s="22"/>
      <c r="EL62" s="22"/>
      <c r="EM62" s="6" t="s">
        <v>922</v>
      </c>
      <c r="EN62" s="75" t="s">
        <v>824</v>
      </c>
    </row>
    <row r="63" ht="14.25" customHeight="1">
      <c r="A63" s="35" t="s">
        <v>262</v>
      </c>
      <c r="B63" s="22" t="s">
        <v>939</v>
      </c>
      <c r="C63" s="6">
        <v>1.0</v>
      </c>
      <c r="D63" s="22">
        <v>1.0</v>
      </c>
      <c r="F63" s="22"/>
      <c r="G63" s="36">
        <v>22.67</v>
      </c>
      <c r="H63" s="36">
        <v>28.98</v>
      </c>
      <c r="I63" s="36">
        <v>25.678181818181823</v>
      </c>
      <c r="J63" s="126">
        <v>1.7303052804740446</v>
      </c>
      <c r="K63" s="122">
        <v>614.0</v>
      </c>
      <c r="L63" s="122">
        <v>2444.0</v>
      </c>
      <c r="M63" s="122">
        <v>1145.7272727272727</v>
      </c>
      <c r="N63" s="123">
        <v>649.4206788991387</v>
      </c>
      <c r="O63" s="35">
        <v>-20.96287</v>
      </c>
      <c r="P63" s="22">
        <v>5.53328</v>
      </c>
      <c r="Q63" s="128">
        <v>-72.30649</v>
      </c>
      <c r="R63" s="22">
        <v>-34.82585</v>
      </c>
      <c r="S63" s="5">
        <v>1.0</v>
      </c>
      <c r="T63" s="5">
        <v>1.0</v>
      </c>
      <c r="U63" s="5">
        <v>1.0</v>
      </c>
      <c r="V63" s="5">
        <v>1.0</v>
      </c>
      <c r="W63" s="5">
        <v>1.0</v>
      </c>
      <c r="X63" s="5">
        <v>0.0</v>
      </c>
      <c r="Y63" s="5">
        <v>0.0</v>
      </c>
      <c r="Z63" s="5">
        <v>0.0</v>
      </c>
      <c r="AA63" s="5">
        <v>0.0</v>
      </c>
      <c r="AB63" s="5">
        <v>0.0</v>
      </c>
      <c r="AC63" s="5">
        <v>1.0</v>
      </c>
      <c r="AD63" s="5">
        <v>0.0</v>
      </c>
      <c r="AE63" s="47">
        <v>0.0</v>
      </c>
      <c r="AF63" s="52">
        <v>1.0</v>
      </c>
      <c r="AG63" s="22">
        <v>1.0</v>
      </c>
      <c r="AH63" s="6">
        <v>65.0</v>
      </c>
      <c r="AI63" s="6">
        <v>5.0</v>
      </c>
      <c r="AJ63" s="6">
        <v>85.0</v>
      </c>
      <c r="AK63" s="6">
        <v>5.0</v>
      </c>
      <c r="AM63" s="22"/>
      <c r="AN63" s="35">
        <v>850.0</v>
      </c>
      <c r="AO63" s="6">
        <v>950.0</v>
      </c>
      <c r="AS63" s="22"/>
      <c r="AY63" s="22"/>
      <c r="AZ63" s="35"/>
      <c r="BA63" s="22"/>
      <c r="BF63" s="6">
        <v>1.0</v>
      </c>
      <c r="BJ63" s="22"/>
      <c r="BK63" s="6">
        <v>1.0</v>
      </c>
      <c r="BL63" s="22"/>
      <c r="BQ63" s="6">
        <v>1.0</v>
      </c>
      <c r="BT63" s="22"/>
      <c r="BY63" s="6">
        <v>1.0</v>
      </c>
      <c r="CA63" s="22"/>
      <c r="CB63" s="6">
        <v>1.0</v>
      </c>
      <c r="CI63" s="6">
        <v>1.0</v>
      </c>
      <c r="CS63" s="22"/>
      <c r="CU63" s="22"/>
      <c r="CX63" s="22"/>
      <c r="DN63" s="22"/>
      <c r="DS63" s="22"/>
      <c r="DT63" s="6">
        <v>1.0</v>
      </c>
      <c r="DU63" s="6">
        <v>1.0</v>
      </c>
      <c r="DV63" s="6">
        <v>1.0</v>
      </c>
      <c r="DW63" s="6">
        <v>1.0</v>
      </c>
      <c r="DY63" s="22"/>
      <c r="EL63" s="22"/>
      <c r="EM63" s="6" t="s">
        <v>814</v>
      </c>
      <c r="EN63" s="75" t="s">
        <v>940</v>
      </c>
    </row>
    <row r="64" ht="14.25" customHeight="1">
      <c r="A64" s="35" t="s">
        <v>262</v>
      </c>
      <c r="B64" s="22" t="s">
        <v>941</v>
      </c>
      <c r="C64" s="6">
        <v>1.0</v>
      </c>
      <c r="D64" s="22">
        <v>1.0</v>
      </c>
      <c r="E64" s="6">
        <v>0.0</v>
      </c>
      <c r="F64" s="22">
        <v>700.0</v>
      </c>
      <c r="G64" s="36">
        <v>25.8</v>
      </c>
      <c r="H64" s="6">
        <v>26.75</v>
      </c>
      <c r="I64" s="6">
        <v>26.314</v>
      </c>
      <c r="J64" s="126">
        <v>0.4107067080046293</v>
      </c>
      <c r="K64" s="6">
        <v>2642.23</v>
      </c>
      <c r="L64" s="6">
        <v>3542.12</v>
      </c>
      <c r="M64" s="6">
        <v>3127.7619999999997</v>
      </c>
      <c r="N64" s="123">
        <v>423.3954105443295</v>
      </c>
      <c r="O64" s="6">
        <v>-0.55614</v>
      </c>
      <c r="P64" s="22">
        <v>4.5536</v>
      </c>
      <c r="Q64" s="6">
        <v>110.15975</v>
      </c>
      <c r="R64" s="22">
        <v>117.88818</v>
      </c>
      <c r="S64" s="5">
        <v>1.0</v>
      </c>
      <c r="T64" s="5">
        <v>0.0</v>
      </c>
      <c r="U64" s="5">
        <v>0.0</v>
      </c>
      <c r="V64" s="5">
        <v>0.0</v>
      </c>
      <c r="W64" s="5">
        <v>1.0</v>
      </c>
      <c r="X64" s="5">
        <v>0.0</v>
      </c>
      <c r="Y64" s="5">
        <v>0.0</v>
      </c>
      <c r="Z64" s="5">
        <v>0.0</v>
      </c>
      <c r="AA64" s="5">
        <v>0.0</v>
      </c>
      <c r="AB64" s="5">
        <v>0.0</v>
      </c>
      <c r="AC64" s="5">
        <v>0.0</v>
      </c>
      <c r="AD64" s="5">
        <v>0.0</v>
      </c>
      <c r="AE64" s="47">
        <v>0.0</v>
      </c>
      <c r="AF64" s="52">
        <v>1.0</v>
      </c>
      <c r="AG64" s="22"/>
      <c r="AH64" s="6">
        <v>65.0</v>
      </c>
      <c r="AI64" s="6">
        <v>15.0</v>
      </c>
      <c r="AJ64" s="6">
        <v>96.8</v>
      </c>
      <c r="AK64" s="6">
        <v>8.2</v>
      </c>
      <c r="AM64" s="22"/>
      <c r="AN64" s="37">
        <v>4000.0</v>
      </c>
      <c r="AP64" s="6">
        <v>1.2</v>
      </c>
      <c r="AQ64" s="6">
        <v>0.05</v>
      </c>
      <c r="AS64" s="22"/>
      <c r="AY64" s="22"/>
      <c r="AZ64" s="35"/>
      <c r="BA64" s="22"/>
      <c r="BG64" s="6">
        <v>1.0</v>
      </c>
      <c r="BJ64" s="22"/>
      <c r="BL64" s="22"/>
      <c r="BT64" s="22"/>
      <c r="CA64" s="22"/>
      <c r="CB64" s="6">
        <v>1.0</v>
      </c>
      <c r="CS64" s="22"/>
      <c r="CU64" s="22"/>
      <c r="CX64" s="22"/>
      <c r="DN64" s="22"/>
      <c r="DS64" s="22"/>
      <c r="DY64" s="22"/>
      <c r="EL64" s="22"/>
      <c r="EM64" s="6" t="s">
        <v>922</v>
      </c>
      <c r="EN64" s="75" t="s">
        <v>824</v>
      </c>
    </row>
    <row r="65" ht="14.25" customHeight="1">
      <c r="A65" s="35" t="s">
        <v>262</v>
      </c>
      <c r="B65" s="22" t="s">
        <v>942</v>
      </c>
      <c r="C65" s="6">
        <v>1.0</v>
      </c>
      <c r="D65" s="22">
        <v>1.0</v>
      </c>
      <c r="E65" s="10"/>
      <c r="F65" s="134"/>
      <c r="G65" s="6">
        <v>26.92</v>
      </c>
      <c r="H65" s="6">
        <v>26.92</v>
      </c>
      <c r="I65" s="6">
        <v>26.92</v>
      </c>
      <c r="J65" s="22">
        <v>0.0</v>
      </c>
      <c r="K65" s="6">
        <v>2217.0</v>
      </c>
      <c r="L65" s="6">
        <v>2217.0</v>
      </c>
      <c r="M65" s="6">
        <v>2217.0</v>
      </c>
      <c r="N65" s="22">
        <v>0.0</v>
      </c>
      <c r="O65" s="6">
        <v>-6.06402</v>
      </c>
      <c r="P65" s="22">
        <v>-6.06402</v>
      </c>
      <c r="Q65" s="6">
        <v>-50.05875</v>
      </c>
      <c r="R65" s="22">
        <v>-50.05875</v>
      </c>
      <c r="S65" s="5">
        <v>1.0</v>
      </c>
      <c r="T65" s="5">
        <v>0.0</v>
      </c>
      <c r="U65" s="5">
        <v>0.0</v>
      </c>
      <c r="V65" s="5">
        <v>0.0</v>
      </c>
      <c r="W65" s="5">
        <v>1.0</v>
      </c>
      <c r="X65" s="5">
        <v>0.0</v>
      </c>
      <c r="Y65" s="5">
        <v>0.0</v>
      </c>
      <c r="Z65" s="5">
        <v>0.0</v>
      </c>
      <c r="AA65" s="5">
        <v>0.0</v>
      </c>
      <c r="AB65" s="5">
        <v>0.0</v>
      </c>
      <c r="AC65" s="5">
        <v>0.0</v>
      </c>
      <c r="AD65" s="5">
        <v>0.0</v>
      </c>
      <c r="AE65" s="47">
        <v>0.0</v>
      </c>
      <c r="AF65" s="52">
        <v>1.0</v>
      </c>
      <c r="AG65" s="22">
        <v>0.0</v>
      </c>
      <c r="AH65" s="6">
        <v>40.65</v>
      </c>
      <c r="AI65" s="6">
        <v>4.65</v>
      </c>
      <c r="AJ65" s="6">
        <v>48.2</v>
      </c>
      <c r="AK65" s="6">
        <v>5.1</v>
      </c>
      <c r="AM65" s="22"/>
      <c r="AS65" s="22"/>
      <c r="AY65" s="22"/>
      <c r="AZ65" s="35"/>
      <c r="BA65" s="22"/>
      <c r="BG65" s="6">
        <v>1.0</v>
      </c>
      <c r="BJ65" s="22"/>
      <c r="BL65" s="22"/>
      <c r="BT65" s="22"/>
      <c r="CA65" s="22"/>
      <c r="CI65" s="6">
        <v>1.0</v>
      </c>
      <c r="CS65" s="22"/>
      <c r="CU65" s="22"/>
      <c r="CX65" s="22"/>
      <c r="DN65" s="22"/>
      <c r="DS65" s="22"/>
      <c r="DY65" s="22"/>
      <c r="EL65" s="22"/>
      <c r="EM65" s="6" t="s">
        <v>814</v>
      </c>
      <c r="EN65" s="75" t="s">
        <v>824</v>
      </c>
    </row>
    <row r="66" ht="14.25" customHeight="1">
      <c r="A66" s="35" t="s">
        <v>262</v>
      </c>
      <c r="B66" s="22" t="s">
        <v>943</v>
      </c>
      <c r="C66" s="6">
        <v>1.0</v>
      </c>
      <c r="D66" s="22">
        <v>1.0</v>
      </c>
      <c r="E66" s="6">
        <v>0.0</v>
      </c>
      <c r="F66" s="22">
        <v>3000.0</v>
      </c>
      <c r="G66" s="36">
        <v>10.02</v>
      </c>
      <c r="H66" s="36">
        <v>28.55</v>
      </c>
      <c r="I66" s="36">
        <v>24.871020408163258</v>
      </c>
      <c r="J66" s="126">
        <v>3.020198837892716</v>
      </c>
      <c r="K66" s="6">
        <v>416.81</v>
      </c>
      <c r="L66" s="6">
        <v>3404.43</v>
      </c>
      <c r="M66" s="6">
        <v>1738.61918367347</v>
      </c>
      <c r="N66" s="123">
        <v>694.6050759119532</v>
      </c>
      <c r="O66" s="35">
        <v>-34.03222</v>
      </c>
      <c r="P66" s="22">
        <v>50.75282</v>
      </c>
      <c r="Q66" s="6">
        <v>-159.44168</v>
      </c>
      <c r="R66" s="22">
        <v>123.29415</v>
      </c>
      <c r="S66" s="5">
        <v>1.0</v>
      </c>
      <c r="T66" s="5">
        <v>1.0</v>
      </c>
      <c r="U66" s="5">
        <v>0.0</v>
      </c>
      <c r="V66" s="5">
        <v>1.0</v>
      </c>
      <c r="W66" s="5">
        <v>1.0</v>
      </c>
      <c r="X66" s="5">
        <v>0.0</v>
      </c>
      <c r="Y66" s="5">
        <v>0.0</v>
      </c>
      <c r="Z66" s="5">
        <v>0.0</v>
      </c>
      <c r="AA66" s="5">
        <v>0.0</v>
      </c>
      <c r="AB66" s="5">
        <v>0.0</v>
      </c>
      <c r="AC66" s="5">
        <v>1.0</v>
      </c>
      <c r="AD66" s="5">
        <v>1.0</v>
      </c>
      <c r="AE66" s="47">
        <v>0.0</v>
      </c>
      <c r="AF66" s="52">
        <v>1.0</v>
      </c>
      <c r="AG66" s="22">
        <v>0.0</v>
      </c>
      <c r="AL66" s="6">
        <v>117.5</v>
      </c>
      <c r="AM66" s="22">
        <v>32.5</v>
      </c>
      <c r="AN66" s="6">
        <v>4240.0</v>
      </c>
      <c r="AO66" s="6">
        <v>20000.0</v>
      </c>
      <c r="AR66" s="6">
        <v>0.5</v>
      </c>
      <c r="AS66" s="22">
        <v>0.25</v>
      </c>
      <c r="AX66" s="6">
        <v>6.25</v>
      </c>
      <c r="AY66" s="22">
        <v>0.25</v>
      </c>
      <c r="AZ66" s="35"/>
      <c r="BA66" s="22"/>
      <c r="BF66" s="6">
        <v>1.0</v>
      </c>
      <c r="BG66" s="6">
        <v>1.0</v>
      </c>
      <c r="BJ66" s="22">
        <v>1.0</v>
      </c>
      <c r="BK66" s="6">
        <v>1.0</v>
      </c>
      <c r="BL66" s="22">
        <v>1.0</v>
      </c>
      <c r="BT66" s="22"/>
      <c r="BY66" s="6">
        <v>1.0</v>
      </c>
      <c r="BZ66" s="6">
        <v>1.0</v>
      </c>
      <c r="CA66" s="22"/>
      <c r="CB66" s="6">
        <v>1.0</v>
      </c>
      <c r="CC66" s="6">
        <v>1.0</v>
      </c>
      <c r="CF66" s="6">
        <v>1.0</v>
      </c>
      <c r="CG66" s="6">
        <v>1.0</v>
      </c>
      <c r="CH66" s="6">
        <v>1.0</v>
      </c>
      <c r="CI66" s="6">
        <v>1.0</v>
      </c>
      <c r="CS66" s="22"/>
      <c r="CU66" s="22"/>
      <c r="CX66" s="22"/>
      <c r="DN66" s="22"/>
      <c r="DS66" s="22"/>
      <c r="DT66" s="6">
        <v>1.0</v>
      </c>
      <c r="DU66" s="6">
        <v>1.0</v>
      </c>
      <c r="DV66" s="6">
        <v>1.0</v>
      </c>
      <c r="DW66" s="6">
        <v>1.0</v>
      </c>
      <c r="DX66" s="6">
        <v>1.0</v>
      </c>
      <c r="DY66" s="22">
        <v>1.0</v>
      </c>
      <c r="DZ66" s="6">
        <v>1.0</v>
      </c>
      <c r="EA66" s="6">
        <v>1.0</v>
      </c>
      <c r="EB66" s="6">
        <v>1.0</v>
      </c>
      <c r="EF66" s="6">
        <v>1.0</v>
      </c>
      <c r="EG66" s="6">
        <v>1.0</v>
      </c>
      <c r="EH66" s="6">
        <v>1.0</v>
      </c>
      <c r="EL66" s="22"/>
      <c r="EM66" s="6" t="s">
        <v>944</v>
      </c>
      <c r="EN66" s="75" t="s">
        <v>945</v>
      </c>
    </row>
    <row r="67" ht="14.25" customHeight="1">
      <c r="A67" s="35" t="s">
        <v>262</v>
      </c>
      <c r="B67" s="22" t="s">
        <v>946</v>
      </c>
      <c r="C67" s="6">
        <v>1.0</v>
      </c>
      <c r="D67" s="22">
        <v>1.0</v>
      </c>
      <c r="E67" s="10"/>
      <c r="F67" s="134"/>
      <c r="G67" s="36">
        <v>27.2</v>
      </c>
      <c r="H67" s="36">
        <v>30.3</v>
      </c>
      <c r="I67" s="6">
        <v>28.389999999999997</v>
      </c>
      <c r="J67" s="126">
        <v>1.1688883607941354</v>
      </c>
      <c r="K67" s="122">
        <v>56.67</v>
      </c>
      <c r="L67" s="6">
        <v>1033.63</v>
      </c>
      <c r="M67" s="6">
        <v>519.892</v>
      </c>
      <c r="N67" s="123">
        <v>375.11955976728285</v>
      </c>
      <c r="O67" s="6">
        <v>1.26338</v>
      </c>
      <c r="P67" s="22">
        <v>16.90236</v>
      </c>
      <c r="Q67" s="6">
        <v>-16.412</v>
      </c>
      <c r="R67" s="22">
        <v>22.16624</v>
      </c>
      <c r="S67" s="5">
        <v>0.0</v>
      </c>
      <c r="T67" s="5">
        <v>1.0</v>
      </c>
      <c r="U67" s="5">
        <v>1.0</v>
      </c>
      <c r="V67" s="5">
        <v>1.0</v>
      </c>
      <c r="W67" s="5">
        <v>1.0</v>
      </c>
      <c r="X67" s="5">
        <v>0.0</v>
      </c>
      <c r="Y67" s="5">
        <v>0.0</v>
      </c>
      <c r="Z67" s="5">
        <v>1.0</v>
      </c>
      <c r="AA67" s="5">
        <v>0.0</v>
      </c>
      <c r="AB67" s="5">
        <v>0.0</v>
      </c>
      <c r="AC67" s="5">
        <v>0.0</v>
      </c>
      <c r="AD67" s="5">
        <v>0.0</v>
      </c>
      <c r="AE67" s="47">
        <v>0.0</v>
      </c>
      <c r="AF67" s="52">
        <v>1.0</v>
      </c>
      <c r="AG67" s="22"/>
      <c r="AH67" s="6">
        <v>64.0</v>
      </c>
      <c r="AI67" s="6">
        <v>10.0</v>
      </c>
      <c r="AJ67" s="6">
        <v>76.5</v>
      </c>
      <c r="AK67" s="6">
        <v>18.5</v>
      </c>
      <c r="AM67" s="22"/>
      <c r="AS67" s="22"/>
      <c r="AY67" s="22"/>
      <c r="AZ67" s="35"/>
      <c r="BA67" s="22"/>
      <c r="BJ67" s="22"/>
      <c r="BK67" s="6">
        <v>1.0</v>
      </c>
      <c r="BL67" s="22"/>
      <c r="BQ67" s="6">
        <v>1.0</v>
      </c>
      <c r="BT67" s="22"/>
      <c r="BY67" s="6">
        <v>1.0</v>
      </c>
      <c r="CA67" s="22"/>
      <c r="CB67" s="6">
        <v>1.0</v>
      </c>
      <c r="CI67" s="6">
        <v>1.0</v>
      </c>
      <c r="CS67" s="22"/>
      <c r="CU67" s="22"/>
      <c r="CV67" s="6">
        <v>1.0</v>
      </c>
      <c r="CX67" s="22"/>
      <c r="DN67" s="22"/>
      <c r="DS67" s="22"/>
      <c r="DY67" s="22"/>
      <c r="EL67" s="22"/>
      <c r="EM67" s="6" t="s">
        <v>870</v>
      </c>
      <c r="EN67" s="75" t="s">
        <v>824</v>
      </c>
    </row>
    <row r="68" ht="14.25" customHeight="1">
      <c r="A68" s="35" t="s">
        <v>320</v>
      </c>
      <c r="B68" s="22" t="s">
        <v>947</v>
      </c>
      <c r="C68" s="6">
        <v>1.0</v>
      </c>
      <c r="D68" s="22">
        <v>1.0</v>
      </c>
      <c r="E68" s="6">
        <v>0.0</v>
      </c>
      <c r="F68" s="22">
        <v>500.0</v>
      </c>
      <c r="G68" s="6">
        <v>8.86</v>
      </c>
      <c r="H68" s="36">
        <v>12.33</v>
      </c>
      <c r="I68" s="36">
        <v>10.94888888888889</v>
      </c>
      <c r="J68" s="126">
        <v>1.1479050967354019</v>
      </c>
      <c r="K68" s="6">
        <v>190.0</v>
      </c>
      <c r="L68" s="6">
        <v>1872.0</v>
      </c>
      <c r="M68" s="122">
        <v>1016.2222222222222</v>
      </c>
      <c r="N68" s="123">
        <v>652.3154485710456</v>
      </c>
      <c r="O68" s="35">
        <v>-41.52767</v>
      </c>
      <c r="P68" s="22">
        <v>-31.48014</v>
      </c>
      <c r="Q68" s="128">
        <v>-73.39295</v>
      </c>
      <c r="R68" s="22">
        <v>-70.88092</v>
      </c>
      <c r="S68" s="5">
        <v>0.0</v>
      </c>
      <c r="T68" s="5">
        <v>0.0</v>
      </c>
      <c r="U68" s="5">
        <v>0.0</v>
      </c>
      <c r="V68" s="5">
        <v>0.0</v>
      </c>
      <c r="W68" s="5">
        <v>1.0</v>
      </c>
      <c r="X68" s="5">
        <v>0.0</v>
      </c>
      <c r="Y68" s="5">
        <v>0.0</v>
      </c>
      <c r="Z68" s="5">
        <v>0.0</v>
      </c>
      <c r="AA68" s="5">
        <v>0.0</v>
      </c>
      <c r="AB68" s="5">
        <v>0.0</v>
      </c>
      <c r="AC68" s="5">
        <v>0.0</v>
      </c>
      <c r="AD68" s="5">
        <v>0.0</v>
      </c>
      <c r="AE68" s="47">
        <v>0.0</v>
      </c>
      <c r="AF68" s="52">
        <v>3.0</v>
      </c>
      <c r="AG68" s="22"/>
      <c r="AH68" s="6">
        <v>120.0</v>
      </c>
      <c r="AJ68" s="6">
        <v>420.0</v>
      </c>
      <c r="AM68" s="22"/>
      <c r="AN68" s="6">
        <v>1000.0</v>
      </c>
      <c r="AO68" s="6">
        <v>10000.0</v>
      </c>
      <c r="AR68" s="6">
        <v>3.0</v>
      </c>
      <c r="AS68" s="22">
        <v>0.0</v>
      </c>
      <c r="AX68" s="6">
        <v>34.0</v>
      </c>
      <c r="AY68" s="22">
        <v>14.0</v>
      </c>
      <c r="AZ68" s="35"/>
      <c r="BA68" s="22"/>
      <c r="BJ68" s="22"/>
      <c r="BL68" s="22"/>
      <c r="BT68" s="22"/>
      <c r="CA68" s="22"/>
      <c r="CB68" s="6">
        <v>1.0</v>
      </c>
      <c r="CH68" s="6">
        <v>1.0</v>
      </c>
      <c r="CS68" s="22"/>
      <c r="CU68" s="22"/>
      <c r="CX68" s="22"/>
      <c r="DN68" s="22"/>
      <c r="DS68" s="22"/>
      <c r="DY68" s="22"/>
      <c r="EL68" s="22"/>
      <c r="EM68" s="6" t="s">
        <v>814</v>
      </c>
      <c r="EN68" s="75" t="s">
        <v>824</v>
      </c>
    </row>
    <row r="69" ht="14.25" customHeight="1">
      <c r="A69" s="35" t="s">
        <v>323</v>
      </c>
      <c r="B69" s="22" t="s">
        <v>948</v>
      </c>
      <c r="C69" s="6">
        <v>2.0</v>
      </c>
      <c r="D69" s="22">
        <v>1.0</v>
      </c>
      <c r="E69" s="6">
        <v>1960.0</v>
      </c>
      <c r="F69" s="22">
        <v>2400.0</v>
      </c>
      <c r="G69" s="6">
        <v>15.89</v>
      </c>
      <c r="H69" s="36">
        <v>20.62</v>
      </c>
      <c r="I69" s="36">
        <v>18.255000000000003</v>
      </c>
      <c r="J69" s="126">
        <v>3.3446150750123413</v>
      </c>
      <c r="K69" s="6">
        <v>1849.0</v>
      </c>
      <c r="L69" s="6">
        <v>2663.0</v>
      </c>
      <c r="M69" s="122">
        <v>2256.0</v>
      </c>
      <c r="N69" s="123">
        <v>575.5849198858497</v>
      </c>
      <c r="O69" s="35">
        <v>-0.38647</v>
      </c>
      <c r="P69" s="22">
        <v>5.13756</v>
      </c>
      <c r="Q69" s="128">
        <v>-78.7431</v>
      </c>
      <c r="R69" s="129">
        <v>-76.0233</v>
      </c>
      <c r="S69" s="5">
        <v>1.0</v>
      </c>
      <c r="T69" s="5">
        <v>0.0</v>
      </c>
      <c r="U69" s="5">
        <v>0.0</v>
      </c>
      <c r="V69" s="5">
        <v>0.0</v>
      </c>
      <c r="W69" s="5">
        <v>1.0</v>
      </c>
      <c r="X69" s="5">
        <v>0.0</v>
      </c>
      <c r="Y69" s="5">
        <v>0.0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E69" s="47">
        <v>0.0</v>
      </c>
      <c r="AF69" s="52">
        <v>3.0</v>
      </c>
      <c r="AG69" s="22">
        <v>1.0</v>
      </c>
      <c r="AH69" s="6">
        <v>29.15</v>
      </c>
      <c r="AI69" s="6">
        <v>2.35</v>
      </c>
      <c r="AJ69" s="6">
        <v>32.3</v>
      </c>
      <c r="AM69" s="22"/>
      <c r="AO69" s="6">
        <v>29.0</v>
      </c>
      <c r="AS69" s="22"/>
      <c r="AY69" s="22"/>
      <c r="AZ69" s="35"/>
      <c r="BA69" s="22"/>
      <c r="BJ69" s="22">
        <v>1.0</v>
      </c>
      <c r="BL69" s="22"/>
      <c r="BT69" s="22"/>
      <c r="CA69" s="22"/>
      <c r="CB69" s="6">
        <v>1.0</v>
      </c>
      <c r="CS69" s="22"/>
      <c r="CU69" s="22"/>
      <c r="CX69" s="22"/>
      <c r="DN69" s="22"/>
      <c r="DS69" s="22"/>
      <c r="DY69" s="22"/>
      <c r="EL69" s="22"/>
      <c r="EM69" s="6" t="s">
        <v>814</v>
      </c>
      <c r="EN69" s="75" t="s">
        <v>824</v>
      </c>
    </row>
    <row r="70" ht="14.25" customHeight="1">
      <c r="A70" s="35" t="s">
        <v>323</v>
      </c>
      <c r="B70" s="22" t="s">
        <v>949</v>
      </c>
      <c r="C70" s="6">
        <v>2.0</v>
      </c>
      <c r="D70" s="22">
        <v>1.0</v>
      </c>
      <c r="E70" s="35">
        <v>40.0</v>
      </c>
      <c r="F70" s="22">
        <v>1030.0</v>
      </c>
      <c r="G70" s="6">
        <v>24.41</v>
      </c>
      <c r="H70" s="36">
        <v>24.71</v>
      </c>
      <c r="I70" s="36">
        <v>24.560000000000002</v>
      </c>
      <c r="J70" s="126">
        <v>0.21213203435596475</v>
      </c>
      <c r="K70" s="6">
        <v>1422.0</v>
      </c>
      <c r="L70" s="6">
        <v>2561.0</v>
      </c>
      <c r="M70" s="122">
        <v>1991.5</v>
      </c>
      <c r="N70" s="123">
        <v>805.3946237714777</v>
      </c>
      <c r="O70" s="133">
        <v>-0.0407</v>
      </c>
      <c r="P70" s="129">
        <v>0.5429</v>
      </c>
      <c r="Q70" s="128">
        <v>-80.14802</v>
      </c>
      <c r="R70" s="22">
        <v>-79.00849</v>
      </c>
      <c r="S70" s="5">
        <v>1.0</v>
      </c>
      <c r="T70" s="5">
        <v>0.0</v>
      </c>
      <c r="U70" s="5">
        <v>0.0</v>
      </c>
      <c r="V70" s="5">
        <v>0.0</v>
      </c>
      <c r="W70" s="5">
        <v>1.0</v>
      </c>
      <c r="X70" s="5">
        <v>0.0</v>
      </c>
      <c r="Y70" s="5">
        <v>0.0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E70" s="47">
        <v>0.0</v>
      </c>
      <c r="AF70" s="52">
        <v>2.0</v>
      </c>
      <c r="AG70" s="22">
        <v>1.0</v>
      </c>
      <c r="AH70" s="6">
        <v>23.0</v>
      </c>
      <c r="AI70" s="6">
        <v>1.0</v>
      </c>
      <c r="AJ70" s="6">
        <v>28.0</v>
      </c>
      <c r="AM70" s="22"/>
      <c r="AS70" s="22"/>
      <c r="AY70" s="22"/>
      <c r="AZ70" s="35"/>
      <c r="BA70" s="22"/>
      <c r="BG70" s="6">
        <v>1.0</v>
      </c>
      <c r="BJ70" s="22">
        <v>1.0</v>
      </c>
      <c r="BL70" s="22"/>
      <c r="BT70" s="22"/>
      <c r="CA70" s="22"/>
      <c r="CB70" s="6">
        <v>1.0</v>
      </c>
      <c r="CS70" s="22"/>
      <c r="CU70" s="22"/>
      <c r="CX70" s="22"/>
      <c r="DN70" s="22"/>
      <c r="DS70" s="22"/>
      <c r="DY70" s="22"/>
      <c r="EL70" s="22"/>
      <c r="EM70" s="6" t="s">
        <v>814</v>
      </c>
      <c r="EN70" s="75" t="s">
        <v>824</v>
      </c>
    </row>
    <row r="71" ht="14.25" customHeight="1">
      <c r="A71" s="35" t="s">
        <v>323</v>
      </c>
      <c r="B71" s="22" t="s">
        <v>950</v>
      </c>
      <c r="C71" s="6">
        <v>2.0</v>
      </c>
      <c r="D71" s="22">
        <v>1.0</v>
      </c>
      <c r="E71" s="6">
        <v>0.0</v>
      </c>
      <c r="F71" s="22">
        <v>1935.0</v>
      </c>
      <c r="G71" s="6">
        <v>15.75</v>
      </c>
      <c r="H71" s="36">
        <v>26.46</v>
      </c>
      <c r="I71" s="36">
        <v>22.47458333333333</v>
      </c>
      <c r="J71" s="126">
        <v>3.4269951081106784</v>
      </c>
      <c r="K71" s="6">
        <v>795.0</v>
      </c>
      <c r="L71" s="6">
        <v>4892.0</v>
      </c>
      <c r="M71" s="122">
        <v>2615.5833333333335</v>
      </c>
      <c r="N71" s="123">
        <v>868.9997706842481</v>
      </c>
      <c r="O71" s="35">
        <v>-3.68767</v>
      </c>
      <c r="P71" s="22">
        <v>10.54863</v>
      </c>
      <c r="Q71" s="128">
        <v>-84.82647</v>
      </c>
      <c r="R71" s="22">
        <v>-74.79123</v>
      </c>
      <c r="S71" s="5">
        <v>1.0</v>
      </c>
      <c r="T71" s="5">
        <v>0.0</v>
      </c>
      <c r="U71" s="5">
        <v>0.0</v>
      </c>
      <c r="V71" s="5">
        <v>0.0</v>
      </c>
      <c r="W71" s="5">
        <v>1.0</v>
      </c>
      <c r="X71" s="5">
        <v>0.0</v>
      </c>
      <c r="Y71" s="5">
        <v>0.0</v>
      </c>
      <c r="Z71" s="5">
        <v>0.0</v>
      </c>
      <c r="AA71" s="5">
        <v>0.0</v>
      </c>
      <c r="AB71" s="5">
        <v>0.0</v>
      </c>
      <c r="AC71" s="5">
        <v>0.0</v>
      </c>
      <c r="AD71" s="5">
        <v>0.0</v>
      </c>
      <c r="AE71" s="47">
        <v>0.0</v>
      </c>
      <c r="AF71" s="52">
        <v>1.0</v>
      </c>
      <c r="AG71" s="22"/>
      <c r="AH71" s="6">
        <v>24.5</v>
      </c>
      <c r="AI71" s="6">
        <v>3.5</v>
      </c>
      <c r="AJ71" s="6">
        <v>28.0</v>
      </c>
      <c r="AK71" s="6">
        <v>3.0</v>
      </c>
      <c r="AM71" s="22"/>
      <c r="AN71" s="35">
        <v>18.0</v>
      </c>
      <c r="AO71" s="6">
        <v>22.0</v>
      </c>
      <c r="AR71" s="6">
        <v>1.5</v>
      </c>
      <c r="AS71" s="22">
        <v>0.1</v>
      </c>
      <c r="AY71" s="22"/>
      <c r="AZ71" s="35"/>
      <c r="BA71" s="22"/>
      <c r="BG71" s="6">
        <v>1.0</v>
      </c>
      <c r="BJ71" s="22">
        <v>1.0</v>
      </c>
      <c r="BL71" s="22"/>
      <c r="BT71" s="22"/>
      <c r="CA71" s="22"/>
      <c r="CB71" s="6">
        <v>1.0</v>
      </c>
      <c r="CS71" s="22"/>
      <c r="CU71" s="22"/>
      <c r="CX71" s="22"/>
      <c r="DN71" s="22"/>
      <c r="DS71" s="22"/>
      <c r="DY71" s="22"/>
      <c r="EL71" s="22"/>
      <c r="EM71" s="6" t="s">
        <v>951</v>
      </c>
      <c r="EN71" s="75" t="s">
        <v>824</v>
      </c>
    </row>
    <row r="72" ht="14.25" customHeight="1">
      <c r="A72" s="35" t="s">
        <v>323</v>
      </c>
      <c r="B72" s="22" t="s">
        <v>952</v>
      </c>
      <c r="C72" s="6">
        <v>2.0</v>
      </c>
      <c r="D72" s="22">
        <v>1.0</v>
      </c>
      <c r="E72" s="6">
        <v>0.0</v>
      </c>
      <c r="F72" s="22">
        <v>600.0</v>
      </c>
      <c r="G72" s="6">
        <v>17.01</v>
      </c>
      <c r="H72" s="36">
        <v>28.98</v>
      </c>
      <c r="I72" s="36">
        <v>24.37875</v>
      </c>
      <c r="J72" s="126">
        <v>3.4052792522367756</v>
      </c>
      <c r="K72" s="6">
        <v>960.0</v>
      </c>
      <c r="L72" s="6">
        <v>3725.0</v>
      </c>
      <c r="M72" s="122">
        <v>2654.375</v>
      </c>
      <c r="N72" s="123">
        <v>882.7712755861509</v>
      </c>
      <c r="O72" s="35">
        <v>-7.83678</v>
      </c>
      <c r="P72" s="22">
        <v>4.97064</v>
      </c>
      <c r="Q72" s="128">
        <v>-78.11255</v>
      </c>
      <c r="R72" s="22">
        <v>-52.07192</v>
      </c>
      <c r="S72" s="5">
        <v>1.0</v>
      </c>
      <c r="T72" s="5">
        <v>0.0</v>
      </c>
      <c r="U72" s="5">
        <v>0.0</v>
      </c>
      <c r="V72" s="5">
        <v>0.0</v>
      </c>
      <c r="W72" s="5">
        <v>1.0</v>
      </c>
      <c r="X72" s="5">
        <v>0.0</v>
      </c>
      <c r="Y72" s="5">
        <v>0.0</v>
      </c>
      <c r="Z72" s="5">
        <v>0.0</v>
      </c>
      <c r="AA72" s="5">
        <v>0.0</v>
      </c>
      <c r="AB72" s="5">
        <v>0.0</v>
      </c>
      <c r="AC72" s="5">
        <v>0.0</v>
      </c>
      <c r="AD72" s="5">
        <v>0.0</v>
      </c>
      <c r="AE72" s="47">
        <v>0.0</v>
      </c>
      <c r="AF72" s="52">
        <v>1.0</v>
      </c>
      <c r="AG72" s="22"/>
      <c r="AH72" s="6">
        <v>18.3</v>
      </c>
      <c r="AI72" s="6">
        <v>0.9</v>
      </c>
      <c r="AJ72" s="6">
        <v>23.1</v>
      </c>
      <c r="AK72" s="6">
        <v>2.5</v>
      </c>
      <c r="AM72" s="22"/>
      <c r="AS72" s="22"/>
      <c r="AY72" s="22"/>
      <c r="AZ72" s="35"/>
      <c r="BA72" s="22"/>
      <c r="BG72" s="6">
        <v>1.0</v>
      </c>
      <c r="BJ72" s="22"/>
      <c r="BL72" s="22"/>
      <c r="BT72" s="22"/>
      <c r="CA72" s="22"/>
      <c r="CB72" s="6">
        <v>1.0</v>
      </c>
      <c r="CS72" s="22"/>
      <c r="CU72" s="22"/>
      <c r="CX72" s="22"/>
      <c r="DN72" s="22"/>
      <c r="DS72" s="22"/>
      <c r="DY72" s="22"/>
      <c r="EL72" s="22"/>
      <c r="EM72" s="6" t="s">
        <v>814</v>
      </c>
      <c r="EN72" s="75" t="s">
        <v>824</v>
      </c>
    </row>
    <row r="73" ht="14.25" customHeight="1">
      <c r="A73" s="35" t="s">
        <v>323</v>
      </c>
      <c r="B73" s="22" t="s">
        <v>953</v>
      </c>
      <c r="C73" s="6">
        <v>2.0</v>
      </c>
      <c r="D73" s="22">
        <v>1.0</v>
      </c>
      <c r="E73" s="6">
        <v>89.0</v>
      </c>
      <c r="F73" s="22">
        <v>620.0</v>
      </c>
      <c r="G73" s="6">
        <v>24.82</v>
      </c>
      <c r="H73" s="36">
        <v>24.82</v>
      </c>
      <c r="I73" s="36">
        <v>24.82</v>
      </c>
      <c r="J73" s="126">
        <v>0.0</v>
      </c>
      <c r="K73" s="6">
        <v>791.0</v>
      </c>
      <c r="L73" s="6">
        <v>791.0</v>
      </c>
      <c r="M73" s="122">
        <v>791.0</v>
      </c>
      <c r="N73" s="22">
        <v>0.0</v>
      </c>
      <c r="O73" s="35">
        <v>-15.18253</v>
      </c>
      <c r="P73" s="22">
        <v>-15.18253</v>
      </c>
      <c r="Q73" s="128">
        <v>-39.34539</v>
      </c>
      <c r="R73" s="22">
        <v>-39.34539</v>
      </c>
      <c r="S73" s="5">
        <v>1.0</v>
      </c>
      <c r="T73" s="5">
        <v>0.0</v>
      </c>
      <c r="U73" s="5">
        <v>0.0</v>
      </c>
      <c r="V73" s="5">
        <v>0.0</v>
      </c>
      <c r="W73" s="5">
        <v>1.0</v>
      </c>
      <c r="X73" s="5">
        <v>0.0</v>
      </c>
      <c r="Y73" s="5">
        <v>0.0</v>
      </c>
      <c r="Z73" s="5">
        <v>0.0</v>
      </c>
      <c r="AA73" s="5">
        <v>0.0</v>
      </c>
      <c r="AB73" s="5">
        <v>0.0</v>
      </c>
      <c r="AC73" s="5">
        <v>1.0</v>
      </c>
      <c r="AD73" s="5">
        <v>0.0</v>
      </c>
      <c r="AE73" s="47">
        <v>0.0</v>
      </c>
      <c r="AF73" s="52">
        <v>1.0</v>
      </c>
      <c r="AG73" s="22">
        <v>1.0</v>
      </c>
      <c r="AH73" s="6">
        <v>18.18</v>
      </c>
      <c r="AI73" s="6">
        <v>0.6</v>
      </c>
      <c r="AJ73" s="6">
        <v>20.55</v>
      </c>
      <c r="AK73" s="6">
        <v>0.8</v>
      </c>
      <c r="AM73" s="22"/>
      <c r="AN73" s="6">
        <v>7.0</v>
      </c>
      <c r="AO73" s="6">
        <v>22.0</v>
      </c>
      <c r="AP73" s="6">
        <v>2.18</v>
      </c>
      <c r="AQ73" s="6">
        <v>0.23</v>
      </c>
      <c r="AS73" s="22"/>
      <c r="AY73" s="22"/>
      <c r="AZ73" s="35"/>
      <c r="BA73" s="22"/>
      <c r="BG73" s="6">
        <v>1.0</v>
      </c>
      <c r="BJ73" s="22"/>
      <c r="BL73" s="22"/>
      <c r="BT73" s="22"/>
      <c r="CA73" s="22"/>
      <c r="CB73" s="6">
        <v>1.0</v>
      </c>
      <c r="CS73" s="22"/>
      <c r="CU73" s="22"/>
      <c r="CX73" s="22"/>
      <c r="DN73" s="22"/>
      <c r="DS73" s="22"/>
      <c r="DV73" s="6">
        <v>1.0</v>
      </c>
      <c r="DW73" s="6">
        <v>1.0</v>
      </c>
      <c r="DX73" s="6">
        <v>1.0</v>
      </c>
      <c r="DY73" s="22"/>
      <c r="EL73" s="22"/>
      <c r="EM73" s="6" t="s">
        <v>814</v>
      </c>
      <c r="EN73" s="75" t="s">
        <v>824</v>
      </c>
    </row>
    <row r="74" ht="14.25" customHeight="1">
      <c r="A74" s="35" t="s">
        <v>323</v>
      </c>
      <c r="B74" s="22" t="s">
        <v>954</v>
      </c>
      <c r="C74" s="6">
        <v>2.0</v>
      </c>
      <c r="D74" s="22">
        <v>1.0</v>
      </c>
      <c r="E74" s="6">
        <v>0.0</v>
      </c>
      <c r="F74" s="22">
        <v>1700.0</v>
      </c>
      <c r="G74" s="6">
        <v>22.15</v>
      </c>
      <c r="H74" s="36">
        <v>23.62</v>
      </c>
      <c r="I74" s="36">
        <v>22.813333333333333</v>
      </c>
      <c r="J74" s="126">
        <v>0.7454081655934115</v>
      </c>
      <c r="K74" s="6">
        <v>1238.0</v>
      </c>
      <c r="L74" s="6">
        <v>1362.0</v>
      </c>
      <c r="M74" s="122">
        <v>1286.6666666666667</v>
      </c>
      <c r="N74" s="123">
        <v>66.16141876753652</v>
      </c>
      <c r="O74" s="133">
        <v>-22.5667</v>
      </c>
      <c r="P74" s="22">
        <v>-19.27624</v>
      </c>
      <c r="Q74" s="128">
        <v>-44.75</v>
      </c>
      <c r="R74" s="22">
        <v>-40.54686</v>
      </c>
      <c r="S74" s="5">
        <v>1.0</v>
      </c>
      <c r="T74" s="5">
        <v>0.0</v>
      </c>
      <c r="U74" s="5">
        <v>0.0</v>
      </c>
      <c r="V74" s="5">
        <v>0.0</v>
      </c>
      <c r="W74" s="5">
        <v>1.0</v>
      </c>
      <c r="X74" s="5">
        <v>0.0</v>
      </c>
      <c r="Y74" s="5">
        <v>0.0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E74" s="47">
        <v>0.0</v>
      </c>
      <c r="AF74" s="52">
        <v>1.0</v>
      </c>
      <c r="AG74" s="22"/>
      <c r="AL74" s="6">
        <v>20.0</v>
      </c>
      <c r="AM74" s="22">
        <v>3.0</v>
      </c>
      <c r="AS74" s="22"/>
      <c r="AY74" s="22"/>
      <c r="AZ74" s="35"/>
      <c r="BA74" s="22"/>
      <c r="BG74" s="6">
        <v>1.0</v>
      </c>
      <c r="BJ74" s="22">
        <v>1.0</v>
      </c>
      <c r="BL74" s="22"/>
      <c r="BT74" s="22"/>
      <c r="CA74" s="22"/>
      <c r="CB74" s="6">
        <v>1.0</v>
      </c>
      <c r="CS74" s="22"/>
      <c r="CU74" s="22"/>
      <c r="CX74" s="22"/>
      <c r="DN74" s="22"/>
      <c r="DS74" s="22"/>
      <c r="DY74" s="22"/>
      <c r="EL74" s="22"/>
      <c r="EM74" s="6" t="s">
        <v>814</v>
      </c>
      <c r="EN74" s="75" t="s">
        <v>824</v>
      </c>
    </row>
    <row r="75" ht="14.25" customHeight="1">
      <c r="A75" s="35" t="s">
        <v>323</v>
      </c>
      <c r="B75" s="22" t="s">
        <v>955</v>
      </c>
      <c r="C75" s="6">
        <v>2.0</v>
      </c>
      <c r="D75" s="22">
        <v>1.0</v>
      </c>
      <c r="E75" s="6">
        <v>45.0</v>
      </c>
      <c r="F75" s="22">
        <v>1800.0</v>
      </c>
      <c r="G75" s="6">
        <v>25.86</v>
      </c>
      <c r="H75" s="36">
        <v>28.98</v>
      </c>
      <c r="I75" s="36">
        <v>27.083333333333332</v>
      </c>
      <c r="J75" s="126">
        <v>1.66542286922371</v>
      </c>
      <c r="K75" s="6">
        <v>960.0</v>
      </c>
      <c r="L75" s="6">
        <v>2315.0</v>
      </c>
      <c r="M75" s="122">
        <v>1731.0</v>
      </c>
      <c r="N75" s="123">
        <v>696.5866780236327</v>
      </c>
      <c r="O75" s="35">
        <v>-9.60138</v>
      </c>
      <c r="P75" s="22">
        <v>5.50378</v>
      </c>
      <c r="Q75" s="128">
        <v>-55.93822</v>
      </c>
      <c r="R75" s="22">
        <v>-51.91384</v>
      </c>
      <c r="S75" s="5">
        <v>1.0</v>
      </c>
      <c r="T75" s="5">
        <v>1.0</v>
      </c>
      <c r="U75" s="5">
        <v>0.0</v>
      </c>
      <c r="V75" s="5">
        <v>0.0</v>
      </c>
      <c r="W75" s="5">
        <v>1.0</v>
      </c>
      <c r="X75" s="5">
        <v>0.0</v>
      </c>
      <c r="Y75" s="5">
        <v>0.0</v>
      </c>
      <c r="Z75" s="5">
        <v>0.0</v>
      </c>
      <c r="AA75" s="5">
        <v>0.0</v>
      </c>
      <c r="AB75" s="5">
        <v>0.0</v>
      </c>
      <c r="AC75" s="5">
        <v>0.0</v>
      </c>
      <c r="AD75" s="5">
        <v>0.0</v>
      </c>
      <c r="AE75" s="47">
        <v>0.0</v>
      </c>
      <c r="AF75" s="52">
        <v>1.0</v>
      </c>
      <c r="AG75" s="22">
        <v>1.0</v>
      </c>
      <c r="AH75" s="6">
        <v>21.75</v>
      </c>
      <c r="AI75" s="6">
        <v>3.15</v>
      </c>
      <c r="AJ75" s="6">
        <v>21.3</v>
      </c>
      <c r="AM75" s="22"/>
      <c r="AN75" s="6">
        <v>4.0</v>
      </c>
      <c r="AO75" s="6">
        <v>32.0</v>
      </c>
      <c r="AS75" s="22"/>
      <c r="AY75" s="22"/>
      <c r="AZ75" s="35"/>
      <c r="BA75" s="22"/>
      <c r="BG75" s="6">
        <v>1.0</v>
      </c>
      <c r="BJ75" s="22">
        <v>1.0</v>
      </c>
      <c r="BK75" s="6">
        <v>1.0</v>
      </c>
      <c r="BL75" s="22"/>
      <c r="BT75" s="22"/>
      <c r="CA75" s="22"/>
      <c r="CB75" s="6">
        <v>1.0</v>
      </c>
      <c r="CS75" s="22"/>
      <c r="CU75" s="22"/>
      <c r="CX75" s="22"/>
      <c r="DN75" s="22"/>
      <c r="DS75" s="22"/>
      <c r="DY75" s="22"/>
      <c r="EL75" s="22"/>
      <c r="EM75" s="6" t="s">
        <v>814</v>
      </c>
      <c r="EN75" s="75" t="s">
        <v>824</v>
      </c>
    </row>
    <row r="76" ht="14.25" customHeight="1">
      <c r="A76" s="35" t="s">
        <v>323</v>
      </c>
      <c r="B76" s="22" t="s">
        <v>956</v>
      </c>
      <c r="C76" s="6">
        <v>2.0</v>
      </c>
      <c r="D76" s="22">
        <v>1.0</v>
      </c>
      <c r="E76" s="6">
        <v>475.0</v>
      </c>
      <c r="F76" s="22">
        <v>1116.0</v>
      </c>
      <c r="G76" s="6">
        <v>24.12</v>
      </c>
      <c r="H76" s="36">
        <v>27.76</v>
      </c>
      <c r="I76" s="36">
        <v>25.94</v>
      </c>
      <c r="J76" s="126">
        <v>2.5738686835190334</v>
      </c>
      <c r="K76" s="6">
        <v>1955.0</v>
      </c>
      <c r="L76" s="6">
        <v>3673.0</v>
      </c>
      <c r="M76" s="122">
        <v>2814.0</v>
      </c>
      <c r="N76" s="123">
        <v>1214.8094500784887</v>
      </c>
      <c r="O76" s="35">
        <v>10.05822</v>
      </c>
      <c r="P76" s="22">
        <v>10.36361</v>
      </c>
      <c r="Q76" s="128">
        <v>-84.78982</v>
      </c>
      <c r="R76" s="22">
        <v>-83.53253</v>
      </c>
      <c r="S76" s="5">
        <v>1.0</v>
      </c>
      <c r="T76" s="5">
        <v>0.0</v>
      </c>
      <c r="U76" s="5">
        <v>0.0</v>
      </c>
      <c r="V76" s="5">
        <v>0.0</v>
      </c>
      <c r="W76" s="5">
        <v>1.0</v>
      </c>
      <c r="X76" s="5">
        <v>0.0</v>
      </c>
      <c r="Y76" s="5">
        <v>0.0</v>
      </c>
      <c r="Z76" s="5">
        <v>0.0</v>
      </c>
      <c r="AA76" s="5">
        <v>0.0</v>
      </c>
      <c r="AB76" s="5">
        <v>0.0</v>
      </c>
      <c r="AC76" s="5">
        <v>0.0</v>
      </c>
      <c r="AD76" s="5">
        <v>0.0</v>
      </c>
      <c r="AE76" s="47">
        <v>0.0</v>
      </c>
      <c r="AF76" s="52">
        <v>1.0</v>
      </c>
      <c r="AG76" s="22"/>
      <c r="AH76" s="6">
        <v>25.0</v>
      </c>
      <c r="AI76" s="6">
        <v>1.0</v>
      </c>
      <c r="AJ76" s="6">
        <v>26.0</v>
      </c>
      <c r="AK76" s="6">
        <v>1.0</v>
      </c>
      <c r="AM76" s="22"/>
      <c r="AN76" s="6">
        <v>20.0</v>
      </c>
      <c r="AO76" s="6">
        <v>30.0</v>
      </c>
      <c r="AR76" s="6">
        <v>2.0</v>
      </c>
      <c r="AS76" s="22">
        <v>0.1</v>
      </c>
      <c r="AY76" s="22"/>
      <c r="AZ76" s="35"/>
      <c r="BA76" s="22"/>
      <c r="BG76" s="6">
        <v>1.0</v>
      </c>
      <c r="BJ76" s="22">
        <v>1.0</v>
      </c>
      <c r="BL76" s="22"/>
      <c r="BT76" s="22"/>
      <c r="CA76" s="22"/>
      <c r="CB76" s="6">
        <v>1.0</v>
      </c>
      <c r="CS76" s="22"/>
      <c r="CU76" s="22"/>
      <c r="CX76" s="22"/>
      <c r="DN76" s="22"/>
      <c r="DS76" s="22"/>
      <c r="DY76" s="22"/>
      <c r="EL76" s="22"/>
      <c r="EM76" s="6" t="s">
        <v>891</v>
      </c>
      <c r="EN76" s="75" t="s">
        <v>824</v>
      </c>
    </row>
    <row r="77" ht="14.25" customHeight="1">
      <c r="A77" s="35" t="s">
        <v>337</v>
      </c>
      <c r="B77" s="22" t="s">
        <v>957</v>
      </c>
      <c r="C77" s="6">
        <v>2.0</v>
      </c>
      <c r="D77" s="22">
        <v>0.0</v>
      </c>
      <c r="E77" s="6">
        <v>0.0</v>
      </c>
      <c r="F77" s="22">
        <v>1200.0</v>
      </c>
      <c r="G77" s="6">
        <v>22.21</v>
      </c>
      <c r="H77" s="6">
        <v>26.48</v>
      </c>
      <c r="I77" s="6">
        <v>24.766666666666666</v>
      </c>
      <c r="J77" s="126">
        <v>1.5442495480545453</v>
      </c>
      <c r="K77" s="6">
        <v>2427.37</v>
      </c>
      <c r="L77" s="6">
        <v>3310.48</v>
      </c>
      <c r="M77" s="6">
        <v>2932.9566666666665</v>
      </c>
      <c r="N77" s="123">
        <v>348.6009839726065</v>
      </c>
      <c r="O77" s="6">
        <v>-8.49934</v>
      </c>
      <c r="P77" s="22">
        <v>-0.09823</v>
      </c>
      <c r="Q77" s="6">
        <v>129.86369</v>
      </c>
      <c r="R77" s="22">
        <v>151.14702</v>
      </c>
      <c r="S77" s="5">
        <v>1.0</v>
      </c>
      <c r="T77" s="5">
        <v>0.0</v>
      </c>
      <c r="U77" s="5">
        <v>0.0</v>
      </c>
      <c r="V77" s="5">
        <v>0.0</v>
      </c>
      <c r="W77" s="5">
        <v>0.0</v>
      </c>
      <c r="X77" s="5">
        <v>0.0</v>
      </c>
      <c r="Y77" s="5">
        <v>0.0</v>
      </c>
      <c r="Z77" s="5">
        <v>0.0</v>
      </c>
      <c r="AA77" s="5">
        <v>0.0</v>
      </c>
      <c r="AB77" s="5">
        <v>1.0</v>
      </c>
      <c r="AC77" s="5">
        <v>1.0</v>
      </c>
      <c r="AD77" s="5">
        <v>0.0</v>
      </c>
      <c r="AE77" s="47">
        <v>0.0</v>
      </c>
      <c r="AF77" s="52">
        <v>1.0</v>
      </c>
      <c r="AG77" s="22"/>
      <c r="AH77" s="6">
        <v>46.0</v>
      </c>
      <c r="AJ77" s="6">
        <v>64.0</v>
      </c>
      <c r="AM77" s="22"/>
      <c r="AS77" s="22"/>
      <c r="AY77" s="22"/>
      <c r="AZ77" s="35"/>
      <c r="BA77" s="22"/>
      <c r="BG77" s="6">
        <v>1.0</v>
      </c>
      <c r="BI77" s="6">
        <v>1.0</v>
      </c>
      <c r="BJ77" s="22">
        <v>1.0</v>
      </c>
      <c r="BL77" s="22"/>
      <c r="BT77" s="22"/>
      <c r="CA77" s="22"/>
      <c r="CS77" s="22"/>
      <c r="CU77" s="22"/>
      <c r="CX77" s="22"/>
      <c r="DN77" s="22"/>
      <c r="DS77" s="22">
        <v>1.0</v>
      </c>
      <c r="DV77" s="6">
        <v>1.0</v>
      </c>
      <c r="DW77" s="6">
        <v>1.0</v>
      </c>
      <c r="DY77" s="22">
        <v>1.0</v>
      </c>
      <c r="EL77" s="22"/>
      <c r="EM77" s="6" t="s">
        <v>958</v>
      </c>
      <c r="EN77" s="75" t="s">
        <v>824</v>
      </c>
    </row>
    <row r="78" ht="14.25" customHeight="1">
      <c r="A78" s="35" t="s">
        <v>337</v>
      </c>
      <c r="B78" s="22" t="s">
        <v>959</v>
      </c>
      <c r="C78" s="6">
        <v>2.0</v>
      </c>
      <c r="D78" s="22">
        <v>0.0</v>
      </c>
      <c r="E78" s="10"/>
      <c r="F78" s="134"/>
      <c r="G78" s="36">
        <v>27.9</v>
      </c>
      <c r="H78" s="36">
        <v>27.9</v>
      </c>
      <c r="I78" s="36">
        <v>27.9</v>
      </c>
      <c r="J78" s="126">
        <v>0.0</v>
      </c>
      <c r="K78" s="6">
        <v>3411.0</v>
      </c>
      <c r="L78" s="6">
        <v>3411.0</v>
      </c>
      <c r="M78" s="122">
        <v>3411.0</v>
      </c>
      <c r="N78" s="22">
        <v>0.0</v>
      </c>
      <c r="O78" s="35">
        <v>7.01161</v>
      </c>
      <c r="P78" s="22">
        <v>7.47529</v>
      </c>
      <c r="Q78" s="128">
        <v>134.23496</v>
      </c>
      <c r="R78" s="129">
        <v>134.581</v>
      </c>
      <c r="S78" s="5">
        <v>1.0</v>
      </c>
      <c r="T78" s="5">
        <v>1.0</v>
      </c>
      <c r="U78" s="5">
        <v>1.0</v>
      </c>
      <c r="V78" s="5">
        <v>0.0</v>
      </c>
      <c r="W78" s="5">
        <v>0.0</v>
      </c>
      <c r="X78" s="5">
        <v>1.0</v>
      </c>
      <c r="Y78" s="5">
        <v>1.0</v>
      </c>
      <c r="Z78" s="5">
        <v>0.0</v>
      </c>
      <c r="AA78" s="5">
        <v>0.0</v>
      </c>
      <c r="AB78" s="5">
        <v>0.0</v>
      </c>
      <c r="AC78" s="5">
        <v>1.0</v>
      </c>
      <c r="AD78" s="5">
        <v>1.0</v>
      </c>
      <c r="AE78" s="47">
        <v>0.0</v>
      </c>
      <c r="AF78" s="52">
        <v>1.0</v>
      </c>
      <c r="AG78" s="22"/>
      <c r="AH78" s="6">
        <v>32.5</v>
      </c>
      <c r="AI78" s="6">
        <v>2.5</v>
      </c>
      <c r="AJ78" s="6">
        <v>60.0</v>
      </c>
      <c r="AK78" s="6">
        <v>1.0</v>
      </c>
      <c r="AM78" s="22"/>
      <c r="AS78" s="22"/>
      <c r="AY78" s="22"/>
      <c r="AZ78" s="35"/>
      <c r="BA78" s="22"/>
      <c r="BF78" s="6">
        <v>1.0</v>
      </c>
      <c r="BG78" s="6">
        <v>1.0</v>
      </c>
      <c r="BH78" s="6">
        <v>1.0</v>
      </c>
      <c r="BJ78" s="22"/>
      <c r="BK78" s="6">
        <v>1.0</v>
      </c>
      <c r="BL78" s="22">
        <v>1.0</v>
      </c>
      <c r="BQ78" s="6">
        <v>1.0</v>
      </c>
      <c r="BR78" s="6">
        <v>1.0</v>
      </c>
      <c r="BT78" s="22"/>
      <c r="CA78" s="22"/>
      <c r="CS78" s="22"/>
      <c r="CT78" s="6">
        <v>1.0</v>
      </c>
      <c r="CU78" s="22"/>
      <c r="CX78" s="22"/>
      <c r="DN78" s="22"/>
      <c r="DS78" s="22"/>
      <c r="DV78" s="6">
        <v>1.0</v>
      </c>
      <c r="DW78" s="6">
        <v>1.0</v>
      </c>
      <c r="DX78" s="6">
        <v>1.0</v>
      </c>
      <c r="DY78" s="22">
        <v>1.0</v>
      </c>
      <c r="EI78" s="6">
        <v>1.0</v>
      </c>
      <c r="EL78" s="22"/>
      <c r="EM78" s="6" t="s">
        <v>960</v>
      </c>
      <c r="EN78" s="75" t="s">
        <v>824</v>
      </c>
    </row>
    <row r="79" ht="14.25" customHeight="1">
      <c r="A79" s="35" t="s">
        <v>337</v>
      </c>
      <c r="B79" s="22" t="s">
        <v>182</v>
      </c>
      <c r="C79" s="6">
        <v>2.0</v>
      </c>
      <c r="D79" s="22">
        <v>0.0</v>
      </c>
      <c r="E79" s="6">
        <v>0.0</v>
      </c>
      <c r="F79" s="22">
        <v>830.0</v>
      </c>
      <c r="G79" s="6">
        <v>24.33</v>
      </c>
      <c r="H79" s="6">
        <v>25.64</v>
      </c>
      <c r="I79" s="6">
        <v>24.985</v>
      </c>
      <c r="J79" s="126">
        <v>0.9263098833543789</v>
      </c>
      <c r="K79" s="6">
        <v>2588.4</v>
      </c>
      <c r="L79" s="6">
        <v>2593.92</v>
      </c>
      <c r="M79" s="6">
        <v>2591.16</v>
      </c>
      <c r="N79" s="126">
        <v>3.9032294321497294</v>
      </c>
      <c r="O79" s="6">
        <v>17.7134</v>
      </c>
      <c r="P79" s="22">
        <v>17.7134</v>
      </c>
      <c r="Q79" s="6">
        <v>178.065</v>
      </c>
      <c r="R79" s="22">
        <v>178.065</v>
      </c>
      <c r="S79" s="5">
        <v>1.0</v>
      </c>
      <c r="T79" s="5">
        <v>0.0</v>
      </c>
      <c r="U79" s="5">
        <v>0.0</v>
      </c>
      <c r="V79" s="5">
        <v>0.0</v>
      </c>
      <c r="W79" s="5">
        <v>0.0</v>
      </c>
      <c r="X79" s="5">
        <v>0.0</v>
      </c>
      <c r="Y79" s="5">
        <v>0.0</v>
      </c>
      <c r="Z79" s="5">
        <v>0.0</v>
      </c>
      <c r="AA79" s="5">
        <v>0.0</v>
      </c>
      <c r="AB79" s="5">
        <v>0.0</v>
      </c>
      <c r="AC79" s="5">
        <v>1.0</v>
      </c>
      <c r="AD79" s="5">
        <v>0.0</v>
      </c>
      <c r="AE79" s="47">
        <v>0.0</v>
      </c>
      <c r="AF79" s="52">
        <v>2.0</v>
      </c>
      <c r="AG79" s="22"/>
      <c r="AH79" s="6">
        <v>42.35</v>
      </c>
      <c r="AI79" s="6">
        <v>17.35</v>
      </c>
      <c r="AJ79" s="6">
        <v>79.4</v>
      </c>
      <c r="AK79" s="6">
        <v>30.6</v>
      </c>
      <c r="AM79" s="22"/>
      <c r="AP79" s="6">
        <v>5.5</v>
      </c>
      <c r="AQ79" s="6">
        <v>1.5</v>
      </c>
      <c r="AR79" s="6">
        <v>4.5</v>
      </c>
      <c r="AS79" s="22">
        <v>0.5</v>
      </c>
      <c r="AY79" s="22"/>
      <c r="AZ79" s="35"/>
      <c r="BA79" s="22"/>
      <c r="BG79" s="6">
        <v>1.0</v>
      </c>
      <c r="BJ79" s="22"/>
      <c r="BL79" s="22"/>
      <c r="BT79" s="22"/>
      <c r="CA79" s="22"/>
      <c r="CS79" s="22"/>
      <c r="CU79" s="22"/>
      <c r="CX79" s="22"/>
      <c r="DN79" s="22"/>
      <c r="DS79" s="22"/>
      <c r="DV79" s="6">
        <v>1.0</v>
      </c>
      <c r="DW79" s="6">
        <v>1.0</v>
      </c>
      <c r="DY79" s="22">
        <v>1.0</v>
      </c>
      <c r="EL79" s="22"/>
      <c r="EM79" s="6" t="s">
        <v>960</v>
      </c>
      <c r="EN79" s="75" t="s">
        <v>824</v>
      </c>
    </row>
    <row r="80" ht="14.25" customHeight="1">
      <c r="A80" s="35" t="s">
        <v>337</v>
      </c>
      <c r="B80" s="22" t="s">
        <v>961</v>
      </c>
      <c r="C80" s="6">
        <v>2.0</v>
      </c>
      <c r="D80" s="22">
        <v>0.0</v>
      </c>
      <c r="E80" s="6">
        <v>50.0</v>
      </c>
      <c r="F80" s="22">
        <v>800.0</v>
      </c>
      <c r="G80" s="36">
        <v>24.33</v>
      </c>
      <c r="H80" s="36">
        <v>25.64</v>
      </c>
      <c r="I80" s="36">
        <v>24.985</v>
      </c>
      <c r="J80" s="126">
        <v>0.9263098833543789</v>
      </c>
      <c r="K80" s="6">
        <v>2588.0</v>
      </c>
      <c r="L80" s="6">
        <v>2594.0</v>
      </c>
      <c r="M80" s="122">
        <v>2591.0</v>
      </c>
      <c r="N80" s="123">
        <v>4.242640687119285</v>
      </c>
      <c r="O80" s="35">
        <v>-18.18578</v>
      </c>
      <c r="P80" s="22">
        <v>-16.64115</v>
      </c>
      <c r="Q80" s="128">
        <v>178.12319</v>
      </c>
      <c r="R80" s="22">
        <v>179.35261</v>
      </c>
      <c r="S80" s="5">
        <v>1.0</v>
      </c>
      <c r="T80" s="5">
        <v>0.0</v>
      </c>
      <c r="U80" s="5">
        <v>0.0</v>
      </c>
      <c r="V80" s="5">
        <v>0.0</v>
      </c>
      <c r="W80" s="5">
        <v>1.0</v>
      </c>
      <c r="X80" s="5">
        <v>0.0</v>
      </c>
      <c r="Y80" s="5">
        <v>0.0</v>
      </c>
      <c r="Z80" s="5">
        <v>0.0</v>
      </c>
      <c r="AA80" s="5">
        <v>0.0</v>
      </c>
      <c r="AB80" s="5">
        <v>0.0</v>
      </c>
      <c r="AC80" s="5">
        <v>1.0</v>
      </c>
      <c r="AD80" s="5">
        <v>0.0</v>
      </c>
      <c r="AE80" s="47">
        <v>0.0</v>
      </c>
      <c r="AF80" s="52">
        <v>2.0</v>
      </c>
      <c r="AG80" s="22"/>
      <c r="AH80" s="6">
        <v>38.5</v>
      </c>
      <c r="AI80" s="6">
        <v>6.5</v>
      </c>
      <c r="AJ80" s="6">
        <v>53.5</v>
      </c>
      <c r="AK80" s="6">
        <v>6.5</v>
      </c>
      <c r="AM80" s="22"/>
      <c r="AN80" s="6">
        <v>20.0</v>
      </c>
      <c r="AO80" s="6">
        <v>40.0</v>
      </c>
      <c r="AR80" s="6">
        <v>4.5</v>
      </c>
      <c r="AS80" s="22">
        <v>0.5</v>
      </c>
      <c r="AY80" s="22"/>
      <c r="AZ80" s="35"/>
      <c r="BA80" s="22"/>
      <c r="BG80" s="6">
        <v>1.0</v>
      </c>
      <c r="BJ80" s="22"/>
      <c r="BL80" s="22"/>
      <c r="BT80" s="22"/>
      <c r="CA80" s="22"/>
      <c r="CB80" s="6">
        <v>1.0</v>
      </c>
      <c r="CS80" s="22"/>
      <c r="CU80" s="22"/>
      <c r="CX80" s="22"/>
      <c r="DN80" s="22"/>
      <c r="DS80" s="22"/>
      <c r="DW80" s="6">
        <v>1.0</v>
      </c>
      <c r="DY80" s="22">
        <v>1.0</v>
      </c>
      <c r="EL80" s="22"/>
      <c r="EM80" s="6" t="s">
        <v>960</v>
      </c>
      <c r="EN80" s="75" t="s">
        <v>824</v>
      </c>
    </row>
    <row r="81" ht="14.25" customHeight="1">
      <c r="A81" s="35" t="s">
        <v>337</v>
      </c>
      <c r="B81" s="22" t="s">
        <v>962</v>
      </c>
      <c r="C81" s="6">
        <v>2.0</v>
      </c>
      <c r="D81" s="22">
        <v>0.0</v>
      </c>
      <c r="E81" s="6">
        <v>200.0</v>
      </c>
      <c r="F81" s="22">
        <v>1600.0</v>
      </c>
      <c r="G81" s="36">
        <v>27.05</v>
      </c>
      <c r="H81" s="36">
        <v>27.18</v>
      </c>
      <c r="I81" s="36">
        <v>27.115000000000002</v>
      </c>
      <c r="J81" s="126">
        <v>0.09192388155425048</v>
      </c>
      <c r="K81" s="6">
        <v>2072.0</v>
      </c>
      <c r="L81" s="6">
        <v>2867.0</v>
      </c>
      <c r="M81" s="122">
        <v>2469.5</v>
      </c>
      <c r="N81" s="123">
        <v>562.1498910433053</v>
      </c>
      <c r="O81" s="35">
        <v>9.14723</v>
      </c>
      <c r="P81" s="129">
        <v>10.4657</v>
      </c>
      <c r="Q81" s="128">
        <v>122.489</v>
      </c>
      <c r="R81" s="129">
        <v>123.251</v>
      </c>
      <c r="S81" s="5">
        <v>1.0</v>
      </c>
      <c r="T81" s="5">
        <v>0.0</v>
      </c>
      <c r="U81" s="5">
        <v>0.0</v>
      </c>
      <c r="V81" s="5">
        <v>0.0</v>
      </c>
      <c r="W81" s="5">
        <v>0.0</v>
      </c>
      <c r="X81" s="5">
        <v>0.0</v>
      </c>
      <c r="Y81" s="5">
        <v>0.0</v>
      </c>
      <c r="Z81" s="5">
        <v>0.0</v>
      </c>
      <c r="AA81" s="5">
        <v>0.0</v>
      </c>
      <c r="AB81" s="5">
        <v>0.0</v>
      </c>
      <c r="AC81" s="5">
        <v>0.0</v>
      </c>
      <c r="AD81" s="5">
        <v>0.0</v>
      </c>
      <c r="AE81" s="47">
        <v>0.0</v>
      </c>
      <c r="AF81" s="52">
        <v>2.0</v>
      </c>
      <c r="AG81" s="22">
        <v>1.0</v>
      </c>
      <c r="AL81" s="6">
        <v>40.0</v>
      </c>
      <c r="AM81" s="22">
        <v>10.0</v>
      </c>
      <c r="AN81" s="6">
        <v>38.0</v>
      </c>
      <c r="AO81" s="6">
        <v>42.0</v>
      </c>
      <c r="AR81" s="6">
        <v>5.5</v>
      </c>
      <c r="AS81" s="22">
        <v>0.2</v>
      </c>
      <c r="AY81" s="22"/>
      <c r="AZ81" s="35"/>
      <c r="BA81" s="22"/>
      <c r="BG81" s="6">
        <v>1.0</v>
      </c>
      <c r="BJ81" s="22">
        <v>1.0</v>
      </c>
      <c r="BL81" s="22"/>
      <c r="BT81" s="22"/>
      <c r="CA81" s="22"/>
      <c r="CS81" s="22"/>
      <c r="CU81" s="22"/>
      <c r="CX81" s="22"/>
      <c r="DN81" s="22"/>
      <c r="DS81" s="22"/>
      <c r="DY81" s="22"/>
      <c r="EL81" s="22"/>
      <c r="EM81" s="6" t="s">
        <v>922</v>
      </c>
      <c r="EN81" s="75" t="s">
        <v>824</v>
      </c>
    </row>
    <row r="82" ht="14.25" customHeight="1">
      <c r="A82" s="35" t="s">
        <v>342</v>
      </c>
      <c r="B82" s="22" t="s">
        <v>963</v>
      </c>
      <c r="C82" s="6">
        <v>1.0</v>
      </c>
      <c r="D82" s="22">
        <v>1.0</v>
      </c>
      <c r="E82" s="6">
        <v>0.0</v>
      </c>
      <c r="F82" s="22">
        <v>700.0</v>
      </c>
      <c r="G82" s="36">
        <v>13.08</v>
      </c>
      <c r="H82" s="36">
        <v>24.93</v>
      </c>
      <c r="I82" s="36">
        <v>19.462</v>
      </c>
      <c r="J82" s="126">
        <v>3.8546214686615627</v>
      </c>
      <c r="K82" s="6">
        <v>343.0</v>
      </c>
      <c r="L82" s="6">
        <v>1437.0</v>
      </c>
      <c r="M82" s="122">
        <v>787.5</v>
      </c>
      <c r="N82" s="123">
        <v>345.3688044845844</v>
      </c>
      <c r="O82" s="35">
        <v>-34.04629</v>
      </c>
      <c r="P82" s="22">
        <v>-19.74512</v>
      </c>
      <c r="Q82" s="128">
        <v>-67.97385</v>
      </c>
      <c r="R82" s="22">
        <v>-55.64265</v>
      </c>
      <c r="S82" s="5">
        <v>0.0</v>
      </c>
      <c r="T82" s="5">
        <v>1.0</v>
      </c>
      <c r="U82" s="5">
        <v>1.0</v>
      </c>
      <c r="V82" s="5">
        <v>1.0</v>
      </c>
      <c r="W82" s="5">
        <v>1.0</v>
      </c>
      <c r="X82" s="5">
        <v>0.0</v>
      </c>
      <c r="Y82" s="5">
        <v>0.0</v>
      </c>
      <c r="Z82" s="5">
        <v>0.0</v>
      </c>
      <c r="AA82" s="5">
        <v>0.0</v>
      </c>
      <c r="AB82" s="5">
        <v>0.0</v>
      </c>
      <c r="AC82" s="5">
        <v>0.0</v>
      </c>
      <c r="AD82" s="5">
        <v>0.0</v>
      </c>
      <c r="AE82" s="47">
        <v>0.0</v>
      </c>
      <c r="AF82" s="52">
        <v>1.0</v>
      </c>
      <c r="AG82" s="22"/>
      <c r="AL82" s="6">
        <v>86.0</v>
      </c>
      <c r="AM82" s="22">
        <v>44.0</v>
      </c>
      <c r="AN82" s="6">
        <v>1100.0</v>
      </c>
      <c r="AO82" s="6">
        <v>1200.0</v>
      </c>
      <c r="AS82" s="22"/>
      <c r="AY82" s="22"/>
      <c r="AZ82" s="35"/>
      <c r="BA82" s="22"/>
      <c r="BJ82" s="22"/>
      <c r="BK82" s="6">
        <v>1.0</v>
      </c>
      <c r="BL82" s="22"/>
      <c r="BQ82" s="6">
        <v>1.0</v>
      </c>
      <c r="BT82" s="22"/>
      <c r="BY82" s="6">
        <v>1.0</v>
      </c>
      <c r="CA82" s="22"/>
      <c r="CH82" s="6">
        <v>1.0</v>
      </c>
      <c r="CI82" s="6">
        <v>1.0</v>
      </c>
      <c r="CS82" s="22"/>
      <c r="CU82" s="22"/>
      <c r="CX82" s="22"/>
      <c r="DN82" s="22"/>
      <c r="DS82" s="22"/>
      <c r="DY82" s="22"/>
      <c r="EL82" s="22"/>
      <c r="EM82" s="6" t="s">
        <v>814</v>
      </c>
      <c r="EN82" s="75" t="s">
        <v>824</v>
      </c>
    </row>
    <row r="83" ht="14.25" customHeight="1">
      <c r="A83" s="35" t="s">
        <v>342</v>
      </c>
      <c r="B83" s="22" t="s">
        <v>964</v>
      </c>
      <c r="C83" s="6">
        <v>1.0</v>
      </c>
      <c r="D83" s="22">
        <v>1.0</v>
      </c>
      <c r="E83" s="6">
        <v>0.0</v>
      </c>
      <c r="F83" s="22">
        <v>500.0</v>
      </c>
      <c r="G83" s="36">
        <v>15.57</v>
      </c>
      <c r="H83" s="36">
        <v>15.99</v>
      </c>
      <c r="I83" s="36">
        <v>15.780000000000001</v>
      </c>
      <c r="J83" s="126">
        <v>0.2969848480983499</v>
      </c>
      <c r="K83" s="6">
        <v>457.0</v>
      </c>
      <c r="L83" s="6">
        <v>894.0</v>
      </c>
      <c r="M83" s="122">
        <v>675.5</v>
      </c>
      <c r="N83" s="123">
        <v>309.00566337852126</v>
      </c>
      <c r="O83" s="35">
        <v>-36.95373</v>
      </c>
      <c r="P83" s="22">
        <v>-35.01399</v>
      </c>
      <c r="Q83" s="128">
        <v>-65.59986</v>
      </c>
      <c r="R83" s="22">
        <v>-56.61242</v>
      </c>
      <c r="S83" s="5">
        <v>0.0</v>
      </c>
      <c r="T83" s="5">
        <v>0.0</v>
      </c>
      <c r="U83" s="5">
        <v>1.0</v>
      </c>
      <c r="V83" s="5">
        <v>1.0</v>
      </c>
      <c r="W83" s="5">
        <v>1.0</v>
      </c>
      <c r="X83" s="5">
        <v>0.0</v>
      </c>
      <c r="Y83" s="5">
        <v>0.0</v>
      </c>
      <c r="Z83" s="5">
        <v>0.0</v>
      </c>
      <c r="AA83" s="5">
        <v>0.0</v>
      </c>
      <c r="AB83" s="5">
        <v>0.0</v>
      </c>
      <c r="AC83" s="5">
        <v>1.0</v>
      </c>
      <c r="AD83" s="5">
        <v>1.0</v>
      </c>
      <c r="AE83" s="47">
        <v>0.0</v>
      </c>
      <c r="AF83" s="52">
        <v>2.0</v>
      </c>
      <c r="AG83" s="22"/>
      <c r="AH83" s="6">
        <v>112.4</v>
      </c>
      <c r="AI83" s="6">
        <v>13.4</v>
      </c>
      <c r="AJ83" s="6">
        <v>112.4</v>
      </c>
      <c r="AK83" s="6">
        <v>13.4</v>
      </c>
      <c r="AM83" s="22"/>
      <c r="AS83" s="22"/>
      <c r="AY83" s="22"/>
      <c r="AZ83" s="35"/>
      <c r="BA83" s="22"/>
      <c r="BJ83" s="22"/>
      <c r="BL83" s="22"/>
      <c r="BP83" s="6">
        <v>1.0</v>
      </c>
      <c r="BT83" s="22"/>
      <c r="BX83" s="6">
        <v>1.0</v>
      </c>
      <c r="CA83" s="22"/>
      <c r="CI83" s="6">
        <v>1.0</v>
      </c>
      <c r="CS83" s="22"/>
      <c r="CU83" s="22"/>
      <c r="CX83" s="22"/>
      <c r="DN83" s="22"/>
      <c r="DS83" s="22"/>
      <c r="DV83" s="6">
        <v>1.0</v>
      </c>
      <c r="DW83" s="6">
        <v>1.0</v>
      </c>
      <c r="DY83" s="22"/>
      <c r="EF83" s="6">
        <v>1.0</v>
      </c>
      <c r="EG83" s="6">
        <v>1.0</v>
      </c>
      <c r="EH83" s="6">
        <v>1.0</v>
      </c>
      <c r="EL83" s="22"/>
      <c r="EM83" s="6" t="s">
        <v>814</v>
      </c>
      <c r="EN83" s="75" t="s">
        <v>824</v>
      </c>
    </row>
    <row r="84" ht="14.25" customHeight="1">
      <c r="A84" s="35" t="s">
        <v>351</v>
      </c>
      <c r="B84" s="22" t="s">
        <v>965</v>
      </c>
      <c r="C84" s="6">
        <v>1.0</v>
      </c>
      <c r="D84" s="22">
        <v>1.0</v>
      </c>
      <c r="E84" s="6">
        <v>0.0</v>
      </c>
      <c r="F84" s="22">
        <v>700.0</v>
      </c>
      <c r="G84" s="6">
        <v>24.85</v>
      </c>
      <c r="H84" s="36">
        <v>26.22</v>
      </c>
      <c r="I84" s="36">
        <v>25.535</v>
      </c>
      <c r="J84" s="126">
        <v>0.9687362902255683</v>
      </c>
      <c r="K84" s="6">
        <v>1637.0</v>
      </c>
      <c r="L84" s="6">
        <v>2585.0</v>
      </c>
      <c r="M84" s="122">
        <v>2111.0</v>
      </c>
      <c r="N84" s="123">
        <v>670.337228564847</v>
      </c>
      <c r="O84" s="6">
        <v>4.01848</v>
      </c>
      <c r="P84" s="22">
        <v>4.85524</v>
      </c>
      <c r="Q84" s="6">
        <v>9.72238</v>
      </c>
      <c r="R84" s="22">
        <v>11.13687</v>
      </c>
      <c r="S84" s="5">
        <v>1.0</v>
      </c>
      <c r="T84" s="5">
        <v>0.0</v>
      </c>
      <c r="U84" s="5">
        <v>0.0</v>
      </c>
      <c r="V84" s="5">
        <v>0.0</v>
      </c>
      <c r="W84" s="5">
        <v>1.0</v>
      </c>
      <c r="X84" s="5">
        <v>0.0</v>
      </c>
      <c r="Y84" s="5">
        <v>0.0</v>
      </c>
      <c r="Z84" s="5">
        <v>0.0</v>
      </c>
      <c r="AA84" s="5">
        <v>0.0</v>
      </c>
      <c r="AB84" s="5">
        <v>0.0</v>
      </c>
      <c r="AC84" s="5">
        <v>1.0</v>
      </c>
      <c r="AD84" s="5">
        <v>0.0</v>
      </c>
      <c r="AE84" s="47">
        <v>0.0</v>
      </c>
      <c r="AF84" s="52">
        <v>4.0</v>
      </c>
      <c r="AG84" s="22"/>
      <c r="AH84" s="6">
        <v>270.0</v>
      </c>
      <c r="AI84" s="6">
        <v>50.0</v>
      </c>
      <c r="AJ84" s="6">
        <v>235.0</v>
      </c>
      <c r="AK84" s="6">
        <v>85.0</v>
      </c>
      <c r="AM84" s="22"/>
      <c r="AN84" s="6">
        <v>150.0</v>
      </c>
      <c r="AO84" s="6">
        <v>350.0</v>
      </c>
      <c r="AS84" s="22"/>
      <c r="AX84" s="6">
        <v>12.0</v>
      </c>
      <c r="AY84" s="22">
        <v>0.0</v>
      </c>
      <c r="AZ84" s="35"/>
      <c r="BA84" s="22"/>
      <c r="BG84" s="6">
        <v>1.0</v>
      </c>
      <c r="BJ84" s="22"/>
      <c r="BL84" s="22"/>
      <c r="BT84" s="22"/>
      <c r="CA84" s="22"/>
      <c r="CB84" s="6">
        <v>1.0</v>
      </c>
      <c r="CS84" s="22"/>
      <c r="CU84" s="22"/>
      <c r="CX84" s="22"/>
      <c r="DN84" s="22"/>
      <c r="DS84" s="22"/>
      <c r="DY84" s="22">
        <v>1.0</v>
      </c>
      <c r="EL84" s="22"/>
      <c r="EM84" s="6" t="s">
        <v>870</v>
      </c>
      <c r="EN84" s="75" t="s">
        <v>824</v>
      </c>
    </row>
    <row r="85" ht="14.25" customHeight="1">
      <c r="A85" s="35" t="s">
        <v>352</v>
      </c>
      <c r="B85" s="22" t="s">
        <v>966</v>
      </c>
      <c r="C85" s="6">
        <v>2.0</v>
      </c>
      <c r="D85" s="22">
        <v>0.0</v>
      </c>
      <c r="E85" s="6">
        <v>404.0</v>
      </c>
      <c r="F85" s="22">
        <v>2945.0</v>
      </c>
      <c r="G85" s="6">
        <v>15.22</v>
      </c>
      <c r="H85" s="36">
        <v>24.58</v>
      </c>
      <c r="I85" s="36">
        <v>19.753200000000003</v>
      </c>
      <c r="J85" s="126">
        <v>2.7379352317637653</v>
      </c>
      <c r="K85" s="6">
        <v>249.0</v>
      </c>
      <c r="L85" s="6">
        <v>1350.0</v>
      </c>
      <c r="M85" s="122">
        <v>682.32</v>
      </c>
      <c r="N85" s="123">
        <v>310.4615810906936</v>
      </c>
      <c r="O85" s="6">
        <v>16.88312</v>
      </c>
      <c r="P85" s="22">
        <v>33.48688</v>
      </c>
      <c r="Q85" s="128">
        <v>-109.02507</v>
      </c>
      <c r="R85" s="22">
        <v>-97.02028</v>
      </c>
      <c r="S85" s="5">
        <v>1.0</v>
      </c>
      <c r="T85" s="5">
        <v>0.0</v>
      </c>
      <c r="U85" s="5">
        <v>1.0</v>
      </c>
      <c r="V85" s="5">
        <v>1.0</v>
      </c>
      <c r="W85" s="5">
        <v>0.0</v>
      </c>
      <c r="X85" s="5">
        <v>0.0</v>
      </c>
      <c r="Y85" s="5">
        <v>1.0</v>
      </c>
      <c r="Z85" s="5">
        <v>0.0</v>
      </c>
      <c r="AA85" s="5">
        <v>0.0</v>
      </c>
      <c r="AB85" s="5">
        <v>0.0</v>
      </c>
      <c r="AC85" s="5">
        <v>0.0</v>
      </c>
      <c r="AD85" s="5">
        <v>0.0</v>
      </c>
      <c r="AE85" s="47">
        <v>0.0</v>
      </c>
      <c r="AF85" s="52">
        <v>1.0</v>
      </c>
      <c r="AG85" s="22"/>
      <c r="AL85" s="6">
        <v>70.5</v>
      </c>
      <c r="AM85" s="22">
        <v>23.5</v>
      </c>
      <c r="AN85" s="6">
        <v>50.0</v>
      </c>
      <c r="AO85" s="6">
        <v>76.0</v>
      </c>
      <c r="AP85" s="6">
        <v>8.25</v>
      </c>
      <c r="AQ85" s="6">
        <v>0.25</v>
      </c>
      <c r="AR85" s="6">
        <v>4.3</v>
      </c>
      <c r="AS85" s="22">
        <v>0.7</v>
      </c>
      <c r="AY85" s="22"/>
      <c r="AZ85" s="35"/>
      <c r="BA85" s="22"/>
      <c r="BE85" s="6">
        <v>1.0</v>
      </c>
      <c r="BF85" s="6">
        <v>1.0</v>
      </c>
      <c r="BJ85" s="22"/>
      <c r="BL85" s="22"/>
      <c r="BQ85" s="6">
        <v>1.0</v>
      </c>
      <c r="BT85" s="22"/>
      <c r="BX85" s="6">
        <v>1.0</v>
      </c>
      <c r="CA85" s="22"/>
      <c r="CS85" s="22"/>
      <c r="CT85" s="6">
        <v>1.0</v>
      </c>
      <c r="CU85" s="22"/>
      <c r="CX85" s="22"/>
      <c r="DN85" s="22"/>
      <c r="DS85" s="22"/>
      <c r="DY85" s="22"/>
      <c r="EL85" s="22"/>
      <c r="EM85" s="6" t="s">
        <v>891</v>
      </c>
      <c r="EN85" s="75" t="s">
        <v>908</v>
      </c>
    </row>
    <row r="86" ht="14.25" customHeight="1">
      <c r="A86" s="35" t="s">
        <v>352</v>
      </c>
      <c r="B86" s="22" t="s">
        <v>967</v>
      </c>
      <c r="C86" s="6">
        <v>2.0</v>
      </c>
      <c r="D86" s="22">
        <v>0.0</v>
      </c>
      <c r="E86" s="6">
        <v>0.0</v>
      </c>
      <c r="F86" s="22">
        <v>1520.0</v>
      </c>
      <c r="G86" s="6">
        <v>19.63</v>
      </c>
      <c r="H86" s="36">
        <v>27.26</v>
      </c>
      <c r="I86" s="36">
        <v>25.34958333333333</v>
      </c>
      <c r="J86" s="126">
        <v>1.6631360611720902</v>
      </c>
      <c r="K86" s="6">
        <v>1383.0</v>
      </c>
      <c r="L86" s="6">
        <v>4892.0</v>
      </c>
      <c r="M86" s="6">
        <v>2612.0</v>
      </c>
      <c r="N86" s="123">
        <v>816.1135364321719</v>
      </c>
      <c r="O86" s="6">
        <v>6.18173</v>
      </c>
      <c r="P86" s="22">
        <v>15.67992</v>
      </c>
      <c r="Q86" s="128">
        <v>-85.95089</v>
      </c>
      <c r="R86" s="22">
        <v>-77.39596</v>
      </c>
      <c r="S86" s="5">
        <v>1.0</v>
      </c>
      <c r="T86" s="5">
        <v>0.0</v>
      </c>
      <c r="U86" s="5">
        <v>0.0</v>
      </c>
      <c r="V86" s="5">
        <v>0.0</v>
      </c>
      <c r="W86" s="5">
        <v>0.0</v>
      </c>
      <c r="X86" s="5">
        <v>0.0</v>
      </c>
      <c r="Y86" s="5">
        <v>0.0</v>
      </c>
      <c r="Z86" s="5">
        <v>0.0</v>
      </c>
      <c r="AA86" s="5">
        <v>0.0</v>
      </c>
      <c r="AB86" s="5">
        <v>0.0</v>
      </c>
      <c r="AC86" s="5">
        <v>1.0</v>
      </c>
      <c r="AD86" s="5">
        <v>0.0</v>
      </c>
      <c r="AE86" s="47">
        <v>0.0</v>
      </c>
      <c r="AF86" s="52">
        <v>1.0</v>
      </c>
      <c r="AG86" s="22">
        <v>1.0</v>
      </c>
      <c r="AH86" s="6">
        <v>29.25</v>
      </c>
      <c r="AI86" s="6">
        <v>5.75</v>
      </c>
      <c r="AM86" s="22"/>
      <c r="AN86" s="6">
        <v>24.0</v>
      </c>
      <c r="AO86" s="6">
        <v>81.0</v>
      </c>
      <c r="AS86" s="22"/>
      <c r="AY86" s="22"/>
      <c r="AZ86" s="35"/>
      <c r="BA86" s="22"/>
      <c r="BF86" s="6">
        <v>1.0</v>
      </c>
      <c r="BG86" s="6">
        <v>1.0</v>
      </c>
      <c r="BJ86" s="22">
        <v>1.0</v>
      </c>
      <c r="BL86" s="22"/>
      <c r="BT86" s="22"/>
      <c r="CA86" s="22"/>
      <c r="CS86" s="22"/>
      <c r="CU86" s="22"/>
      <c r="CX86" s="22"/>
      <c r="DN86" s="22"/>
      <c r="DS86" s="22"/>
      <c r="DY86" s="22">
        <v>1.0</v>
      </c>
      <c r="EL86" s="22"/>
      <c r="EM86" s="6" t="s">
        <v>968</v>
      </c>
      <c r="EN86" s="75" t="s">
        <v>824</v>
      </c>
    </row>
    <row r="87" ht="14.25" customHeight="1">
      <c r="A87" s="35" t="s">
        <v>360</v>
      </c>
      <c r="B87" s="22" t="s">
        <v>969</v>
      </c>
      <c r="C87" s="6">
        <v>2.0</v>
      </c>
      <c r="D87" s="22">
        <v>1.0</v>
      </c>
      <c r="E87" s="6">
        <v>180.0</v>
      </c>
      <c r="F87" s="22">
        <v>865.0</v>
      </c>
      <c r="G87" s="6">
        <v>23.28</v>
      </c>
      <c r="H87" s="36">
        <v>23.28</v>
      </c>
      <c r="I87" s="36">
        <v>23.28</v>
      </c>
      <c r="J87" s="126">
        <v>0.0</v>
      </c>
      <c r="K87" s="6">
        <v>1525.0</v>
      </c>
      <c r="L87" s="6">
        <v>1525.0</v>
      </c>
      <c r="M87" s="6">
        <v>1525.0</v>
      </c>
      <c r="N87" s="123">
        <v>0.0</v>
      </c>
      <c r="O87" s="6">
        <v>-6.46222</v>
      </c>
      <c r="P87" s="22">
        <v>-6.46222</v>
      </c>
      <c r="Q87" s="128">
        <v>-76.35167</v>
      </c>
      <c r="R87" s="22">
        <v>-76.35167</v>
      </c>
      <c r="S87" s="5">
        <v>1.0</v>
      </c>
      <c r="T87" s="5">
        <v>0.0</v>
      </c>
      <c r="U87" s="5">
        <v>0.0</v>
      </c>
      <c r="V87" s="5">
        <v>0.0</v>
      </c>
      <c r="W87" s="5">
        <v>1.0</v>
      </c>
      <c r="X87" s="5">
        <v>0.0</v>
      </c>
      <c r="Y87" s="5">
        <v>0.0</v>
      </c>
      <c r="Z87" s="5">
        <v>0.0</v>
      </c>
      <c r="AA87" s="5">
        <v>0.0</v>
      </c>
      <c r="AB87" s="5">
        <v>0.0</v>
      </c>
      <c r="AC87" s="5">
        <v>1.0</v>
      </c>
      <c r="AD87" s="5">
        <v>1.0</v>
      </c>
      <c r="AE87" s="47">
        <v>0.0</v>
      </c>
      <c r="AF87" s="52">
        <v>1.0</v>
      </c>
      <c r="AG87" s="22"/>
      <c r="AL87" s="6">
        <v>21.5</v>
      </c>
      <c r="AM87" s="22">
        <v>3.5</v>
      </c>
      <c r="AN87" s="6">
        <v>14.0</v>
      </c>
      <c r="AO87" s="6">
        <v>22.0</v>
      </c>
      <c r="AS87" s="22"/>
      <c r="AY87" s="22"/>
      <c r="AZ87" s="35"/>
      <c r="BA87" s="22"/>
      <c r="BG87" s="6">
        <v>1.0</v>
      </c>
      <c r="BJ87" s="22"/>
      <c r="BL87" s="22"/>
      <c r="BT87" s="22"/>
      <c r="CA87" s="22"/>
      <c r="CB87" s="6">
        <v>1.0</v>
      </c>
      <c r="CS87" s="22"/>
      <c r="CU87" s="22"/>
      <c r="CX87" s="22"/>
      <c r="DN87" s="22"/>
      <c r="DS87" s="22"/>
      <c r="DV87" s="6">
        <v>1.0</v>
      </c>
      <c r="DW87" s="6">
        <v>1.0</v>
      </c>
      <c r="DY87" s="22">
        <v>1.0</v>
      </c>
      <c r="EH87" s="6">
        <v>1.0</v>
      </c>
      <c r="EL87" s="22"/>
      <c r="EM87" s="6" t="s">
        <v>814</v>
      </c>
      <c r="EN87" s="75" t="s">
        <v>824</v>
      </c>
    </row>
    <row r="88" ht="14.25" customHeight="1">
      <c r="A88" s="35" t="s">
        <v>360</v>
      </c>
      <c r="B88" s="22" t="s">
        <v>970</v>
      </c>
      <c r="C88" s="6">
        <v>2.0</v>
      </c>
      <c r="D88" s="22">
        <v>1.0</v>
      </c>
      <c r="E88" s="6">
        <v>160.0</v>
      </c>
      <c r="F88" s="22">
        <v>280.0</v>
      </c>
      <c r="G88" s="6">
        <v>25.86</v>
      </c>
      <c r="H88" s="36">
        <v>25.86</v>
      </c>
      <c r="I88" s="36">
        <v>25.86</v>
      </c>
      <c r="J88" s="126">
        <v>0.0</v>
      </c>
      <c r="K88" s="6">
        <v>1918.0</v>
      </c>
      <c r="L88" s="6">
        <v>1918.0</v>
      </c>
      <c r="M88" s="6">
        <v>1918.0</v>
      </c>
      <c r="N88" s="123">
        <v>0.0</v>
      </c>
      <c r="O88" s="6">
        <v>-15.60141</v>
      </c>
      <c r="P88" s="22">
        <v>-15.60141</v>
      </c>
      <c r="Q88" s="128">
        <v>-56.09789</v>
      </c>
      <c r="R88" s="22">
        <v>-56.09789</v>
      </c>
      <c r="S88" s="5">
        <v>1.0</v>
      </c>
      <c r="T88" s="5">
        <v>0.0</v>
      </c>
      <c r="U88" s="5">
        <v>1.0</v>
      </c>
      <c r="V88" s="5">
        <v>1.0</v>
      </c>
      <c r="W88" s="5">
        <v>1.0</v>
      </c>
      <c r="X88" s="5">
        <v>0.0</v>
      </c>
      <c r="Y88" s="5">
        <v>0.0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E88" s="47">
        <v>0.0</v>
      </c>
      <c r="AF88" s="52">
        <v>1.0</v>
      </c>
      <c r="AG88" s="22">
        <v>0.0</v>
      </c>
      <c r="AH88" s="6">
        <v>22.75</v>
      </c>
      <c r="AI88" s="6">
        <v>2.45</v>
      </c>
      <c r="AJ88" s="6">
        <v>26.3</v>
      </c>
      <c r="AK88" s="6">
        <v>2.8</v>
      </c>
      <c r="AM88" s="22"/>
      <c r="AS88" s="22"/>
      <c r="AY88" s="22"/>
      <c r="AZ88" s="35"/>
      <c r="BA88" s="22"/>
      <c r="BF88" s="6">
        <v>1.0</v>
      </c>
      <c r="BG88" s="6">
        <v>1.0</v>
      </c>
      <c r="BJ88" s="22"/>
      <c r="BL88" s="22"/>
      <c r="BR88" s="6">
        <v>1.0</v>
      </c>
      <c r="BT88" s="22"/>
      <c r="BZ88" s="6">
        <v>1.0</v>
      </c>
      <c r="CA88" s="22"/>
      <c r="CB88" s="6">
        <v>1.0</v>
      </c>
      <c r="CI88" s="6">
        <v>1.0</v>
      </c>
      <c r="CS88" s="22"/>
      <c r="CU88" s="22"/>
      <c r="CX88" s="22"/>
      <c r="DN88" s="22"/>
      <c r="DS88" s="22"/>
      <c r="DY88" s="22"/>
      <c r="EL88" s="22"/>
      <c r="EM88" s="6" t="s">
        <v>814</v>
      </c>
      <c r="EN88" s="75" t="s">
        <v>824</v>
      </c>
    </row>
    <row r="89" ht="14.25" customHeight="1">
      <c r="A89" s="35" t="s">
        <v>360</v>
      </c>
      <c r="B89" s="22" t="s">
        <v>971</v>
      </c>
      <c r="C89" s="6">
        <v>2.0</v>
      </c>
      <c r="D89" s="22">
        <v>1.0</v>
      </c>
      <c r="E89" s="6">
        <v>380.0</v>
      </c>
      <c r="F89" s="22">
        <v>1000.0</v>
      </c>
      <c r="G89" s="6">
        <v>23.28</v>
      </c>
      <c r="H89" s="36">
        <v>23.28</v>
      </c>
      <c r="I89" s="36">
        <v>23.28</v>
      </c>
      <c r="J89" s="126">
        <v>0.0</v>
      </c>
      <c r="K89" s="6">
        <v>1525.0</v>
      </c>
      <c r="L89" s="6">
        <v>1525.0</v>
      </c>
      <c r="M89" s="6">
        <v>1525.0</v>
      </c>
      <c r="N89" s="123">
        <v>0.0</v>
      </c>
      <c r="O89" s="6">
        <v>-8.30842</v>
      </c>
      <c r="P89" s="22">
        <v>-7.41723</v>
      </c>
      <c r="Q89" s="128">
        <v>-76.67711</v>
      </c>
      <c r="R89" s="22">
        <v>-76.49214</v>
      </c>
      <c r="S89" s="5">
        <v>1.0</v>
      </c>
      <c r="T89" s="5">
        <v>0.0</v>
      </c>
      <c r="U89" s="5">
        <v>0.0</v>
      </c>
      <c r="V89" s="5">
        <v>0.0</v>
      </c>
      <c r="W89" s="5">
        <v>1.0</v>
      </c>
      <c r="X89" s="5">
        <v>0.0</v>
      </c>
      <c r="Y89" s="5">
        <v>0.0</v>
      </c>
      <c r="Z89" s="5">
        <v>0.0</v>
      </c>
      <c r="AA89" s="5">
        <v>0.0</v>
      </c>
      <c r="AB89" s="5">
        <v>0.0</v>
      </c>
      <c r="AC89" s="5">
        <v>0.0</v>
      </c>
      <c r="AD89" s="5">
        <v>0.0</v>
      </c>
      <c r="AE89" s="47">
        <v>0.0</v>
      </c>
      <c r="AF89" s="52">
        <v>3.0</v>
      </c>
      <c r="AG89" s="22"/>
      <c r="AH89" s="6">
        <v>28.6</v>
      </c>
      <c r="AJ89" s="6">
        <v>32.6</v>
      </c>
      <c r="AK89" s="6">
        <v>1.8</v>
      </c>
      <c r="AM89" s="22"/>
      <c r="AN89" s="6">
        <v>22.0</v>
      </c>
      <c r="AO89" s="6">
        <v>44.0</v>
      </c>
      <c r="AR89" s="6">
        <v>2.5</v>
      </c>
      <c r="AS89" s="22">
        <v>0.1</v>
      </c>
      <c r="AX89" s="6">
        <v>5.5</v>
      </c>
      <c r="AY89" s="22">
        <v>0.5</v>
      </c>
      <c r="AZ89" s="35"/>
      <c r="BA89" s="22"/>
      <c r="BG89" s="6">
        <v>1.0</v>
      </c>
      <c r="BJ89" s="22">
        <v>1.0</v>
      </c>
      <c r="BL89" s="22"/>
      <c r="BT89" s="22"/>
      <c r="CA89" s="22"/>
      <c r="CB89" s="6">
        <v>1.0</v>
      </c>
      <c r="CC89" s="6">
        <v>1.0</v>
      </c>
      <c r="CS89" s="22"/>
      <c r="CU89" s="22"/>
      <c r="CX89" s="22"/>
      <c r="DN89" s="22"/>
      <c r="DS89" s="22"/>
      <c r="DY89" s="22"/>
      <c r="EL89" s="22"/>
      <c r="EM89" s="6" t="s">
        <v>814</v>
      </c>
      <c r="EN89" s="75" t="s">
        <v>824</v>
      </c>
    </row>
    <row r="90" ht="14.25" customHeight="1">
      <c r="A90" s="35" t="s">
        <v>360</v>
      </c>
      <c r="B90" s="22" t="s">
        <v>972</v>
      </c>
      <c r="C90" s="6">
        <v>2.0</v>
      </c>
      <c r="D90" s="22">
        <v>1.0</v>
      </c>
      <c r="E90" s="6">
        <v>340.0</v>
      </c>
      <c r="F90" s="22">
        <v>850.0</v>
      </c>
      <c r="G90" s="6">
        <v>14.08</v>
      </c>
      <c r="H90" s="36">
        <v>24.25</v>
      </c>
      <c r="I90" s="36">
        <v>19.165</v>
      </c>
      <c r="J90" s="126">
        <v>7.191275964667192</v>
      </c>
      <c r="K90" s="6">
        <v>1136.0</v>
      </c>
      <c r="L90" s="6">
        <v>2587.0</v>
      </c>
      <c r="M90" s="122">
        <v>1861.5</v>
      </c>
      <c r="N90" s="123">
        <v>1026.0119395016804</v>
      </c>
      <c r="O90" s="6">
        <v>-12.97974</v>
      </c>
      <c r="P90" s="129">
        <v>-12.7457</v>
      </c>
      <c r="Q90" s="128">
        <v>-71.52992</v>
      </c>
      <c r="R90" s="22">
        <v>-71.24247</v>
      </c>
      <c r="S90" s="5">
        <v>1.0</v>
      </c>
      <c r="T90" s="5">
        <v>0.0</v>
      </c>
      <c r="U90" s="5">
        <v>0.0</v>
      </c>
      <c r="V90" s="5">
        <v>0.0</v>
      </c>
      <c r="W90" s="5">
        <v>1.0</v>
      </c>
      <c r="X90" s="5">
        <v>0.0</v>
      </c>
      <c r="Y90" s="5">
        <v>0.0</v>
      </c>
      <c r="Z90" s="5">
        <v>0.0</v>
      </c>
      <c r="AA90" s="5">
        <v>0.0</v>
      </c>
      <c r="AB90" s="5">
        <v>0.0</v>
      </c>
      <c r="AC90" s="5">
        <v>0.0</v>
      </c>
      <c r="AD90" s="5">
        <v>0.0</v>
      </c>
      <c r="AE90" s="47">
        <v>0.0</v>
      </c>
      <c r="AF90" s="52">
        <v>4.0</v>
      </c>
      <c r="AG90" s="22">
        <v>1.0</v>
      </c>
      <c r="AH90" s="6">
        <v>20.5</v>
      </c>
      <c r="AI90" s="6">
        <v>1.3</v>
      </c>
      <c r="AJ90" s="6">
        <v>23.6</v>
      </c>
      <c r="AK90" s="6">
        <v>2.1</v>
      </c>
      <c r="AM90" s="22"/>
      <c r="AN90" s="6">
        <v>22.0</v>
      </c>
      <c r="AO90" s="6">
        <v>25.0</v>
      </c>
      <c r="AS90" s="22"/>
      <c r="AY90" s="22"/>
      <c r="AZ90" s="35"/>
      <c r="BA90" s="22"/>
      <c r="BG90" s="6">
        <v>1.0</v>
      </c>
      <c r="BJ90" s="22"/>
      <c r="BL90" s="22"/>
      <c r="BT90" s="22"/>
      <c r="CA90" s="22"/>
      <c r="CB90" s="6">
        <v>1.0</v>
      </c>
      <c r="CC90" s="6">
        <v>1.0</v>
      </c>
      <c r="CS90" s="22"/>
      <c r="CU90" s="22"/>
      <c r="CX90" s="22"/>
      <c r="DN90" s="22"/>
      <c r="DS90" s="22"/>
      <c r="DY90" s="22"/>
      <c r="EL90" s="22"/>
      <c r="EM90" s="6" t="s">
        <v>814</v>
      </c>
      <c r="EN90" s="75" t="s">
        <v>824</v>
      </c>
    </row>
    <row r="91" ht="14.25" customHeight="1">
      <c r="A91" s="35" t="s">
        <v>360</v>
      </c>
      <c r="B91" s="22" t="s">
        <v>973</v>
      </c>
      <c r="C91" s="6">
        <v>2.0</v>
      </c>
      <c r="D91" s="22">
        <v>1.0</v>
      </c>
      <c r="E91" s="6">
        <v>500.0</v>
      </c>
      <c r="F91" s="22">
        <v>1300.0</v>
      </c>
      <c r="G91" s="6">
        <v>18.24</v>
      </c>
      <c r="H91" s="36">
        <v>27.2</v>
      </c>
      <c r="I91" s="36">
        <v>25.252499999999998</v>
      </c>
      <c r="J91" s="126">
        <v>2.8035418075475094</v>
      </c>
      <c r="K91" s="6">
        <v>1525.0</v>
      </c>
      <c r="L91" s="6">
        <v>2953.0</v>
      </c>
      <c r="M91" s="122">
        <v>2204.125</v>
      </c>
      <c r="N91" s="123">
        <v>365.21899822800384</v>
      </c>
      <c r="O91" s="6">
        <v>-12.96727</v>
      </c>
      <c r="P91" s="22">
        <v>5.50903</v>
      </c>
      <c r="Q91" s="128">
        <v>-76.88515</v>
      </c>
      <c r="R91" s="22">
        <v>-54.28253</v>
      </c>
      <c r="S91" s="5">
        <v>1.0</v>
      </c>
      <c r="T91" s="5">
        <v>0.0</v>
      </c>
      <c r="U91" s="5">
        <v>0.0</v>
      </c>
      <c r="V91" s="5">
        <v>0.0</v>
      </c>
      <c r="W91" s="5">
        <v>1.0</v>
      </c>
      <c r="X91" s="5">
        <v>0.0</v>
      </c>
      <c r="Y91" s="5">
        <v>0.0</v>
      </c>
      <c r="Z91" s="5">
        <v>0.0</v>
      </c>
      <c r="AA91" s="5">
        <v>0.0</v>
      </c>
      <c r="AB91" s="5">
        <v>0.0</v>
      </c>
      <c r="AC91" s="5">
        <v>0.0</v>
      </c>
      <c r="AD91" s="5">
        <v>0.0</v>
      </c>
      <c r="AE91" s="47">
        <v>0.0</v>
      </c>
      <c r="AF91" s="52">
        <v>1.0</v>
      </c>
      <c r="AG91" s="22">
        <v>0.0</v>
      </c>
      <c r="AH91" s="6">
        <v>42.0</v>
      </c>
      <c r="AJ91" s="6">
        <v>50.0</v>
      </c>
      <c r="AM91" s="22"/>
      <c r="AR91" s="6">
        <v>2.2</v>
      </c>
      <c r="AS91" s="22">
        <v>0.2</v>
      </c>
      <c r="AX91" s="6">
        <v>6.75</v>
      </c>
      <c r="AY91" s="22">
        <v>1.0</v>
      </c>
      <c r="AZ91" s="35"/>
      <c r="BA91" s="22"/>
      <c r="BG91" s="6">
        <v>1.0</v>
      </c>
      <c r="BJ91" s="22"/>
      <c r="BL91" s="22"/>
      <c r="BT91" s="22"/>
      <c r="CA91" s="22"/>
      <c r="CI91" s="6">
        <v>1.0</v>
      </c>
      <c r="CS91" s="22"/>
      <c r="CU91" s="22"/>
      <c r="CX91" s="22"/>
      <c r="DN91" s="22"/>
      <c r="DS91" s="22"/>
      <c r="DY91" s="22"/>
      <c r="EL91" s="22"/>
      <c r="EM91" s="6" t="s">
        <v>814</v>
      </c>
      <c r="EN91" s="75" t="s">
        <v>824</v>
      </c>
    </row>
    <row r="92" ht="14.25" customHeight="1">
      <c r="A92" s="35" t="s">
        <v>360</v>
      </c>
      <c r="B92" s="22" t="s">
        <v>974</v>
      </c>
      <c r="C92" s="6">
        <v>2.0</v>
      </c>
      <c r="D92" s="22">
        <v>1.0</v>
      </c>
      <c r="E92" s="6">
        <v>600.0</v>
      </c>
      <c r="F92" s="22">
        <v>800.0</v>
      </c>
      <c r="G92" s="6">
        <v>26.18</v>
      </c>
      <c r="H92" s="36">
        <v>26.46</v>
      </c>
      <c r="I92" s="36">
        <v>26.322499999999998</v>
      </c>
      <c r="J92" s="126">
        <v>0.11500000000000049</v>
      </c>
      <c r="K92" s="6">
        <v>2006.0</v>
      </c>
      <c r="L92" s="6">
        <v>2576.0</v>
      </c>
      <c r="M92" s="122">
        <v>2382.75</v>
      </c>
      <c r="N92" s="123">
        <v>257.9190764561629</v>
      </c>
      <c r="O92" s="6">
        <v>8.04563</v>
      </c>
      <c r="P92" s="22">
        <v>9.35885</v>
      </c>
      <c r="Q92" s="128">
        <v>-79.93805</v>
      </c>
      <c r="R92" s="22">
        <v>-77.6857</v>
      </c>
      <c r="S92" s="5">
        <v>1.0</v>
      </c>
      <c r="T92" s="5">
        <v>0.0</v>
      </c>
      <c r="U92" s="5">
        <v>0.0</v>
      </c>
      <c r="V92" s="5">
        <v>0.0</v>
      </c>
      <c r="W92" s="5">
        <v>1.0</v>
      </c>
      <c r="X92" s="5">
        <v>0.0</v>
      </c>
      <c r="Y92" s="5">
        <v>0.0</v>
      </c>
      <c r="Z92" s="5">
        <v>0.0</v>
      </c>
      <c r="AA92" s="5">
        <v>0.0</v>
      </c>
      <c r="AB92" s="5">
        <v>0.0</v>
      </c>
      <c r="AC92" s="5">
        <v>0.0</v>
      </c>
      <c r="AD92" s="5">
        <v>0.0</v>
      </c>
      <c r="AE92" s="47">
        <v>0.0</v>
      </c>
      <c r="AF92" s="52">
        <v>1.0</v>
      </c>
      <c r="AG92" s="22">
        <v>0.0</v>
      </c>
      <c r="AH92" s="6">
        <v>22.95</v>
      </c>
      <c r="AI92" s="6">
        <v>4.15</v>
      </c>
      <c r="AJ92" s="6">
        <v>27.1</v>
      </c>
      <c r="AK92" s="6">
        <v>2.2</v>
      </c>
      <c r="AM92" s="22"/>
      <c r="AP92" s="6">
        <v>1.6</v>
      </c>
      <c r="AQ92" s="6">
        <v>0.05</v>
      </c>
      <c r="AS92" s="22"/>
      <c r="AY92" s="22"/>
      <c r="AZ92" s="35"/>
      <c r="BA92" s="22"/>
      <c r="BG92" s="6">
        <v>1.0</v>
      </c>
      <c r="BJ92" s="22"/>
      <c r="BL92" s="22"/>
      <c r="BT92" s="22"/>
      <c r="CA92" s="22"/>
      <c r="CB92" s="6">
        <v>1.0</v>
      </c>
      <c r="CS92" s="22"/>
      <c r="CU92" s="22"/>
      <c r="CX92" s="22"/>
      <c r="DN92" s="22"/>
      <c r="DS92" s="22"/>
      <c r="DY92" s="22"/>
      <c r="EL92" s="22"/>
      <c r="EM92" s="6" t="s">
        <v>814</v>
      </c>
      <c r="EN92" s="75" t="s">
        <v>824</v>
      </c>
    </row>
    <row r="93" ht="14.25" customHeight="1">
      <c r="A93" s="35" t="s">
        <v>360</v>
      </c>
      <c r="B93" s="22" t="s">
        <v>975</v>
      </c>
      <c r="C93" s="6">
        <v>2.0</v>
      </c>
      <c r="D93" s="22">
        <v>1.0</v>
      </c>
      <c r="E93" s="6">
        <v>150.0</v>
      </c>
      <c r="F93" s="22">
        <v>1770.0</v>
      </c>
      <c r="G93" s="6">
        <v>15.37</v>
      </c>
      <c r="H93" s="36">
        <v>24.11</v>
      </c>
      <c r="I93" s="36">
        <v>20.796</v>
      </c>
      <c r="J93" s="126">
        <v>3.45457377978818</v>
      </c>
      <c r="K93" s="6">
        <v>327.0</v>
      </c>
      <c r="L93" s="6">
        <v>945.0</v>
      </c>
      <c r="M93" s="122">
        <v>667.4</v>
      </c>
      <c r="N93" s="123">
        <v>287.82164616303623</v>
      </c>
      <c r="O93" s="6">
        <v>-4.36676</v>
      </c>
      <c r="P93" s="22">
        <v>-2.86807</v>
      </c>
      <c r="Q93" s="128">
        <v>-80.39677</v>
      </c>
      <c r="R93" s="22">
        <v>-78.96385</v>
      </c>
      <c r="S93" s="5">
        <v>1.0</v>
      </c>
      <c r="T93" s="5">
        <v>0.0</v>
      </c>
      <c r="U93" s="5">
        <v>0.0</v>
      </c>
      <c r="V93" s="5">
        <v>0.0</v>
      </c>
      <c r="W93" s="5">
        <v>1.0</v>
      </c>
      <c r="X93" s="5">
        <v>0.0</v>
      </c>
      <c r="Y93" s="5">
        <v>0.0</v>
      </c>
      <c r="Z93" s="5">
        <v>0.0</v>
      </c>
      <c r="AA93" s="5">
        <v>0.0</v>
      </c>
      <c r="AB93" s="5">
        <v>0.0</v>
      </c>
      <c r="AC93" s="5">
        <v>1.0</v>
      </c>
      <c r="AD93" s="5">
        <v>0.0</v>
      </c>
      <c r="AE93" s="47">
        <v>0.0</v>
      </c>
      <c r="AF93" s="52">
        <v>2.0</v>
      </c>
      <c r="AG93" s="22">
        <v>0.0</v>
      </c>
      <c r="AH93" s="6">
        <v>21.75</v>
      </c>
      <c r="AI93" s="6">
        <v>2.75</v>
      </c>
      <c r="AJ93" s="6">
        <v>24.0</v>
      </c>
      <c r="AK93" s="6">
        <v>2.5</v>
      </c>
      <c r="AM93" s="22"/>
      <c r="AN93" s="6">
        <v>15.0</v>
      </c>
      <c r="AO93" s="6">
        <v>40.0</v>
      </c>
      <c r="AP93" s="6">
        <v>2.0</v>
      </c>
      <c r="AQ93" s="6">
        <v>0.05</v>
      </c>
      <c r="AR93" s="6">
        <v>2.0</v>
      </c>
      <c r="AS93" s="22"/>
      <c r="AY93" s="22"/>
      <c r="AZ93" s="35"/>
      <c r="BA93" s="22"/>
      <c r="BF93" s="6">
        <v>1.0</v>
      </c>
      <c r="BG93" s="6">
        <v>1.0</v>
      </c>
      <c r="BJ93" s="22">
        <v>1.0</v>
      </c>
      <c r="BL93" s="22"/>
      <c r="BT93" s="22"/>
      <c r="CA93" s="22"/>
      <c r="CB93" s="6">
        <v>1.0</v>
      </c>
      <c r="CI93" s="6">
        <v>1.0</v>
      </c>
      <c r="CS93" s="22"/>
      <c r="CU93" s="22"/>
      <c r="CX93" s="22"/>
      <c r="DN93" s="22"/>
      <c r="DS93" s="22"/>
      <c r="DW93" s="6">
        <v>1.0</v>
      </c>
      <c r="DY93" s="22"/>
      <c r="EL93" s="22"/>
      <c r="EM93" s="6" t="s">
        <v>814</v>
      </c>
      <c r="EN93" s="75" t="s">
        <v>824</v>
      </c>
    </row>
    <row r="94" ht="14.25" customHeight="1">
      <c r="A94" s="35" t="s">
        <v>360</v>
      </c>
      <c r="B94" s="22" t="s">
        <v>976</v>
      </c>
      <c r="C94" s="6">
        <v>2.0</v>
      </c>
      <c r="D94" s="22">
        <v>1.0</v>
      </c>
      <c r="E94" s="6">
        <v>10.0</v>
      </c>
      <c r="F94" s="22">
        <v>515.0</v>
      </c>
      <c r="G94" s="6">
        <v>24.27</v>
      </c>
      <c r="H94" s="36">
        <v>24.99</v>
      </c>
      <c r="I94" s="36">
        <v>24.656666666666666</v>
      </c>
      <c r="J94" s="126">
        <v>0.36295086903509827</v>
      </c>
      <c r="K94" s="6">
        <v>586.0</v>
      </c>
      <c r="L94" s="6">
        <v>1422.0</v>
      </c>
      <c r="M94" s="122">
        <v>1068.6666666666667</v>
      </c>
      <c r="N94" s="123">
        <v>432.74626899989937</v>
      </c>
      <c r="O94" s="6">
        <v>-2.41373</v>
      </c>
      <c r="P94" s="22">
        <v>-0.11752</v>
      </c>
      <c r="Q94" s="128">
        <v>-80.89129</v>
      </c>
      <c r="R94" s="22">
        <v>-79.64906</v>
      </c>
      <c r="S94" s="5">
        <v>1.0</v>
      </c>
      <c r="T94" s="5">
        <v>0.0</v>
      </c>
      <c r="U94" s="5">
        <v>1.0</v>
      </c>
      <c r="V94" s="5">
        <v>0.0</v>
      </c>
      <c r="W94" s="5">
        <v>1.0</v>
      </c>
      <c r="X94" s="5">
        <v>0.0</v>
      </c>
      <c r="Y94" s="5">
        <v>0.0</v>
      </c>
      <c r="Z94" s="5">
        <v>0.0</v>
      </c>
      <c r="AA94" s="5">
        <v>0.0</v>
      </c>
      <c r="AB94" s="5">
        <v>0.0</v>
      </c>
      <c r="AC94" s="5">
        <v>0.0</v>
      </c>
      <c r="AD94" s="5">
        <v>0.0</v>
      </c>
      <c r="AE94" s="47">
        <v>0.0</v>
      </c>
      <c r="AF94" s="52">
        <v>1.0</v>
      </c>
      <c r="AG94" s="22"/>
      <c r="AH94" s="6">
        <v>15.2</v>
      </c>
      <c r="AI94" s="6">
        <v>0.8</v>
      </c>
      <c r="AJ94" s="6">
        <v>16.3</v>
      </c>
      <c r="AK94" s="6">
        <v>1.3</v>
      </c>
      <c r="AM94" s="22"/>
      <c r="AN94" s="6">
        <v>13.0</v>
      </c>
      <c r="AO94" s="6">
        <v>17.0</v>
      </c>
      <c r="AP94" s="6">
        <v>1.6</v>
      </c>
      <c r="AQ94" s="6">
        <v>0.05</v>
      </c>
      <c r="AR94" s="6">
        <v>2.8</v>
      </c>
      <c r="AS94" s="22">
        <v>0.1</v>
      </c>
      <c r="AY94" s="22"/>
      <c r="AZ94" s="35"/>
      <c r="BA94" s="22"/>
      <c r="BF94" s="6">
        <v>1.0</v>
      </c>
      <c r="BJ94" s="22"/>
      <c r="BL94" s="22"/>
      <c r="BQ94" s="6">
        <v>1.0</v>
      </c>
      <c r="BT94" s="22"/>
      <c r="CA94" s="22"/>
      <c r="CB94" s="6">
        <v>1.0</v>
      </c>
      <c r="CS94" s="22"/>
      <c r="CU94" s="22"/>
      <c r="CX94" s="22"/>
      <c r="DN94" s="22"/>
      <c r="DS94" s="22"/>
      <c r="DY94" s="22"/>
      <c r="EL94" s="22"/>
      <c r="EM94" s="6" t="s">
        <v>814</v>
      </c>
      <c r="EN94" s="75" t="s">
        <v>824</v>
      </c>
    </row>
    <row r="95" ht="14.25" customHeight="1">
      <c r="A95" s="35" t="s">
        <v>360</v>
      </c>
      <c r="B95" s="22" t="s">
        <v>977</v>
      </c>
      <c r="C95" s="6">
        <v>2.0</v>
      </c>
      <c r="D95" s="22">
        <v>1.0</v>
      </c>
      <c r="E95" s="6">
        <v>160.0</v>
      </c>
      <c r="F95" s="22">
        <v>800.0</v>
      </c>
      <c r="G95" s="6">
        <v>20.62</v>
      </c>
      <c r="H95" s="36">
        <v>26.45</v>
      </c>
      <c r="I95" s="36">
        <v>24.43</v>
      </c>
      <c r="J95" s="126">
        <v>2.462305829908218</v>
      </c>
      <c r="K95" s="6">
        <v>2313.0</v>
      </c>
      <c r="L95" s="6">
        <v>4892.0</v>
      </c>
      <c r="M95" s="122">
        <v>2997.8</v>
      </c>
      <c r="N95" s="123">
        <v>1070.515156361646</v>
      </c>
      <c r="O95" s="6">
        <v>3.60018</v>
      </c>
      <c r="P95" s="129">
        <v>9.3404</v>
      </c>
      <c r="Q95" s="128">
        <v>-79.2027</v>
      </c>
      <c r="R95" s="22">
        <v>-76.18827</v>
      </c>
      <c r="S95" s="5">
        <v>1.0</v>
      </c>
      <c r="T95" s="5">
        <v>0.0</v>
      </c>
      <c r="U95" s="5">
        <v>0.0</v>
      </c>
      <c r="V95" s="5">
        <v>0.0</v>
      </c>
      <c r="W95" s="5">
        <v>0.0</v>
      </c>
      <c r="X95" s="5">
        <v>0.0</v>
      </c>
      <c r="Y95" s="5">
        <v>0.0</v>
      </c>
      <c r="Z95" s="5">
        <v>0.0</v>
      </c>
      <c r="AA95" s="5">
        <v>0.0</v>
      </c>
      <c r="AB95" s="5">
        <v>0.0</v>
      </c>
      <c r="AC95" s="5">
        <v>0.0</v>
      </c>
      <c r="AD95" s="5">
        <v>0.0</v>
      </c>
      <c r="AE95" s="47">
        <v>0.0</v>
      </c>
      <c r="AF95" s="52">
        <v>1.0</v>
      </c>
      <c r="AG95" s="22"/>
      <c r="AL95" s="6">
        <v>15.0</v>
      </c>
      <c r="AM95" s="22">
        <v>1.5</v>
      </c>
      <c r="AN95" s="6">
        <v>1.0</v>
      </c>
      <c r="AO95" s="6">
        <v>5.0</v>
      </c>
      <c r="AS95" s="22"/>
      <c r="AY95" s="22"/>
      <c r="AZ95" s="35"/>
      <c r="BA95" s="22"/>
      <c r="BG95" s="6">
        <v>1.0</v>
      </c>
      <c r="BJ95" s="22"/>
      <c r="BL95" s="22"/>
      <c r="BT95" s="22"/>
      <c r="CA95" s="22"/>
      <c r="CS95" s="22"/>
      <c r="CU95" s="22"/>
      <c r="CX95" s="22"/>
      <c r="DN95" s="22"/>
      <c r="DS95" s="22"/>
      <c r="DY95" s="22"/>
      <c r="EL95" s="22"/>
      <c r="EM95" s="6" t="s">
        <v>951</v>
      </c>
      <c r="EN95" s="75" t="s">
        <v>824</v>
      </c>
    </row>
    <row r="96" ht="14.25" customHeight="1">
      <c r="A96" s="35" t="s">
        <v>360</v>
      </c>
      <c r="B96" s="22" t="s">
        <v>978</v>
      </c>
      <c r="C96" s="6">
        <v>2.0</v>
      </c>
      <c r="D96" s="22">
        <v>1.0</v>
      </c>
      <c r="E96" s="6">
        <v>0.0</v>
      </c>
      <c r="F96" s="22">
        <v>1000.0</v>
      </c>
      <c r="G96" s="6">
        <v>19.63</v>
      </c>
      <c r="H96" s="36">
        <v>27.26</v>
      </c>
      <c r="I96" s="36">
        <v>25.26304347826086</v>
      </c>
      <c r="J96" s="126">
        <v>1.7188564771186703</v>
      </c>
      <c r="K96" s="6">
        <v>1851.0</v>
      </c>
      <c r="L96" s="6">
        <v>4892.0</v>
      </c>
      <c r="M96" s="122">
        <v>2769.2608695652175</v>
      </c>
      <c r="N96" s="123">
        <v>722.969018410213</v>
      </c>
      <c r="O96" s="128">
        <v>5.6895</v>
      </c>
      <c r="P96" s="22">
        <v>11.45076</v>
      </c>
      <c r="Q96" s="128">
        <v>-84.95572</v>
      </c>
      <c r="R96" s="22">
        <v>-76.64166</v>
      </c>
      <c r="S96" s="5">
        <v>1.0</v>
      </c>
      <c r="T96" s="5">
        <v>0.0</v>
      </c>
      <c r="U96" s="5">
        <v>0.0</v>
      </c>
      <c r="V96" s="5">
        <v>0.0</v>
      </c>
      <c r="W96" s="5">
        <v>1.0</v>
      </c>
      <c r="X96" s="5">
        <v>0.0</v>
      </c>
      <c r="Y96" s="5">
        <v>0.0</v>
      </c>
      <c r="Z96" s="5">
        <v>0.0</v>
      </c>
      <c r="AA96" s="5">
        <v>0.0</v>
      </c>
      <c r="AB96" s="5">
        <v>0.0</v>
      </c>
      <c r="AC96" s="5">
        <v>1.0</v>
      </c>
      <c r="AD96" s="5">
        <v>0.0</v>
      </c>
      <c r="AE96" s="47">
        <v>0.0</v>
      </c>
      <c r="AF96" s="52">
        <v>1.0</v>
      </c>
      <c r="AG96" s="22">
        <v>0.0</v>
      </c>
      <c r="AH96" s="6">
        <v>32.25</v>
      </c>
      <c r="AI96" s="6">
        <v>7.25</v>
      </c>
      <c r="AJ96" s="6">
        <v>34.5</v>
      </c>
      <c r="AK96" s="6">
        <v>7.5</v>
      </c>
      <c r="AM96" s="22"/>
      <c r="AN96" s="6">
        <v>4.0</v>
      </c>
      <c r="AO96" s="6">
        <v>6.0</v>
      </c>
      <c r="AS96" s="22"/>
      <c r="AV96" s="6">
        <v>30.0</v>
      </c>
      <c r="AY96" s="22"/>
      <c r="AZ96" s="35"/>
      <c r="BA96" s="22"/>
      <c r="BG96" s="6">
        <v>1.0</v>
      </c>
      <c r="BJ96" s="22">
        <v>1.0</v>
      </c>
      <c r="BL96" s="22"/>
      <c r="BT96" s="22"/>
      <c r="CA96" s="22"/>
      <c r="CH96" s="6">
        <v>1.0</v>
      </c>
      <c r="CI96" s="6">
        <v>1.0</v>
      </c>
      <c r="CS96" s="22"/>
      <c r="CU96" s="22"/>
      <c r="CX96" s="22"/>
      <c r="DN96" s="22"/>
      <c r="DS96" s="22"/>
      <c r="DV96" s="6">
        <v>1.0</v>
      </c>
      <c r="DY96" s="22">
        <v>1.0</v>
      </c>
      <c r="EL96" s="22"/>
      <c r="EM96" s="6" t="s">
        <v>951</v>
      </c>
      <c r="EN96" s="75" t="s">
        <v>824</v>
      </c>
      <c r="EO96" s="6" t="s">
        <v>979</v>
      </c>
    </row>
    <row r="97" ht="14.25" customHeight="1">
      <c r="A97" s="35" t="s">
        <v>360</v>
      </c>
      <c r="B97" s="22" t="s">
        <v>90</v>
      </c>
      <c r="C97" s="6">
        <v>2.0</v>
      </c>
      <c r="D97" s="22">
        <v>1.0</v>
      </c>
      <c r="E97" s="6">
        <v>0.0</v>
      </c>
      <c r="F97" s="22">
        <v>600.0</v>
      </c>
      <c r="G97" s="6">
        <v>26.41</v>
      </c>
      <c r="H97" s="6">
        <v>28.38</v>
      </c>
      <c r="I97" s="36">
        <v>27.221428571428568</v>
      </c>
      <c r="J97" s="126">
        <v>0.7065509788502775</v>
      </c>
      <c r="K97" s="6">
        <v>939.76</v>
      </c>
      <c r="L97" s="6">
        <v>2537.22</v>
      </c>
      <c r="M97" s="6">
        <v>1966.5914285714287</v>
      </c>
      <c r="N97" s="123">
        <v>546.2023005391728</v>
      </c>
      <c r="O97" s="35">
        <v>-1.73909</v>
      </c>
      <c r="P97" s="22">
        <v>5.39669</v>
      </c>
      <c r="Q97" s="6">
        <v>-57.39911</v>
      </c>
      <c r="R97" s="22">
        <v>-51.39593</v>
      </c>
      <c r="S97" s="5">
        <v>1.0</v>
      </c>
      <c r="T97" s="5">
        <v>0.0</v>
      </c>
      <c r="U97" s="5">
        <v>0.0</v>
      </c>
      <c r="V97" s="5">
        <v>0.0</v>
      </c>
      <c r="W97" s="5">
        <v>1.0</v>
      </c>
      <c r="X97" s="5">
        <v>0.0</v>
      </c>
      <c r="Y97" s="5">
        <v>0.0</v>
      </c>
      <c r="Z97" s="5">
        <v>0.0</v>
      </c>
      <c r="AA97" s="5">
        <v>0.0</v>
      </c>
      <c r="AB97" s="5">
        <v>0.0</v>
      </c>
      <c r="AC97" s="5">
        <v>0.0</v>
      </c>
      <c r="AD97" s="5">
        <v>0.0</v>
      </c>
      <c r="AE97" s="47">
        <v>0.0</v>
      </c>
      <c r="AF97" s="52">
        <v>1.0</v>
      </c>
      <c r="AG97" s="22">
        <v>0.0</v>
      </c>
      <c r="AL97" s="6">
        <v>45.0</v>
      </c>
      <c r="AM97" s="22">
        <v>8.0</v>
      </c>
      <c r="AN97" s="6">
        <v>2.0</v>
      </c>
      <c r="AO97" s="6">
        <v>6.0</v>
      </c>
      <c r="AP97" s="6">
        <v>4.2</v>
      </c>
      <c r="AR97" s="6">
        <v>2.25</v>
      </c>
      <c r="AS97" s="22">
        <v>0.25</v>
      </c>
      <c r="AY97" s="22"/>
      <c r="AZ97" s="35"/>
      <c r="BA97" s="22"/>
      <c r="BG97" s="6">
        <v>1.0</v>
      </c>
      <c r="BJ97" s="22"/>
      <c r="BL97" s="22"/>
      <c r="BT97" s="22"/>
      <c r="CA97" s="22"/>
      <c r="CI97" s="6">
        <v>1.0</v>
      </c>
      <c r="CS97" s="22"/>
      <c r="CU97" s="22"/>
      <c r="CX97" s="22"/>
      <c r="DN97" s="22"/>
      <c r="DS97" s="22"/>
      <c r="DY97" s="22"/>
      <c r="EL97" s="22"/>
      <c r="EM97" s="6" t="s">
        <v>814</v>
      </c>
      <c r="EN97" s="75" t="s">
        <v>980</v>
      </c>
    </row>
    <row r="98" ht="14.25" customHeight="1">
      <c r="A98" s="35" t="s">
        <v>360</v>
      </c>
      <c r="B98" s="22" t="s">
        <v>981</v>
      </c>
      <c r="C98" s="6">
        <v>2.0</v>
      </c>
      <c r="D98" s="22">
        <v>1.0</v>
      </c>
      <c r="E98" s="6">
        <v>20.0</v>
      </c>
      <c r="F98" s="22">
        <v>600.0</v>
      </c>
      <c r="G98" s="6">
        <v>22.69</v>
      </c>
      <c r="H98" s="36">
        <v>24.62</v>
      </c>
      <c r="I98" s="36">
        <v>23.436666666666667</v>
      </c>
      <c r="J98" s="126">
        <v>1.0364522822268922</v>
      </c>
      <c r="K98" s="6">
        <v>2790.0</v>
      </c>
      <c r="L98" s="6">
        <v>3113.0</v>
      </c>
      <c r="M98" s="6">
        <v>2997.0</v>
      </c>
      <c r="N98" s="123">
        <v>179.70253197993623</v>
      </c>
      <c r="O98" s="6">
        <v>8.40457</v>
      </c>
      <c r="P98" s="22">
        <v>9.69436</v>
      </c>
      <c r="Q98" s="128">
        <v>-84.40997</v>
      </c>
      <c r="R98" s="22">
        <v>-82.88526</v>
      </c>
      <c r="S98" s="5">
        <v>1.0</v>
      </c>
      <c r="T98" s="5">
        <v>0.0</v>
      </c>
      <c r="U98" s="5">
        <v>0.0</v>
      </c>
      <c r="V98" s="5">
        <v>0.0</v>
      </c>
      <c r="W98" s="5">
        <v>1.0</v>
      </c>
      <c r="X98" s="5">
        <v>0.0</v>
      </c>
      <c r="Y98" s="5">
        <v>0.0</v>
      </c>
      <c r="Z98" s="5">
        <v>0.0</v>
      </c>
      <c r="AA98" s="5">
        <v>0.0</v>
      </c>
      <c r="AB98" s="5">
        <v>0.0</v>
      </c>
      <c r="AC98" s="5">
        <v>1.0</v>
      </c>
      <c r="AD98" s="5">
        <v>0.0</v>
      </c>
      <c r="AE98" s="47">
        <v>0.0</v>
      </c>
      <c r="AF98" s="52">
        <v>3.0</v>
      </c>
      <c r="AG98" s="22">
        <v>0.0</v>
      </c>
      <c r="AL98" s="6">
        <v>20.0</v>
      </c>
      <c r="AM98" s="22">
        <v>2.0</v>
      </c>
      <c r="AN98" s="6">
        <v>3.0</v>
      </c>
      <c r="AO98" s="6">
        <v>4.0</v>
      </c>
      <c r="AR98" s="6">
        <v>11.4</v>
      </c>
      <c r="AS98" s="22">
        <v>0.1</v>
      </c>
      <c r="AY98" s="22"/>
      <c r="AZ98" s="35"/>
      <c r="BA98" s="22"/>
      <c r="BG98" s="6">
        <v>1.0</v>
      </c>
      <c r="BJ98" s="22"/>
      <c r="BL98" s="22"/>
      <c r="BT98" s="22"/>
      <c r="CA98" s="22"/>
      <c r="CB98" s="6">
        <v>1.0</v>
      </c>
      <c r="CS98" s="22"/>
      <c r="CU98" s="22"/>
      <c r="CX98" s="22"/>
      <c r="DN98" s="22"/>
      <c r="DS98" s="22"/>
      <c r="DV98" s="6">
        <v>1.0</v>
      </c>
      <c r="DY98" s="22"/>
      <c r="EL98" s="22"/>
      <c r="EM98" s="6" t="s">
        <v>891</v>
      </c>
      <c r="EN98" s="75" t="s">
        <v>824</v>
      </c>
    </row>
    <row r="99" ht="14.25" customHeight="1">
      <c r="A99" s="35" t="s">
        <v>360</v>
      </c>
      <c r="B99" s="22" t="s">
        <v>982</v>
      </c>
      <c r="C99" s="6">
        <v>2.0</v>
      </c>
      <c r="D99" s="22">
        <v>1.0</v>
      </c>
      <c r="E99" s="6">
        <v>850.0</v>
      </c>
      <c r="F99" s="22">
        <v>1200.0</v>
      </c>
      <c r="G99" s="6">
        <v>21.78</v>
      </c>
      <c r="H99" s="36">
        <v>21.78</v>
      </c>
      <c r="I99" s="36">
        <v>21.78</v>
      </c>
      <c r="J99" s="126">
        <v>0.0</v>
      </c>
      <c r="K99" s="6">
        <v>2871.0</v>
      </c>
      <c r="L99" s="6">
        <v>2871.0</v>
      </c>
      <c r="M99" s="6">
        <v>2871.0</v>
      </c>
      <c r="N99" s="123">
        <v>0.0</v>
      </c>
      <c r="O99" s="128">
        <v>3.5056</v>
      </c>
      <c r="P99" s="22">
        <v>3.62199</v>
      </c>
      <c r="Q99" s="128">
        <v>-76.99923</v>
      </c>
      <c r="R99" s="129">
        <v>-76.8552</v>
      </c>
      <c r="S99" s="5">
        <v>1.0</v>
      </c>
      <c r="T99" s="5">
        <v>0.0</v>
      </c>
      <c r="U99" s="5">
        <v>0.0</v>
      </c>
      <c r="V99" s="5">
        <v>0.0</v>
      </c>
      <c r="W99" s="5">
        <v>0.0</v>
      </c>
      <c r="X99" s="5">
        <v>0.0</v>
      </c>
      <c r="Y99" s="5">
        <v>0.0</v>
      </c>
      <c r="Z99" s="5">
        <v>0.0</v>
      </c>
      <c r="AA99" s="5">
        <v>0.0</v>
      </c>
      <c r="AB99" s="5">
        <v>0.0</v>
      </c>
      <c r="AC99" s="5">
        <v>0.0</v>
      </c>
      <c r="AD99" s="5">
        <v>0.0</v>
      </c>
      <c r="AE99" s="47">
        <v>0.0</v>
      </c>
      <c r="AF99" s="52">
        <v>5.0</v>
      </c>
      <c r="AG99" s="22">
        <v>0.0</v>
      </c>
      <c r="AL99" s="6">
        <v>33.5</v>
      </c>
      <c r="AM99" s="22">
        <v>2.5</v>
      </c>
      <c r="AR99" s="6">
        <v>3.0</v>
      </c>
      <c r="AS99" s="22">
        <v>1.0</v>
      </c>
      <c r="AX99" s="6">
        <v>10.0</v>
      </c>
      <c r="AY99" s="22">
        <v>2.0</v>
      </c>
      <c r="AZ99" s="35"/>
      <c r="BA99" s="22"/>
      <c r="BG99" s="6">
        <v>1.0</v>
      </c>
      <c r="BJ99" s="22">
        <v>1.0</v>
      </c>
      <c r="BL99" s="22"/>
      <c r="BT99" s="22"/>
      <c r="CA99" s="22"/>
      <c r="CS99" s="22"/>
      <c r="CU99" s="22"/>
      <c r="CX99" s="22"/>
      <c r="DN99" s="22"/>
      <c r="DS99" s="22"/>
      <c r="DY99" s="22"/>
      <c r="EL99" s="22"/>
      <c r="EM99" s="6" t="s">
        <v>814</v>
      </c>
      <c r="EN99" s="75" t="s">
        <v>824</v>
      </c>
    </row>
    <row r="100" ht="14.25" customHeight="1">
      <c r="A100" s="35" t="s">
        <v>360</v>
      </c>
      <c r="B100" s="22" t="s">
        <v>983</v>
      </c>
      <c r="C100" s="6">
        <v>2.0</v>
      </c>
      <c r="D100" s="22">
        <v>1.0</v>
      </c>
      <c r="E100" s="6">
        <v>0.0</v>
      </c>
      <c r="F100" s="22">
        <v>960.0</v>
      </c>
      <c r="G100" s="6">
        <v>19.63</v>
      </c>
      <c r="H100" s="6">
        <v>26.34</v>
      </c>
      <c r="I100" s="6">
        <v>24.402727272727272</v>
      </c>
      <c r="J100" s="126">
        <v>1.9244484451867807</v>
      </c>
      <c r="K100" s="6">
        <v>1832.94</v>
      </c>
      <c r="L100" s="6">
        <v>3712.31</v>
      </c>
      <c r="M100" s="6">
        <v>2984.5127272727273</v>
      </c>
      <c r="N100" s="123">
        <v>556.4514115192977</v>
      </c>
      <c r="O100" s="6">
        <v>8.34115</v>
      </c>
      <c r="P100" s="22">
        <v>12.25435</v>
      </c>
      <c r="Q100" s="6">
        <v>-85.18103</v>
      </c>
      <c r="R100" s="22">
        <v>-79.52756</v>
      </c>
      <c r="S100" s="5">
        <v>1.0</v>
      </c>
      <c r="T100" s="5">
        <v>0.0</v>
      </c>
      <c r="U100" s="5">
        <v>0.0</v>
      </c>
      <c r="V100" s="5">
        <v>0.0</v>
      </c>
      <c r="W100" s="5">
        <v>0.0</v>
      </c>
      <c r="X100" s="5">
        <v>0.0</v>
      </c>
      <c r="Y100" s="5">
        <v>0.0</v>
      </c>
      <c r="Z100" s="5">
        <v>0.0</v>
      </c>
      <c r="AA100" s="5">
        <v>0.0</v>
      </c>
      <c r="AB100" s="5">
        <v>0.0</v>
      </c>
      <c r="AC100" s="5">
        <v>1.0</v>
      </c>
      <c r="AD100" s="5">
        <v>0.0</v>
      </c>
      <c r="AE100" s="47">
        <v>0.0</v>
      </c>
      <c r="AF100" s="52">
        <v>1.0</v>
      </c>
      <c r="AG100" s="22"/>
      <c r="AL100" s="6">
        <v>20.5</v>
      </c>
      <c r="AM100" s="22">
        <v>3.5</v>
      </c>
      <c r="AN100" s="6">
        <v>3.0</v>
      </c>
      <c r="AO100" s="6">
        <v>17.0</v>
      </c>
      <c r="AR100" s="6">
        <v>1.4</v>
      </c>
      <c r="AS100" s="22">
        <v>0.7</v>
      </c>
      <c r="AX100" s="6">
        <v>7.0</v>
      </c>
      <c r="AY100" s="22">
        <v>1.0</v>
      </c>
      <c r="AZ100" s="35"/>
      <c r="BA100" s="22"/>
      <c r="BG100" s="6">
        <v>1.0</v>
      </c>
      <c r="BJ100" s="22"/>
      <c r="BL100" s="22"/>
      <c r="BT100" s="22"/>
      <c r="CA100" s="22"/>
      <c r="CS100" s="22"/>
      <c r="CU100" s="22"/>
      <c r="CX100" s="22"/>
      <c r="DN100" s="22"/>
      <c r="DS100" s="22"/>
      <c r="DV100" s="6">
        <v>1.0</v>
      </c>
      <c r="DY100" s="22"/>
      <c r="EL100" s="22"/>
      <c r="EM100" s="6" t="s">
        <v>891</v>
      </c>
      <c r="EN100" s="75" t="s">
        <v>824</v>
      </c>
    </row>
    <row r="101" ht="14.25" customHeight="1">
      <c r="A101" s="35" t="s">
        <v>360</v>
      </c>
      <c r="B101" s="22" t="s">
        <v>984</v>
      </c>
      <c r="C101" s="6">
        <v>2.0</v>
      </c>
      <c r="D101" s="22">
        <v>1.0</v>
      </c>
      <c r="E101" s="6">
        <v>0.0</v>
      </c>
      <c r="F101" s="22">
        <v>1000.0</v>
      </c>
      <c r="G101" s="6">
        <v>15.75</v>
      </c>
      <c r="H101" s="6">
        <v>24.71</v>
      </c>
      <c r="I101" s="36">
        <v>20.268333333333334</v>
      </c>
      <c r="J101" s="22">
        <v>3.94999957805904</v>
      </c>
      <c r="K101" s="6">
        <v>1422.3</v>
      </c>
      <c r="L101" s="6">
        <v>2719.05</v>
      </c>
      <c r="M101" s="6">
        <v>2198.391666666667</v>
      </c>
      <c r="N101" s="123">
        <v>513.3185473920325</v>
      </c>
      <c r="O101" s="35">
        <v>-0.98248</v>
      </c>
      <c r="P101" s="22">
        <v>2.97121</v>
      </c>
      <c r="Q101" s="6">
        <v>-80.12181</v>
      </c>
      <c r="R101" s="22">
        <v>-76.97956</v>
      </c>
      <c r="S101" s="5">
        <v>1.0</v>
      </c>
      <c r="T101" s="5">
        <v>0.0</v>
      </c>
      <c r="U101" s="5">
        <v>0.0</v>
      </c>
      <c r="V101" s="5">
        <v>0.0</v>
      </c>
      <c r="W101" s="5">
        <v>0.0</v>
      </c>
      <c r="X101" s="5">
        <v>0.0</v>
      </c>
      <c r="Y101" s="5">
        <v>0.0</v>
      </c>
      <c r="Z101" s="5">
        <v>0.0</v>
      </c>
      <c r="AA101" s="5">
        <v>0.0</v>
      </c>
      <c r="AB101" s="5">
        <v>0.0</v>
      </c>
      <c r="AC101" s="5">
        <v>0.0</v>
      </c>
      <c r="AD101" s="5">
        <v>0.0</v>
      </c>
      <c r="AE101" s="47">
        <v>0.0</v>
      </c>
      <c r="AF101" s="52">
        <v>2.0</v>
      </c>
      <c r="AG101" s="22">
        <v>0.0</v>
      </c>
      <c r="AL101" s="6">
        <v>32.0</v>
      </c>
      <c r="AM101" s="22">
        <v>6.0</v>
      </c>
      <c r="AS101" s="22"/>
      <c r="AY101" s="22"/>
      <c r="AZ101" s="35"/>
      <c r="BA101" s="22"/>
      <c r="BG101" s="6">
        <v>1.0</v>
      </c>
      <c r="BJ101" s="22"/>
      <c r="BL101" s="22"/>
      <c r="BT101" s="22"/>
      <c r="CA101" s="22"/>
      <c r="CS101" s="22"/>
      <c r="CU101" s="22"/>
      <c r="CX101" s="22"/>
      <c r="DN101" s="22"/>
      <c r="DS101" s="22"/>
      <c r="DY101" s="22"/>
      <c r="EL101" s="22"/>
      <c r="EM101" s="6" t="s">
        <v>814</v>
      </c>
      <c r="EN101" s="75" t="s">
        <v>824</v>
      </c>
    </row>
    <row r="102" ht="14.25" customHeight="1">
      <c r="A102" s="35" t="s">
        <v>360</v>
      </c>
      <c r="B102" s="22" t="s">
        <v>985</v>
      </c>
      <c r="C102" s="6">
        <v>2.0</v>
      </c>
      <c r="D102" s="22">
        <v>1.0</v>
      </c>
      <c r="E102" s="6">
        <v>4.0</v>
      </c>
      <c r="F102" s="22">
        <v>912.0</v>
      </c>
      <c r="G102" s="36">
        <v>24.0</v>
      </c>
      <c r="H102" s="36">
        <v>26.31</v>
      </c>
      <c r="I102" s="36">
        <v>25.373333333333335</v>
      </c>
      <c r="J102" s="126">
        <v>1.2153326019379764</v>
      </c>
      <c r="K102" s="6">
        <v>2145.0</v>
      </c>
      <c r="L102" s="6">
        <v>2672.0</v>
      </c>
      <c r="M102" s="122">
        <v>2444.3333333333335</v>
      </c>
      <c r="N102" s="123">
        <v>270.71079279063355</v>
      </c>
      <c r="O102" s="128">
        <v>8.4516</v>
      </c>
      <c r="P102" s="22">
        <v>9.11697</v>
      </c>
      <c r="Q102" s="128">
        <v>-81.29517</v>
      </c>
      <c r="R102" s="22">
        <v>-80.35415</v>
      </c>
      <c r="S102" s="5">
        <v>1.0</v>
      </c>
      <c r="T102" s="5">
        <v>0.0</v>
      </c>
      <c r="U102" s="5">
        <v>0.0</v>
      </c>
      <c r="V102" s="5">
        <v>0.0</v>
      </c>
      <c r="W102" s="5">
        <v>0.0</v>
      </c>
      <c r="X102" s="5">
        <v>0.0</v>
      </c>
      <c r="Y102" s="5">
        <v>0.0</v>
      </c>
      <c r="Z102" s="5">
        <v>0.0</v>
      </c>
      <c r="AA102" s="5">
        <v>0.0</v>
      </c>
      <c r="AB102" s="5">
        <v>0.0</v>
      </c>
      <c r="AC102" s="5">
        <v>0.0</v>
      </c>
      <c r="AD102" s="5">
        <v>0.0</v>
      </c>
      <c r="AE102" s="47">
        <v>0.0</v>
      </c>
      <c r="AF102" s="52">
        <v>4.0</v>
      </c>
      <c r="AG102" s="22">
        <v>0.0</v>
      </c>
      <c r="AL102" s="6">
        <v>18.0</v>
      </c>
      <c r="AM102" s="22">
        <v>6.0</v>
      </c>
      <c r="AN102" s="6">
        <v>1.0</v>
      </c>
      <c r="AO102" s="6">
        <v>12.0</v>
      </c>
      <c r="AP102" s="6">
        <v>3.0</v>
      </c>
      <c r="AQ102" s="6">
        <v>0.05</v>
      </c>
      <c r="AR102" s="6">
        <v>2.0</v>
      </c>
      <c r="AS102" s="22">
        <v>0.2</v>
      </c>
      <c r="AY102" s="22"/>
      <c r="AZ102" s="35"/>
      <c r="BA102" s="22"/>
      <c r="BG102" s="6">
        <v>1.0</v>
      </c>
      <c r="BJ102" s="22"/>
      <c r="BL102" s="22"/>
      <c r="BT102" s="22"/>
      <c r="CA102" s="22"/>
      <c r="CS102" s="22"/>
      <c r="CU102" s="22"/>
      <c r="CX102" s="22"/>
      <c r="DN102" s="22"/>
      <c r="DS102" s="22"/>
      <c r="DY102" s="22"/>
      <c r="EL102" s="22"/>
      <c r="EM102" s="6" t="s">
        <v>891</v>
      </c>
      <c r="EN102" s="75" t="s">
        <v>824</v>
      </c>
    </row>
    <row r="103" ht="14.25" customHeight="1">
      <c r="A103" s="35" t="s">
        <v>360</v>
      </c>
      <c r="B103" s="22" t="s">
        <v>152</v>
      </c>
      <c r="C103" s="6">
        <v>2.0</v>
      </c>
      <c r="D103" s="22">
        <v>1.0</v>
      </c>
      <c r="E103" s="6">
        <v>0.0</v>
      </c>
      <c r="F103" s="22">
        <v>650.0</v>
      </c>
      <c r="G103" s="6">
        <v>19.63</v>
      </c>
      <c r="H103" s="6">
        <v>26.05</v>
      </c>
      <c r="I103" s="6">
        <v>23.502</v>
      </c>
      <c r="J103" s="126">
        <v>2.49149954846474</v>
      </c>
      <c r="K103" s="6">
        <v>2942.07</v>
      </c>
      <c r="L103" s="6">
        <v>3712.31</v>
      </c>
      <c r="M103" s="6">
        <v>3398.668</v>
      </c>
      <c r="N103" s="123">
        <v>348.9818214749874</v>
      </c>
      <c r="O103" s="6">
        <v>8.48018</v>
      </c>
      <c r="P103" s="22">
        <v>10.93069</v>
      </c>
      <c r="Q103" s="6">
        <v>-84.30545</v>
      </c>
      <c r="R103" s="22">
        <v>-81.5569</v>
      </c>
      <c r="S103" s="5">
        <v>1.0</v>
      </c>
      <c r="T103" s="5">
        <v>0.0</v>
      </c>
      <c r="U103" s="5">
        <v>0.0</v>
      </c>
      <c r="V103" s="5">
        <v>0.0</v>
      </c>
      <c r="W103" s="5">
        <v>1.0</v>
      </c>
      <c r="X103" s="5">
        <v>0.0</v>
      </c>
      <c r="Y103" s="5">
        <v>0.0</v>
      </c>
      <c r="Z103" s="5">
        <v>0.0</v>
      </c>
      <c r="AA103" s="5">
        <v>0.0</v>
      </c>
      <c r="AB103" s="5">
        <v>0.0</v>
      </c>
      <c r="AC103" s="5">
        <v>1.0</v>
      </c>
      <c r="AD103" s="5">
        <v>0.0</v>
      </c>
      <c r="AE103" s="47">
        <v>0.0</v>
      </c>
      <c r="AF103" s="52">
        <v>1.0</v>
      </c>
      <c r="AG103" s="22">
        <v>0.0</v>
      </c>
      <c r="AL103" s="6">
        <v>18.984</v>
      </c>
      <c r="AM103" s="22">
        <v>1.178</v>
      </c>
      <c r="AS103" s="22"/>
      <c r="AY103" s="22"/>
      <c r="AZ103" s="35"/>
      <c r="BA103" s="22"/>
      <c r="BG103" s="6">
        <v>1.0</v>
      </c>
      <c r="BJ103" s="22"/>
      <c r="BL103" s="22"/>
      <c r="BT103" s="22"/>
      <c r="CA103" s="22"/>
      <c r="CB103" s="6">
        <v>1.0</v>
      </c>
      <c r="CS103" s="22"/>
      <c r="CU103" s="22"/>
      <c r="CX103" s="22"/>
      <c r="DN103" s="22"/>
      <c r="DS103" s="22"/>
      <c r="DV103" s="6">
        <v>1.0</v>
      </c>
      <c r="DY103" s="22">
        <v>1.0</v>
      </c>
      <c r="EL103" s="22"/>
      <c r="EM103" s="6" t="s">
        <v>891</v>
      </c>
      <c r="EN103" s="75" t="s">
        <v>986</v>
      </c>
    </row>
    <row r="104" ht="14.25" customHeight="1">
      <c r="A104" s="35" t="s">
        <v>360</v>
      </c>
      <c r="B104" s="22" t="s">
        <v>987</v>
      </c>
      <c r="C104" s="6">
        <v>2.0</v>
      </c>
      <c r="D104" s="22">
        <v>1.0</v>
      </c>
      <c r="E104" s="6">
        <v>50.0</v>
      </c>
      <c r="F104" s="22">
        <v>400.0</v>
      </c>
      <c r="G104" s="6">
        <v>19.56</v>
      </c>
      <c r="H104" s="6">
        <v>21.78</v>
      </c>
      <c r="I104" s="6">
        <v>20.87666666666667</v>
      </c>
      <c r="J104" s="126">
        <v>1.1662904155197948</v>
      </c>
      <c r="K104" s="6">
        <v>2602.69</v>
      </c>
      <c r="L104" s="6">
        <v>2870.66</v>
      </c>
      <c r="M104" s="6">
        <v>2730.8000000000006</v>
      </c>
      <c r="N104" s="123">
        <v>134.37085658728222</v>
      </c>
      <c r="O104" s="6">
        <v>2.57789</v>
      </c>
      <c r="P104" s="22">
        <v>3.43973</v>
      </c>
      <c r="Q104" s="6">
        <v>-77.8901</v>
      </c>
      <c r="R104" s="22">
        <v>-77.10455</v>
      </c>
      <c r="S104" s="5">
        <v>1.0</v>
      </c>
      <c r="T104" s="5">
        <v>0.0</v>
      </c>
      <c r="U104" s="5">
        <v>0.0</v>
      </c>
      <c r="V104" s="5">
        <v>0.0</v>
      </c>
      <c r="W104" s="5">
        <v>1.0</v>
      </c>
      <c r="X104" s="5">
        <v>0.0</v>
      </c>
      <c r="Y104" s="5">
        <v>0.0</v>
      </c>
      <c r="Z104" s="5">
        <v>0.0</v>
      </c>
      <c r="AA104" s="5">
        <v>0.0</v>
      </c>
      <c r="AB104" s="5">
        <v>0.0</v>
      </c>
      <c r="AC104" s="5">
        <v>0.0</v>
      </c>
      <c r="AD104" s="5">
        <v>0.0</v>
      </c>
      <c r="AE104" s="47">
        <v>0.0</v>
      </c>
      <c r="AF104" s="52">
        <v>4.0</v>
      </c>
      <c r="AG104" s="22">
        <v>0.0</v>
      </c>
      <c r="AH104" s="6">
        <v>41.0</v>
      </c>
      <c r="AI104" s="6">
        <v>4.0</v>
      </c>
      <c r="AJ104" s="6">
        <v>44.0</v>
      </c>
      <c r="AK104" s="6">
        <v>3.0</v>
      </c>
      <c r="AM104" s="22"/>
      <c r="AO104" s="6">
        <v>20.0</v>
      </c>
      <c r="AS104" s="22"/>
      <c r="AT104" s="6">
        <v>11.1</v>
      </c>
      <c r="AY104" s="22"/>
      <c r="AZ104" s="35"/>
      <c r="BA104" s="22"/>
      <c r="BG104" s="6">
        <v>1.0</v>
      </c>
      <c r="BJ104" s="22"/>
      <c r="BL104" s="22"/>
      <c r="BT104" s="22"/>
      <c r="CA104" s="22"/>
      <c r="CH104" s="6">
        <v>1.0</v>
      </c>
      <c r="CS104" s="22"/>
      <c r="CU104" s="22"/>
      <c r="CX104" s="22"/>
      <c r="DN104" s="22"/>
      <c r="DS104" s="22"/>
      <c r="DY104" s="22"/>
      <c r="EL104" s="22"/>
      <c r="EM104" s="6" t="s">
        <v>814</v>
      </c>
      <c r="EN104" s="75" t="s">
        <v>824</v>
      </c>
    </row>
    <row r="105" ht="14.25" customHeight="1">
      <c r="A105" s="35" t="s">
        <v>360</v>
      </c>
      <c r="B105" s="22" t="s">
        <v>988</v>
      </c>
      <c r="C105" s="6">
        <v>2.0</v>
      </c>
      <c r="D105" s="22">
        <v>1.0</v>
      </c>
      <c r="E105" s="6">
        <v>20.0</v>
      </c>
      <c r="F105" s="22">
        <v>550.0</v>
      </c>
      <c r="G105" s="6">
        <v>24.12</v>
      </c>
      <c r="H105" s="6">
        <v>24.62</v>
      </c>
      <c r="I105" s="6">
        <v>24.37</v>
      </c>
      <c r="J105" s="126">
        <v>0.3535533905932738</v>
      </c>
      <c r="K105" s="6">
        <v>3087.58</v>
      </c>
      <c r="L105" s="6">
        <v>3672.52</v>
      </c>
      <c r="M105" s="6">
        <v>3380.05</v>
      </c>
      <c r="N105" s="123">
        <v>413.61504058725916</v>
      </c>
      <c r="O105" s="6">
        <v>8.20296</v>
      </c>
      <c r="P105" s="22">
        <v>10.02811</v>
      </c>
      <c r="Q105" s="6">
        <v>-83.90462</v>
      </c>
      <c r="R105" s="22">
        <v>-83.11413</v>
      </c>
      <c r="S105" s="5">
        <v>1.0</v>
      </c>
      <c r="T105" s="5">
        <v>0.0</v>
      </c>
      <c r="U105" s="5">
        <v>0.0</v>
      </c>
      <c r="V105" s="5">
        <v>0.0</v>
      </c>
      <c r="W105" s="5">
        <v>1.0</v>
      </c>
      <c r="X105" s="5">
        <v>0.0</v>
      </c>
      <c r="Y105" s="5">
        <v>0.0</v>
      </c>
      <c r="Z105" s="5">
        <v>0.0</v>
      </c>
      <c r="AA105" s="5">
        <v>0.0</v>
      </c>
      <c r="AB105" s="5">
        <v>0.0</v>
      </c>
      <c r="AC105" s="5">
        <v>0.0</v>
      </c>
      <c r="AD105" s="5">
        <v>0.0</v>
      </c>
      <c r="AE105" s="47">
        <v>0.0</v>
      </c>
      <c r="AF105" s="52">
        <v>3.0</v>
      </c>
      <c r="AG105" s="22">
        <v>0.0</v>
      </c>
      <c r="AL105" s="6">
        <v>24.4</v>
      </c>
      <c r="AM105" s="22">
        <v>0.9</v>
      </c>
      <c r="AN105" s="6">
        <v>7.0</v>
      </c>
      <c r="AO105" s="6">
        <v>21.0</v>
      </c>
      <c r="AS105" s="22"/>
      <c r="AY105" s="22"/>
      <c r="AZ105" s="35"/>
      <c r="BA105" s="22"/>
      <c r="BG105" s="6">
        <v>1.0</v>
      </c>
      <c r="BJ105" s="22"/>
      <c r="BL105" s="22"/>
      <c r="BT105" s="22"/>
      <c r="CA105" s="22"/>
      <c r="CB105" s="6">
        <v>1.0</v>
      </c>
      <c r="CI105" s="6">
        <v>1.0</v>
      </c>
      <c r="CS105" s="22"/>
      <c r="CU105" s="22"/>
      <c r="CX105" s="22"/>
      <c r="DN105" s="22"/>
      <c r="DS105" s="22"/>
      <c r="DY105" s="22"/>
      <c r="EL105" s="22"/>
      <c r="EM105" s="6" t="s">
        <v>891</v>
      </c>
      <c r="EN105" s="75" t="s">
        <v>989</v>
      </c>
    </row>
    <row r="106" ht="14.25" customHeight="1">
      <c r="A106" s="35" t="s">
        <v>360</v>
      </c>
      <c r="B106" s="22" t="s">
        <v>990</v>
      </c>
      <c r="C106" s="6">
        <v>2.0</v>
      </c>
      <c r="D106" s="22">
        <v>1.0</v>
      </c>
      <c r="E106" s="6">
        <v>180.0</v>
      </c>
      <c r="F106" s="22">
        <v>1200.0</v>
      </c>
      <c r="G106" s="6">
        <v>23.28</v>
      </c>
      <c r="H106" s="6">
        <v>26.69</v>
      </c>
      <c r="I106" s="6">
        <v>24.985</v>
      </c>
      <c r="J106" s="126">
        <v>2.411234123846127</v>
      </c>
      <c r="K106" s="6">
        <v>1524.89</v>
      </c>
      <c r="L106" s="6">
        <v>2645.87</v>
      </c>
      <c r="M106" s="6">
        <v>2085.38</v>
      </c>
      <c r="N106" s="123">
        <v>792.6525595744959</v>
      </c>
      <c r="O106" s="6">
        <v>-6.57451</v>
      </c>
      <c r="P106" s="22">
        <v>-5.26652</v>
      </c>
      <c r="Q106" s="6">
        <v>-76.37166</v>
      </c>
      <c r="R106" s="22">
        <v>-76.07302</v>
      </c>
      <c r="S106" s="5">
        <v>1.0</v>
      </c>
      <c r="T106" s="5">
        <v>0.0</v>
      </c>
      <c r="U106" s="5">
        <v>0.0</v>
      </c>
      <c r="V106" s="5">
        <v>0.0</v>
      </c>
      <c r="W106" s="5">
        <v>0.0</v>
      </c>
      <c r="X106" s="5">
        <v>0.0</v>
      </c>
      <c r="Y106" s="5">
        <v>0.0</v>
      </c>
      <c r="Z106" s="5">
        <v>0.0</v>
      </c>
      <c r="AA106" s="5">
        <v>0.0</v>
      </c>
      <c r="AB106" s="5">
        <v>0.0</v>
      </c>
      <c r="AC106" s="5">
        <v>0.0</v>
      </c>
      <c r="AD106" s="5">
        <v>0.0</v>
      </c>
      <c r="AE106" s="47">
        <v>0.0</v>
      </c>
      <c r="AF106" s="52">
        <v>3.0</v>
      </c>
      <c r="AG106" s="22"/>
      <c r="AL106" s="6">
        <v>20.0</v>
      </c>
      <c r="AM106" s="22"/>
      <c r="AS106" s="22"/>
      <c r="AY106" s="22"/>
      <c r="AZ106" s="35"/>
      <c r="BA106" s="22"/>
      <c r="BG106" s="6">
        <v>1.0</v>
      </c>
      <c r="BJ106" s="22">
        <v>1.0</v>
      </c>
      <c r="BL106" s="22"/>
      <c r="BT106" s="22"/>
      <c r="CA106" s="22"/>
      <c r="CS106" s="22"/>
      <c r="CU106" s="22"/>
      <c r="CX106" s="22"/>
      <c r="DN106" s="22"/>
      <c r="DS106" s="22"/>
      <c r="DY106" s="22"/>
      <c r="EL106" s="22"/>
      <c r="EM106" s="6" t="s">
        <v>814</v>
      </c>
      <c r="EN106" s="75" t="s">
        <v>824</v>
      </c>
    </row>
    <row r="107" ht="14.25" customHeight="1">
      <c r="A107" s="35" t="s">
        <v>360</v>
      </c>
      <c r="B107" s="22" t="s">
        <v>991</v>
      </c>
      <c r="C107" s="6">
        <v>2.0</v>
      </c>
      <c r="D107" s="22">
        <v>1.0</v>
      </c>
      <c r="E107" s="6">
        <v>200.0</v>
      </c>
      <c r="F107" s="22">
        <v>1200.0</v>
      </c>
      <c r="G107" s="6">
        <v>23.28</v>
      </c>
      <c r="H107" s="6">
        <v>26.69</v>
      </c>
      <c r="I107" s="36">
        <v>24.985</v>
      </c>
      <c r="J107" s="126">
        <v>2.411234123846127</v>
      </c>
      <c r="K107" s="6">
        <v>1524.89</v>
      </c>
      <c r="L107" s="6">
        <v>2645.87</v>
      </c>
      <c r="M107" s="6">
        <v>2085.38</v>
      </c>
      <c r="N107" s="123">
        <v>792.6525595744959</v>
      </c>
      <c r="O107" s="35">
        <v>-6.72895</v>
      </c>
      <c r="P107" s="22">
        <v>-5.93863</v>
      </c>
      <c r="Q107" s="6">
        <v>-76.40189</v>
      </c>
      <c r="R107" s="22">
        <v>-76.02033</v>
      </c>
      <c r="S107" s="5">
        <v>1.0</v>
      </c>
      <c r="T107" s="5">
        <v>0.0</v>
      </c>
      <c r="U107" s="5">
        <v>0.0</v>
      </c>
      <c r="V107" s="5">
        <v>0.0</v>
      </c>
      <c r="W107" s="5">
        <v>0.0</v>
      </c>
      <c r="X107" s="5">
        <v>0.0</v>
      </c>
      <c r="Y107" s="5">
        <v>0.0</v>
      </c>
      <c r="Z107" s="5">
        <v>0.0</v>
      </c>
      <c r="AA107" s="5">
        <v>0.0</v>
      </c>
      <c r="AB107" s="5">
        <v>0.0</v>
      </c>
      <c r="AC107" s="5">
        <v>0.0</v>
      </c>
      <c r="AD107" s="5">
        <v>0.0</v>
      </c>
      <c r="AE107" s="47">
        <v>0.0</v>
      </c>
      <c r="AF107" s="52">
        <v>1.0</v>
      </c>
      <c r="AG107" s="22">
        <v>0.0</v>
      </c>
      <c r="AL107" s="6">
        <v>19.5</v>
      </c>
      <c r="AM107" s="22">
        <v>2.5</v>
      </c>
      <c r="AS107" s="22"/>
      <c r="AY107" s="22"/>
      <c r="AZ107" s="35"/>
      <c r="BA107" s="22"/>
      <c r="BG107" s="6">
        <v>1.0</v>
      </c>
      <c r="BJ107" s="22"/>
      <c r="BL107" s="22"/>
      <c r="BT107" s="22"/>
      <c r="CA107" s="22"/>
      <c r="CS107" s="22"/>
      <c r="CU107" s="22"/>
      <c r="CX107" s="22"/>
      <c r="DN107" s="22"/>
      <c r="DS107" s="22"/>
      <c r="DY107" s="22"/>
      <c r="EL107" s="22"/>
      <c r="EM107" s="6" t="s">
        <v>814</v>
      </c>
      <c r="EN107" s="75" t="s">
        <v>824</v>
      </c>
    </row>
    <row r="108" ht="14.25" customHeight="1">
      <c r="A108" s="35" t="s">
        <v>360</v>
      </c>
      <c r="B108" s="22" t="s">
        <v>992</v>
      </c>
      <c r="C108" s="6">
        <v>2.0</v>
      </c>
      <c r="D108" s="22">
        <v>1.0</v>
      </c>
      <c r="E108" s="6">
        <v>75.0</v>
      </c>
      <c r="F108" s="22">
        <v>1650.0</v>
      </c>
      <c r="G108" s="6">
        <v>17.01</v>
      </c>
      <c r="H108" s="36">
        <v>26.69</v>
      </c>
      <c r="I108" s="36">
        <v>23.7</v>
      </c>
      <c r="J108" s="126">
        <v>3.1358411949587284</v>
      </c>
      <c r="K108" s="6">
        <v>1525.0</v>
      </c>
      <c r="L108" s="6">
        <v>3725.0</v>
      </c>
      <c r="M108" s="122">
        <v>2733.4444444444443</v>
      </c>
      <c r="N108" s="123">
        <v>653.2572447189376</v>
      </c>
      <c r="O108" s="128">
        <v>-6.93528</v>
      </c>
      <c r="P108" s="22">
        <v>1.44524</v>
      </c>
      <c r="Q108" s="128">
        <v>-78.24192</v>
      </c>
      <c r="R108" s="22">
        <v>-69.93591</v>
      </c>
      <c r="S108" s="5">
        <v>1.0</v>
      </c>
      <c r="T108" s="5">
        <v>0.0</v>
      </c>
      <c r="U108" s="5">
        <v>0.0</v>
      </c>
      <c r="V108" s="5">
        <v>0.0</v>
      </c>
      <c r="W108" s="5">
        <v>0.0</v>
      </c>
      <c r="X108" s="5">
        <v>0.0</v>
      </c>
      <c r="Y108" s="5">
        <v>0.0</v>
      </c>
      <c r="Z108" s="5">
        <v>0.0</v>
      </c>
      <c r="AA108" s="5">
        <v>0.0</v>
      </c>
      <c r="AB108" s="5">
        <v>0.0</v>
      </c>
      <c r="AC108" s="5">
        <v>0.0</v>
      </c>
      <c r="AD108" s="5">
        <v>0.0</v>
      </c>
      <c r="AE108" s="47">
        <v>0.0</v>
      </c>
      <c r="AF108" s="52">
        <v>1.0</v>
      </c>
      <c r="AG108" s="22">
        <v>0.0</v>
      </c>
      <c r="AH108" s="6">
        <v>17.4</v>
      </c>
      <c r="AJ108" s="6">
        <v>18.0</v>
      </c>
      <c r="AM108" s="22"/>
      <c r="AN108" s="6">
        <v>2.0</v>
      </c>
      <c r="AO108" s="6">
        <v>6.0</v>
      </c>
      <c r="AS108" s="22"/>
      <c r="AY108" s="22"/>
      <c r="AZ108" s="35"/>
      <c r="BA108" s="22"/>
      <c r="BG108" s="6">
        <v>1.0</v>
      </c>
      <c r="BJ108" s="22">
        <v>1.0</v>
      </c>
      <c r="BL108" s="22"/>
      <c r="BT108" s="22"/>
      <c r="CA108" s="22"/>
      <c r="CS108" s="22"/>
      <c r="CU108" s="22"/>
      <c r="CX108" s="22"/>
      <c r="DN108" s="22"/>
      <c r="DS108" s="22"/>
      <c r="DY108" s="22"/>
      <c r="EL108" s="22"/>
      <c r="EM108" s="6" t="s">
        <v>814</v>
      </c>
      <c r="EN108" s="75" t="s">
        <v>824</v>
      </c>
    </row>
    <row r="109" ht="14.25" customHeight="1">
      <c r="A109" s="35" t="s">
        <v>377</v>
      </c>
      <c r="B109" s="22" t="s">
        <v>156</v>
      </c>
      <c r="C109" s="6">
        <v>1.0</v>
      </c>
      <c r="D109" s="22">
        <v>1.0</v>
      </c>
      <c r="E109" s="6">
        <v>1200.0</v>
      </c>
      <c r="F109" s="22">
        <v>1500.0</v>
      </c>
      <c r="G109" s="6">
        <v>14.04</v>
      </c>
      <c r="H109" s="6">
        <v>14.04</v>
      </c>
      <c r="I109" s="6">
        <v>14.04</v>
      </c>
      <c r="J109" s="22">
        <v>0.0</v>
      </c>
      <c r="K109" s="6">
        <v>844.85</v>
      </c>
      <c r="L109" s="6">
        <v>844.85</v>
      </c>
      <c r="M109" s="6">
        <v>844.85</v>
      </c>
      <c r="N109" s="22">
        <v>0.0</v>
      </c>
      <c r="O109" s="6">
        <v>33.2778</v>
      </c>
      <c r="P109" s="22">
        <v>33.2778</v>
      </c>
      <c r="Q109" s="6">
        <v>75.3412</v>
      </c>
      <c r="R109" s="22">
        <v>75.3412</v>
      </c>
      <c r="S109" s="5">
        <v>1.0</v>
      </c>
      <c r="T109" s="5">
        <v>0.0</v>
      </c>
      <c r="U109" s="5">
        <v>1.0</v>
      </c>
      <c r="V109" s="5">
        <v>0.0</v>
      </c>
      <c r="W109" s="5">
        <v>1.0</v>
      </c>
      <c r="X109" s="5">
        <v>0.0</v>
      </c>
      <c r="Y109" s="5">
        <v>0.0</v>
      </c>
      <c r="Z109" s="5">
        <v>0.0</v>
      </c>
      <c r="AA109" s="5">
        <v>0.0</v>
      </c>
      <c r="AB109" s="5">
        <v>0.0</v>
      </c>
      <c r="AC109" s="5">
        <v>0.0</v>
      </c>
      <c r="AD109" s="5">
        <v>0.0</v>
      </c>
      <c r="AE109" s="47">
        <v>0.0</v>
      </c>
      <c r="AF109" s="52">
        <v>1.0</v>
      </c>
      <c r="AG109" s="22"/>
      <c r="AL109" s="6">
        <v>59.5</v>
      </c>
      <c r="AM109" s="22">
        <v>0.5</v>
      </c>
      <c r="AS109" s="22"/>
      <c r="AY109" s="22"/>
      <c r="AZ109" s="35"/>
      <c r="BA109" s="22"/>
      <c r="BJ109" s="22">
        <v>1.0</v>
      </c>
      <c r="BL109" s="22"/>
      <c r="BS109" s="6">
        <v>1.0</v>
      </c>
      <c r="BT109" s="22"/>
      <c r="CA109" s="22"/>
      <c r="CB109" s="6">
        <v>1.0</v>
      </c>
      <c r="CH109" s="6">
        <v>1.0</v>
      </c>
      <c r="CS109" s="22"/>
      <c r="CU109" s="22"/>
      <c r="CX109" s="22"/>
      <c r="DN109" s="22"/>
      <c r="DS109" s="22"/>
      <c r="DY109" s="22"/>
      <c r="EL109" s="22"/>
      <c r="EM109" s="6" t="s">
        <v>922</v>
      </c>
      <c r="EN109" s="75" t="s">
        <v>993</v>
      </c>
    </row>
    <row r="110" ht="14.25" customHeight="1">
      <c r="A110" s="35" t="s">
        <v>377</v>
      </c>
      <c r="B110" s="22" t="s">
        <v>158</v>
      </c>
      <c r="C110" s="6">
        <v>1.0</v>
      </c>
      <c r="D110" s="22">
        <v>1.0</v>
      </c>
      <c r="E110" s="10"/>
      <c r="F110" s="134"/>
      <c r="G110" s="6">
        <v>9.66</v>
      </c>
      <c r="H110" s="6">
        <v>9.66</v>
      </c>
      <c r="I110" s="6">
        <v>9.66</v>
      </c>
      <c r="J110" s="22">
        <v>0.0</v>
      </c>
      <c r="K110" s="6">
        <v>602.29</v>
      </c>
      <c r="L110" s="6">
        <v>602.29</v>
      </c>
      <c r="M110" s="6">
        <v>602.29</v>
      </c>
      <c r="N110" s="22">
        <v>0.0</v>
      </c>
      <c r="O110" s="52">
        <v>34.94214</v>
      </c>
      <c r="P110" s="22">
        <v>32.94214</v>
      </c>
      <c r="Q110" s="6">
        <v>69.25476</v>
      </c>
      <c r="R110" s="22">
        <v>69.25476</v>
      </c>
      <c r="S110" s="5">
        <v>0.0</v>
      </c>
      <c r="T110" s="5">
        <v>0.0</v>
      </c>
      <c r="U110" s="5">
        <v>0.0</v>
      </c>
      <c r="V110" s="5">
        <v>0.0</v>
      </c>
      <c r="W110" s="5">
        <v>1.0</v>
      </c>
      <c r="X110" s="5">
        <v>0.0</v>
      </c>
      <c r="Y110" s="5">
        <v>0.0</v>
      </c>
      <c r="Z110" s="5">
        <v>0.0</v>
      </c>
      <c r="AA110" s="5">
        <v>0.0</v>
      </c>
      <c r="AB110" s="5">
        <v>0.0</v>
      </c>
      <c r="AC110" s="5">
        <v>0.0</v>
      </c>
      <c r="AD110" s="5">
        <v>0.0</v>
      </c>
      <c r="AE110" s="47">
        <v>0.0</v>
      </c>
      <c r="AF110" s="52">
        <v>1.0</v>
      </c>
      <c r="AG110" s="22"/>
      <c r="AL110" s="6">
        <v>79.0</v>
      </c>
      <c r="AM110" s="22">
        <v>1.0</v>
      </c>
      <c r="AS110" s="22"/>
      <c r="AY110" s="22"/>
      <c r="AZ110" s="35"/>
      <c r="BA110" s="22"/>
      <c r="BJ110" s="22"/>
      <c r="BL110" s="22"/>
      <c r="BT110" s="22"/>
      <c r="CA110" s="22"/>
      <c r="CB110" s="6">
        <v>1.0</v>
      </c>
      <c r="CE110" s="6">
        <v>1.0</v>
      </c>
      <c r="CH110" s="6">
        <v>1.0</v>
      </c>
      <c r="CS110" s="22"/>
      <c r="CU110" s="22"/>
      <c r="CX110" s="22"/>
      <c r="DN110" s="22"/>
      <c r="DS110" s="22"/>
      <c r="DY110" s="22"/>
      <c r="EL110" s="22"/>
      <c r="EM110" s="6" t="s">
        <v>922</v>
      </c>
      <c r="EN110" s="75" t="s">
        <v>994</v>
      </c>
    </row>
    <row r="111" ht="14.25" customHeight="1">
      <c r="A111" s="35" t="s">
        <v>377</v>
      </c>
      <c r="B111" s="22" t="s">
        <v>995</v>
      </c>
      <c r="C111" s="6">
        <v>1.0</v>
      </c>
      <c r="D111" s="22">
        <v>1.0</v>
      </c>
      <c r="E111" s="10"/>
      <c r="F111" s="134"/>
      <c r="G111" s="6">
        <v>17.96</v>
      </c>
      <c r="H111" s="36">
        <v>30.66</v>
      </c>
      <c r="I111" s="36">
        <v>26.437466666666666</v>
      </c>
      <c r="J111" s="126">
        <v>2.7318714965887696</v>
      </c>
      <c r="K111" s="6">
        <v>49.0</v>
      </c>
      <c r="L111" s="6">
        <v>3005.0</v>
      </c>
      <c r="M111" s="122">
        <v>1270.0933333333332</v>
      </c>
      <c r="N111" s="123">
        <v>689.8994672812518</v>
      </c>
      <c r="O111" s="128">
        <v>-8.57751</v>
      </c>
      <c r="P111" s="22">
        <v>20.53412</v>
      </c>
      <c r="Q111" s="128">
        <v>-17.43333</v>
      </c>
      <c r="R111" s="22">
        <v>36.02728</v>
      </c>
      <c r="S111" s="5">
        <v>1.0</v>
      </c>
      <c r="T111" s="5">
        <v>1.0</v>
      </c>
      <c r="U111" s="5">
        <v>1.0</v>
      </c>
      <c r="V111" s="5">
        <v>1.0</v>
      </c>
      <c r="W111" s="5">
        <v>1.0</v>
      </c>
      <c r="X111" s="5">
        <v>0.0</v>
      </c>
      <c r="Y111" s="5">
        <v>0.0</v>
      </c>
      <c r="Z111" s="5">
        <v>0.0</v>
      </c>
      <c r="AA111" s="5">
        <v>0.0</v>
      </c>
      <c r="AB111" s="5">
        <v>0.0</v>
      </c>
      <c r="AC111" s="5">
        <v>1.0</v>
      </c>
      <c r="AD111" s="5">
        <v>1.0</v>
      </c>
      <c r="AE111" s="47">
        <v>0.0</v>
      </c>
      <c r="AF111" s="52">
        <v>1.0</v>
      </c>
      <c r="AG111" s="22"/>
      <c r="AH111" s="6">
        <v>89.0</v>
      </c>
      <c r="AI111" s="6">
        <v>21.0</v>
      </c>
      <c r="AJ111" s="6">
        <v>122.5</v>
      </c>
      <c r="AK111" s="6">
        <v>12.25</v>
      </c>
      <c r="AM111" s="22"/>
      <c r="AN111" s="6">
        <v>469.0</v>
      </c>
      <c r="AO111" s="6">
        <v>3752.0</v>
      </c>
      <c r="AP111" s="6">
        <v>3.3</v>
      </c>
      <c r="AQ111" s="6">
        <v>0.4</v>
      </c>
      <c r="AS111" s="22"/>
      <c r="AY111" s="22"/>
      <c r="AZ111" s="35"/>
      <c r="BA111" s="22"/>
      <c r="BG111" s="6">
        <v>1.0</v>
      </c>
      <c r="BJ111" s="22"/>
      <c r="BK111" s="6">
        <v>1.0</v>
      </c>
      <c r="BL111" s="22">
        <v>1.0</v>
      </c>
      <c r="BQ111" s="6">
        <v>1.0</v>
      </c>
      <c r="BR111" s="6">
        <v>1.0</v>
      </c>
      <c r="BT111" s="22"/>
      <c r="BY111" s="6">
        <v>1.0</v>
      </c>
      <c r="BZ111" s="6">
        <v>1.0</v>
      </c>
      <c r="CA111" s="22"/>
      <c r="CC111" s="6">
        <v>1.0</v>
      </c>
      <c r="CG111" s="6">
        <v>1.0</v>
      </c>
      <c r="CI111" s="6">
        <v>1.0</v>
      </c>
      <c r="CJ111" s="6">
        <v>1.0</v>
      </c>
      <c r="CS111" s="22"/>
      <c r="CU111" s="22"/>
      <c r="CX111" s="22"/>
      <c r="DN111" s="22"/>
      <c r="DS111" s="22"/>
      <c r="DT111" s="6">
        <v>1.0</v>
      </c>
      <c r="DU111" s="6">
        <v>1.0</v>
      </c>
      <c r="DW111" s="6">
        <v>1.0</v>
      </c>
      <c r="DY111" s="22">
        <v>1.0</v>
      </c>
      <c r="EA111" s="6">
        <v>1.0</v>
      </c>
      <c r="EL111" s="22"/>
      <c r="EM111" s="6" t="s">
        <v>870</v>
      </c>
      <c r="EN111" s="75" t="s">
        <v>932</v>
      </c>
    </row>
    <row r="112" ht="14.25" customHeight="1">
      <c r="A112" s="35" t="s">
        <v>377</v>
      </c>
      <c r="B112" s="22" t="s">
        <v>996</v>
      </c>
      <c r="C112" s="6">
        <v>1.0</v>
      </c>
      <c r="D112" s="22">
        <v>1.0</v>
      </c>
      <c r="E112" s="6">
        <v>0.0</v>
      </c>
      <c r="F112" s="22">
        <v>800.0</v>
      </c>
      <c r="G112" s="6">
        <v>8.78</v>
      </c>
      <c r="H112" s="36">
        <v>28.1</v>
      </c>
      <c r="I112" s="6">
        <v>24.23888888888889</v>
      </c>
      <c r="J112" s="126">
        <v>4.817062090059372</v>
      </c>
      <c r="K112" s="6">
        <v>158.22</v>
      </c>
      <c r="L112" s="6">
        <v>2737.05</v>
      </c>
      <c r="M112" s="6">
        <v>1280.3655555555554</v>
      </c>
      <c r="N112" s="123">
        <v>642.0648897612317</v>
      </c>
      <c r="O112" s="6">
        <v>-16.68647</v>
      </c>
      <c r="P112" s="22">
        <v>34.84944</v>
      </c>
      <c r="Q112" s="6">
        <v>45.76462</v>
      </c>
      <c r="R112" s="22">
        <v>99.94811</v>
      </c>
      <c r="S112" s="5">
        <v>1.0</v>
      </c>
      <c r="T112" s="5">
        <v>1.0</v>
      </c>
      <c r="U112" s="5">
        <v>0.0</v>
      </c>
      <c r="V112" s="5">
        <v>1.0</v>
      </c>
      <c r="W112" s="5">
        <v>1.0</v>
      </c>
      <c r="X112" s="5">
        <v>0.0</v>
      </c>
      <c r="Y112" s="5">
        <v>0.0</v>
      </c>
      <c r="Z112" s="5">
        <v>0.0</v>
      </c>
      <c r="AA112" s="5">
        <v>0.0</v>
      </c>
      <c r="AB112" s="5">
        <v>0.0</v>
      </c>
      <c r="AC112" s="5">
        <v>1.0</v>
      </c>
      <c r="AD112" s="5">
        <v>1.0</v>
      </c>
      <c r="AE112" s="47">
        <v>0.0</v>
      </c>
      <c r="AF112" s="52">
        <v>1.0</v>
      </c>
      <c r="AG112" s="22"/>
      <c r="AL112" s="6">
        <v>170.0</v>
      </c>
      <c r="AM112" s="22"/>
      <c r="AP112" s="6">
        <v>2.65</v>
      </c>
      <c r="AQ112" s="6">
        <v>0.15</v>
      </c>
      <c r="AS112" s="22"/>
      <c r="AY112" s="22"/>
      <c r="AZ112" s="35"/>
      <c r="BA112" s="22"/>
      <c r="BG112" s="6">
        <v>1.0</v>
      </c>
      <c r="BJ112" s="22"/>
      <c r="BL112" s="22">
        <v>1.0</v>
      </c>
      <c r="BT112" s="22"/>
      <c r="BZ112" s="6">
        <v>1.0</v>
      </c>
      <c r="CA112" s="22"/>
      <c r="CB112" s="6">
        <v>1.0</v>
      </c>
      <c r="CC112" s="6">
        <v>1.0</v>
      </c>
      <c r="CE112" s="6">
        <v>1.0</v>
      </c>
      <c r="CF112" s="6">
        <v>1.0</v>
      </c>
      <c r="CH112" s="6">
        <v>1.0</v>
      </c>
      <c r="CI112" s="6">
        <v>1.0</v>
      </c>
      <c r="CS112" s="22"/>
      <c r="CU112" s="22"/>
      <c r="CX112" s="22"/>
      <c r="DN112" s="22"/>
      <c r="DS112" s="22"/>
      <c r="DW112" s="6">
        <v>1.0</v>
      </c>
      <c r="DX112" s="6">
        <v>1.0</v>
      </c>
      <c r="DY112" s="22"/>
      <c r="EA112" s="6">
        <v>1.0</v>
      </c>
      <c r="EF112" s="6">
        <v>1.0</v>
      </c>
      <c r="EG112" s="6">
        <v>1.0</v>
      </c>
      <c r="EH112" s="6">
        <v>1.0</v>
      </c>
      <c r="EL112" s="22"/>
      <c r="EM112" s="6" t="s">
        <v>922</v>
      </c>
      <c r="EN112" s="75" t="s">
        <v>824</v>
      </c>
    </row>
    <row r="113" ht="14.25" customHeight="1">
      <c r="A113" s="35" t="s">
        <v>377</v>
      </c>
      <c r="B113" s="22" t="s">
        <v>997</v>
      </c>
      <c r="C113" s="6">
        <v>2.0</v>
      </c>
      <c r="D113" s="22">
        <v>1.0</v>
      </c>
      <c r="E113" s="6">
        <v>0.0</v>
      </c>
      <c r="F113" s="22">
        <v>1200.0</v>
      </c>
      <c r="G113" s="6">
        <v>25.52</v>
      </c>
      <c r="H113" s="36">
        <v>28.0</v>
      </c>
      <c r="I113" s="6">
        <v>27.051052631578944</v>
      </c>
      <c r="J113" s="126">
        <v>0.650716653961377</v>
      </c>
      <c r="K113" s="6">
        <v>1191.01</v>
      </c>
      <c r="L113" s="6">
        <v>3365.24</v>
      </c>
      <c r="M113" s="6">
        <v>2487.302105263158</v>
      </c>
      <c r="N113" s="123">
        <v>487.5674336446977</v>
      </c>
      <c r="O113" s="6">
        <v>-6.72038</v>
      </c>
      <c r="P113" s="22">
        <v>16.16686</v>
      </c>
      <c r="Q113" s="6">
        <v>95.65848</v>
      </c>
      <c r="R113" s="22">
        <v>105.83144</v>
      </c>
      <c r="S113" s="5">
        <v>1.0</v>
      </c>
      <c r="T113" s="5">
        <v>0.0</v>
      </c>
      <c r="U113" s="5">
        <v>0.0</v>
      </c>
      <c r="V113" s="5">
        <v>0.0</v>
      </c>
      <c r="W113" s="5">
        <v>1.0</v>
      </c>
      <c r="X113" s="5">
        <v>0.0</v>
      </c>
      <c r="Y113" s="5">
        <v>0.0</v>
      </c>
      <c r="Z113" s="5">
        <v>0.0</v>
      </c>
      <c r="AA113" s="5">
        <v>0.0</v>
      </c>
      <c r="AB113" s="5">
        <v>0.0</v>
      </c>
      <c r="AC113" s="5">
        <v>0.0</v>
      </c>
      <c r="AD113" s="5">
        <v>0.0</v>
      </c>
      <c r="AE113" s="47">
        <v>0.0</v>
      </c>
      <c r="AF113" s="52">
        <v>1.0</v>
      </c>
      <c r="AG113" s="22"/>
      <c r="AL113" s="6">
        <v>245.0</v>
      </c>
      <c r="AM113" s="22">
        <v>15.0</v>
      </c>
      <c r="AS113" s="22"/>
      <c r="AY113" s="22"/>
      <c r="AZ113" s="35"/>
      <c r="BA113" s="22"/>
      <c r="BG113" s="6">
        <v>1.0</v>
      </c>
      <c r="BJ113" s="22">
        <v>1.0</v>
      </c>
      <c r="BL113" s="22"/>
      <c r="BT113" s="22"/>
      <c r="CA113" s="22"/>
      <c r="CB113" s="6">
        <v>1.0</v>
      </c>
      <c r="CS113" s="22"/>
      <c r="CU113" s="22"/>
      <c r="CX113" s="22"/>
      <c r="DN113" s="22"/>
      <c r="DS113" s="22"/>
      <c r="DY113" s="22"/>
      <c r="EL113" s="22"/>
      <c r="EM113" s="6" t="s">
        <v>922</v>
      </c>
      <c r="EN113" s="75" t="s">
        <v>824</v>
      </c>
    </row>
    <row r="114" ht="14.25" customHeight="1">
      <c r="A114" s="35" t="s">
        <v>377</v>
      </c>
      <c r="B114" s="22" t="s">
        <v>998</v>
      </c>
      <c r="C114" s="6">
        <v>0.0</v>
      </c>
      <c r="D114" s="22">
        <v>1.0</v>
      </c>
      <c r="E114" s="6">
        <v>75.0</v>
      </c>
      <c r="F114" s="22">
        <v>370.0</v>
      </c>
      <c r="G114" s="6">
        <v>24.45</v>
      </c>
      <c r="H114" s="36">
        <v>24.45</v>
      </c>
      <c r="I114" s="36">
        <v>24.45</v>
      </c>
      <c r="J114" s="126">
        <v>0.0</v>
      </c>
      <c r="K114" s="6">
        <v>2154.0</v>
      </c>
      <c r="L114" s="6">
        <v>2543.0</v>
      </c>
      <c r="M114" s="122">
        <v>2348.5</v>
      </c>
      <c r="N114" s="123">
        <v>275.064537881567</v>
      </c>
      <c r="O114" s="128">
        <v>0.84278</v>
      </c>
      <c r="P114" s="22">
        <v>1.55936</v>
      </c>
      <c r="Q114" s="128">
        <v>122.45773</v>
      </c>
      <c r="R114" s="22">
        <v>125.16343</v>
      </c>
      <c r="S114" s="5">
        <v>1.0</v>
      </c>
      <c r="T114" s="5">
        <v>0.0</v>
      </c>
      <c r="U114" s="5">
        <v>0.0</v>
      </c>
      <c r="V114" s="5">
        <v>0.0</v>
      </c>
      <c r="W114" s="5">
        <v>1.0</v>
      </c>
      <c r="X114" s="5">
        <v>0.0</v>
      </c>
      <c r="Y114" s="5">
        <v>0.0</v>
      </c>
      <c r="Z114" s="5">
        <v>0.0</v>
      </c>
      <c r="AA114" s="5">
        <v>0.0</v>
      </c>
      <c r="AB114" s="5">
        <v>0.0</v>
      </c>
      <c r="AC114" s="5">
        <v>1.0</v>
      </c>
      <c r="AD114" s="5">
        <v>0.0</v>
      </c>
      <c r="AE114" s="47">
        <v>0.0</v>
      </c>
      <c r="AF114" s="52">
        <v>1.0</v>
      </c>
      <c r="AG114" s="22"/>
      <c r="AL114" s="6">
        <v>39.8</v>
      </c>
      <c r="AM114" s="22">
        <v>8.5</v>
      </c>
      <c r="AS114" s="22"/>
      <c r="AY114" s="22"/>
      <c r="AZ114" s="35"/>
      <c r="BA114" s="22"/>
      <c r="BG114" s="6">
        <v>1.0</v>
      </c>
      <c r="BJ114" s="22">
        <v>1.0</v>
      </c>
      <c r="BL114" s="22"/>
      <c r="BT114" s="22"/>
      <c r="CA114" s="22"/>
      <c r="CH114" s="6">
        <v>1.0</v>
      </c>
      <c r="CI114" s="6">
        <v>1.0</v>
      </c>
      <c r="CS114" s="22"/>
      <c r="CU114" s="22"/>
      <c r="CX114" s="22"/>
      <c r="DN114" s="22"/>
      <c r="DS114" s="22"/>
      <c r="DY114" s="22">
        <v>1.0</v>
      </c>
      <c r="EL114" s="22"/>
      <c r="EM114" s="6" t="s">
        <v>922</v>
      </c>
      <c r="EN114" s="75" t="s">
        <v>824</v>
      </c>
    </row>
    <row r="115" ht="14.25" customHeight="1">
      <c r="A115" s="35" t="s">
        <v>377</v>
      </c>
      <c r="B115" s="22" t="s">
        <v>96</v>
      </c>
      <c r="C115" s="6">
        <v>1.0</v>
      </c>
      <c r="D115" s="22">
        <v>1.0</v>
      </c>
      <c r="E115" s="6">
        <v>2790.0</v>
      </c>
      <c r="F115" s="22">
        <v>5000.0</v>
      </c>
      <c r="G115" s="6">
        <v>-1.81</v>
      </c>
      <c r="H115" s="6">
        <v>9.81</v>
      </c>
      <c r="I115" s="36">
        <v>6.005</v>
      </c>
      <c r="J115" s="126">
        <v>5.315953975220879</v>
      </c>
      <c r="K115" s="6">
        <v>292.59</v>
      </c>
      <c r="L115" s="6">
        <v>1244.14</v>
      </c>
      <c r="M115" s="6">
        <v>799.7075</v>
      </c>
      <c r="N115" s="123">
        <v>412.14183451614497</v>
      </c>
      <c r="O115" s="35">
        <v>27.08862</v>
      </c>
      <c r="P115" s="22">
        <v>35.80238</v>
      </c>
      <c r="Q115" s="6">
        <v>78.99301</v>
      </c>
      <c r="R115" s="22">
        <v>98.55427</v>
      </c>
      <c r="S115" s="5">
        <v>1.0</v>
      </c>
      <c r="T115" s="5">
        <v>0.0</v>
      </c>
      <c r="U115" s="5">
        <v>1.0</v>
      </c>
      <c r="V115" s="5">
        <v>1.0</v>
      </c>
      <c r="W115" s="5">
        <v>1.0</v>
      </c>
      <c r="X115" s="5">
        <v>0.0</v>
      </c>
      <c r="Y115" s="5">
        <v>0.0</v>
      </c>
      <c r="Z115" s="5">
        <v>0.0</v>
      </c>
      <c r="AA115" s="5">
        <v>0.0</v>
      </c>
      <c r="AB115" s="5">
        <v>0.0</v>
      </c>
      <c r="AC115" s="5">
        <v>0.0</v>
      </c>
      <c r="AD115" s="5">
        <v>0.0</v>
      </c>
      <c r="AE115" s="47">
        <v>0.0</v>
      </c>
      <c r="AF115" s="52">
        <v>1.0</v>
      </c>
      <c r="AG115" s="22"/>
      <c r="AH115" s="6">
        <v>45.5</v>
      </c>
      <c r="AI115" s="6">
        <v>5.5</v>
      </c>
      <c r="AJ115" s="6">
        <v>48.5</v>
      </c>
      <c r="AK115" s="6">
        <v>9.5</v>
      </c>
      <c r="AM115" s="22"/>
      <c r="AN115" s="6">
        <v>125.0</v>
      </c>
      <c r="AO115" s="6">
        <v>253.0</v>
      </c>
      <c r="AP115" s="6">
        <v>2.18</v>
      </c>
      <c r="AQ115" s="6">
        <v>0.1</v>
      </c>
      <c r="AR115" s="6">
        <v>2.34</v>
      </c>
      <c r="AS115" s="22">
        <v>0.83</v>
      </c>
      <c r="AY115" s="22"/>
      <c r="AZ115" s="35"/>
      <c r="BA115" s="22"/>
      <c r="BJ115" s="22">
        <v>1.0</v>
      </c>
      <c r="BL115" s="22"/>
      <c r="BS115" s="6">
        <v>1.0</v>
      </c>
      <c r="BT115" s="22"/>
      <c r="BX115" s="6">
        <v>1.0</v>
      </c>
      <c r="CA115" s="22">
        <v>1.0</v>
      </c>
      <c r="CB115" s="6">
        <v>1.0</v>
      </c>
      <c r="CE115" s="6">
        <v>1.0</v>
      </c>
      <c r="CF115" s="6">
        <v>1.0</v>
      </c>
      <c r="CH115" s="6">
        <v>1.0</v>
      </c>
      <c r="CS115" s="22"/>
      <c r="CU115" s="22"/>
      <c r="CX115" s="22"/>
      <c r="DN115" s="22"/>
      <c r="DS115" s="22"/>
      <c r="DY115" s="22"/>
      <c r="EL115" s="22"/>
      <c r="EM115" s="6" t="s">
        <v>922</v>
      </c>
      <c r="EN115" s="75" t="s">
        <v>999</v>
      </c>
    </row>
    <row r="116" ht="14.25" customHeight="1">
      <c r="A116" s="35" t="s">
        <v>377</v>
      </c>
      <c r="B116" s="22" t="s">
        <v>1000</v>
      </c>
      <c r="C116" s="6">
        <v>1.0</v>
      </c>
      <c r="D116" s="22">
        <v>1.0</v>
      </c>
      <c r="E116" s="6">
        <v>800.0</v>
      </c>
      <c r="F116" s="22">
        <v>2950.0</v>
      </c>
      <c r="G116" s="6">
        <v>23.87</v>
      </c>
      <c r="H116" s="36">
        <v>23.87</v>
      </c>
      <c r="I116" s="36">
        <v>23.87</v>
      </c>
      <c r="J116" s="126">
        <v>0.0</v>
      </c>
      <c r="K116" s="6">
        <v>1355.0</v>
      </c>
      <c r="L116" s="6">
        <v>1355.0</v>
      </c>
      <c r="M116" s="6">
        <v>1355.0</v>
      </c>
      <c r="N116" s="22">
        <v>0.0</v>
      </c>
      <c r="O116" s="128">
        <v>19.83771</v>
      </c>
      <c r="P116" s="129">
        <v>19.9273</v>
      </c>
      <c r="Q116" s="128">
        <v>99.17345</v>
      </c>
      <c r="R116" s="22">
        <v>99.19327</v>
      </c>
      <c r="S116" s="5">
        <v>1.0</v>
      </c>
      <c r="T116" s="5">
        <v>0.0</v>
      </c>
      <c r="U116" s="5">
        <v>0.0</v>
      </c>
      <c r="V116" s="5">
        <v>1.0</v>
      </c>
      <c r="W116" s="5">
        <v>1.0</v>
      </c>
      <c r="X116" s="5">
        <v>0.0</v>
      </c>
      <c r="Y116" s="5">
        <v>0.0</v>
      </c>
      <c r="Z116" s="5">
        <v>0.0</v>
      </c>
      <c r="AA116" s="5">
        <v>0.0</v>
      </c>
      <c r="AB116" s="5">
        <v>0.0</v>
      </c>
      <c r="AC116" s="5">
        <v>0.0</v>
      </c>
      <c r="AD116" s="5">
        <v>1.0</v>
      </c>
      <c r="AE116" s="47">
        <v>0.0</v>
      </c>
      <c r="AF116" s="52">
        <v>3.0</v>
      </c>
      <c r="AG116" s="22"/>
      <c r="AH116" s="6">
        <v>98.0</v>
      </c>
      <c r="AJ116" s="6">
        <v>99.0</v>
      </c>
      <c r="AM116" s="22"/>
      <c r="AP116" s="6">
        <v>4.0</v>
      </c>
      <c r="AQ116" s="6">
        <v>0.05</v>
      </c>
      <c r="AS116" s="22"/>
      <c r="AY116" s="22"/>
      <c r="AZ116" s="35"/>
      <c r="BA116" s="22"/>
      <c r="BG116" s="6">
        <v>1.0</v>
      </c>
      <c r="BJ116" s="22">
        <v>1.0</v>
      </c>
      <c r="BL116" s="22"/>
      <c r="BT116" s="22"/>
      <c r="CA116" s="22">
        <v>1.0</v>
      </c>
      <c r="CB116" s="6">
        <v>1.0</v>
      </c>
      <c r="CE116" s="6">
        <v>1.0</v>
      </c>
      <c r="CH116" s="6">
        <v>1.0</v>
      </c>
      <c r="CI116" s="6">
        <v>1.0</v>
      </c>
      <c r="CS116" s="22"/>
      <c r="CU116" s="22"/>
      <c r="CX116" s="22"/>
      <c r="DN116" s="22"/>
      <c r="DS116" s="22"/>
      <c r="DY116" s="22"/>
      <c r="EH116" s="6">
        <v>1.0</v>
      </c>
      <c r="EL116" s="22"/>
      <c r="EM116" s="6" t="s">
        <v>922</v>
      </c>
      <c r="EN116" s="75" t="s">
        <v>824</v>
      </c>
    </row>
    <row r="117" ht="14.25" customHeight="1">
      <c r="A117" s="35" t="s">
        <v>377</v>
      </c>
      <c r="B117" s="22" t="s">
        <v>168</v>
      </c>
      <c r="C117" s="6">
        <v>1.0</v>
      </c>
      <c r="D117" s="22">
        <v>1.0</v>
      </c>
      <c r="E117" s="6">
        <v>10.0</v>
      </c>
      <c r="F117" s="22">
        <v>15.0</v>
      </c>
      <c r="G117" s="6">
        <v>25.93</v>
      </c>
      <c r="H117" s="6">
        <v>28.53</v>
      </c>
      <c r="I117" s="6">
        <v>27.241666666666664</v>
      </c>
      <c r="J117" s="126">
        <v>1.0543892386906588</v>
      </c>
      <c r="K117" s="6">
        <v>1058.99</v>
      </c>
      <c r="L117" s="6">
        <v>2048.95</v>
      </c>
      <c r="M117" s="6">
        <v>1518.2933333333333</v>
      </c>
      <c r="N117" s="123">
        <v>368.55272863820517</v>
      </c>
      <c r="O117" s="6">
        <v>6.11401</v>
      </c>
      <c r="P117" s="22">
        <v>22.98373</v>
      </c>
      <c r="Q117" s="6">
        <v>78.20779</v>
      </c>
      <c r="R117" s="22">
        <v>87.00615</v>
      </c>
      <c r="S117" s="5">
        <v>1.0</v>
      </c>
      <c r="T117" s="5">
        <v>0.0</v>
      </c>
      <c r="U117" s="5">
        <v>1.0</v>
      </c>
      <c r="V117" s="5">
        <v>1.0</v>
      </c>
      <c r="W117" s="5">
        <v>1.0</v>
      </c>
      <c r="X117" s="5">
        <v>0.0</v>
      </c>
      <c r="Y117" s="5">
        <v>0.0</v>
      </c>
      <c r="Z117" s="5">
        <v>0.0</v>
      </c>
      <c r="AA117" s="5">
        <v>0.0</v>
      </c>
      <c r="AB117" s="5">
        <v>0.0</v>
      </c>
      <c r="AC117" s="5">
        <v>1.0</v>
      </c>
      <c r="AD117" s="5">
        <v>0.0</v>
      </c>
      <c r="AE117" s="47">
        <v>0.0</v>
      </c>
      <c r="AF117" s="52">
        <v>1.0</v>
      </c>
      <c r="AG117" s="22"/>
      <c r="AL117" s="6">
        <v>29.10875</v>
      </c>
      <c r="AM117" s="22">
        <v>7.31868</v>
      </c>
      <c r="AS117" s="22"/>
      <c r="AY117" s="22"/>
      <c r="AZ117" s="35"/>
      <c r="BA117" s="22"/>
      <c r="BG117" s="6">
        <v>1.0</v>
      </c>
      <c r="BJ117" s="22"/>
      <c r="BL117" s="22"/>
      <c r="BR117" s="6">
        <v>1.0</v>
      </c>
      <c r="BT117" s="22"/>
      <c r="BZ117" s="6">
        <v>1.0</v>
      </c>
      <c r="CA117" s="22"/>
      <c r="CI117" s="6">
        <v>1.0</v>
      </c>
      <c r="CS117" s="22"/>
      <c r="CU117" s="22"/>
      <c r="CX117" s="22"/>
      <c r="DN117" s="22"/>
      <c r="DS117" s="22"/>
      <c r="DT117" s="6">
        <v>1.0</v>
      </c>
      <c r="DW117" s="6">
        <v>1.0</v>
      </c>
      <c r="DY117" s="22">
        <v>1.0</v>
      </c>
      <c r="EL117" s="22"/>
      <c r="EM117" s="6" t="s">
        <v>922</v>
      </c>
      <c r="EN117" s="75" t="s">
        <v>1001</v>
      </c>
    </row>
    <row r="118" ht="14.25" customHeight="1">
      <c r="A118" s="35" t="s">
        <v>394</v>
      </c>
      <c r="B118" s="22" t="s">
        <v>1002</v>
      </c>
      <c r="C118" s="6">
        <v>2.0</v>
      </c>
      <c r="D118" s="22">
        <v>0.0</v>
      </c>
      <c r="E118" s="35">
        <v>130.0</v>
      </c>
      <c r="F118" s="22">
        <v>220.0</v>
      </c>
      <c r="G118" s="6">
        <v>25.7</v>
      </c>
      <c r="H118" s="6">
        <v>25.7</v>
      </c>
      <c r="I118" s="6">
        <v>25.7</v>
      </c>
      <c r="J118" s="22">
        <v>0.0</v>
      </c>
      <c r="K118" s="122">
        <v>1601.38</v>
      </c>
      <c r="L118" s="122">
        <v>1601.38</v>
      </c>
      <c r="M118" s="122">
        <v>1601.38</v>
      </c>
      <c r="N118" s="123">
        <v>0.0</v>
      </c>
      <c r="O118" s="6">
        <v>22.4492</v>
      </c>
      <c r="P118" s="22">
        <v>22.4492</v>
      </c>
      <c r="Q118" s="6">
        <v>-83.9039</v>
      </c>
      <c r="R118" s="22">
        <v>-83.9039</v>
      </c>
      <c r="S118" s="5">
        <v>1.0</v>
      </c>
      <c r="T118" s="5">
        <v>0.0</v>
      </c>
      <c r="U118" s="5">
        <v>0.0</v>
      </c>
      <c r="V118" s="5">
        <v>0.0</v>
      </c>
      <c r="W118" s="5">
        <v>0.0</v>
      </c>
      <c r="X118" s="5">
        <v>0.0</v>
      </c>
      <c r="Y118" s="5">
        <v>0.0</v>
      </c>
      <c r="Z118" s="5">
        <v>0.0</v>
      </c>
      <c r="AA118" s="5">
        <v>0.0</v>
      </c>
      <c r="AB118" s="5">
        <v>0.0</v>
      </c>
      <c r="AC118" s="5">
        <v>0.0</v>
      </c>
      <c r="AD118" s="5">
        <v>0.0</v>
      </c>
      <c r="AE118" s="47">
        <v>0.0</v>
      </c>
      <c r="AF118" s="52">
        <v>4.0</v>
      </c>
      <c r="AG118" s="22"/>
      <c r="AH118" s="6">
        <v>12.0</v>
      </c>
      <c r="AJ118" s="6">
        <v>15.0</v>
      </c>
      <c r="AM118" s="22"/>
      <c r="AN118" s="6">
        <v>3.0</v>
      </c>
      <c r="AO118" s="6">
        <v>4.0</v>
      </c>
      <c r="AP118" s="6">
        <v>5.0</v>
      </c>
      <c r="AQ118" s="6">
        <v>0.3</v>
      </c>
      <c r="AS118" s="22"/>
      <c r="AY118" s="22"/>
      <c r="AZ118" s="35">
        <v>3.75</v>
      </c>
      <c r="BA118" s="22">
        <v>0.05</v>
      </c>
      <c r="BG118" s="6">
        <v>1.0</v>
      </c>
      <c r="BJ118" s="22"/>
      <c r="BL118" s="22"/>
      <c r="BT118" s="22"/>
      <c r="CA118" s="22"/>
      <c r="CS118" s="22"/>
      <c r="CU118" s="22"/>
      <c r="CX118" s="22"/>
      <c r="DN118" s="22"/>
      <c r="DS118" s="22"/>
      <c r="DY118" s="22"/>
      <c r="EL118" s="22"/>
      <c r="EM118" s="6" t="s">
        <v>891</v>
      </c>
      <c r="EN118" s="75" t="s">
        <v>824</v>
      </c>
    </row>
    <row r="119" ht="14.25" customHeight="1">
      <c r="A119" s="35" t="s">
        <v>394</v>
      </c>
      <c r="B119" s="22" t="s">
        <v>1003</v>
      </c>
      <c r="C119" s="6">
        <v>2.0</v>
      </c>
      <c r="D119" s="22">
        <v>0.0</v>
      </c>
      <c r="E119" s="35">
        <v>0.0</v>
      </c>
      <c r="F119" s="22">
        <v>100.0</v>
      </c>
      <c r="G119" s="6">
        <v>25.29</v>
      </c>
      <c r="H119" s="6">
        <v>25.29</v>
      </c>
      <c r="I119" s="6">
        <v>25.29</v>
      </c>
      <c r="J119" s="22">
        <v>0.0</v>
      </c>
      <c r="K119" s="6">
        <v>1551.19</v>
      </c>
      <c r="L119" s="6">
        <v>1551.19</v>
      </c>
      <c r="M119" s="6">
        <v>1551.19</v>
      </c>
      <c r="N119" s="22">
        <v>0.0</v>
      </c>
      <c r="O119" s="6">
        <v>23.1539</v>
      </c>
      <c r="P119" s="22">
        <v>23.1539</v>
      </c>
      <c r="Q119" s="6">
        <v>-81.9236</v>
      </c>
      <c r="R119" s="22">
        <v>-81.9236</v>
      </c>
      <c r="S119" s="5">
        <v>0.0</v>
      </c>
      <c r="T119" s="5">
        <v>0.0</v>
      </c>
      <c r="U119" s="5">
        <v>0.0</v>
      </c>
      <c r="V119" s="5">
        <v>0.0</v>
      </c>
      <c r="W119" s="5">
        <v>0.0</v>
      </c>
      <c r="X119" s="5">
        <v>1.0</v>
      </c>
      <c r="Y119" s="5">
        <v>0.0</v>
      </c>
      <c r="Z119" s="5">
        <v>0.0</v>
      </c>
      <c r="AA119" s="5">
        <v>0.0</v>
      </c>
      <c r="AB119" s="5">
        <v>1.0</v>
      </c>
      <c r="AC119" s="5">
        <v>0.0</v>
      </c>
      <c r="AD119" s="5">
        <v>0.0</v>
      </c>
      <c r="AE119" s="47">
        <v>0.0</v>
      </c>
      <c r="AF119" s="52">
        <v>5.0</v>
      </c>
      <c r="AG119" s="22"/>
      <c r="AH119" s="6">
        <v>21.9</v>
      </c>
      <c r="AI119" s="6">
        <v>3.7</v>
      </c>
      <c r="AJ119" s="6">
        <v>29.95</v>
      </c>
      <c r="AK119" s="6">
        <v>1.45</v>
      </c>
      <c r="AM119" s="22"/>
      <c r="AS119" s="22"/>
      <c r="AY119" s="22"/>
      <c r="AZ119" s="35"/>
      <c r="BA119" s="22"/>
      <c r="BJ119" s="22"/>
      <c r="BL119" s="22"/>
      <c r="BT119" s="22"/>
      <c r="CA119" s="22"/>
      <c r="CS119" s="22"/>
      <c r="CU119" s="22"/>
      <c r="CX119" s="22"/>
      <c r="DN119" s="22"/>
      <c r="DP119" s="6">
        <v>1.0</v>
      </c>
      <c r="DS119" s="22"/>
      <c r="DY119" s="22"/>
      <c r="EL119" s="22"/>
      <c r="EM119" s="6" t="s">
        <v>891</v>
      </c>
      <c r="EN119" s="75" t="s">
        <v>824</v>
      </c>
    </row>
    <row r="120" ht="14.25" customHeight="1">
      <c r="A120" s="35" t="s">
        <v>394</v>
      </c>
      <c r="B120" s="22" t="s">
        <v>1004</v>
      </c>
      <c r="C120" s="6">
        <v>2.0</v>
      </c>
      <c r="D120" s="22">
        <v>0.0</v>
      </c>
      <c r="E120" s="6">
        <v>0.0</v>
      </c>
      <c r="F120" s="22">
        <v>1338.0</v>
      </c>
      <c r="G120" s="36">
        <v>17.21</v>
      </c>
      <c r="H120" s="36">
        <v>25.76</v>
      </c>
      <c r="I120" s="36">
        <v>23.916666666666664</v>
      </c>
      <c r="J120" s="126">
        <v>2.3130982532983255</v>
      </c>
      <c r="K120" s="122">
        <v>251.0</v>
      </c>
      <c r="L120" s="122">
        <v>3553.0</v>
      </c>
      <c r="M120" s="122">
        <v>1700.0</v>
      </c>
      <c r="N120" s="123">
        <v>900.0855514894126</v>
      </c>
      <c r="O120" s="128">
        <v>9.89888</v>
      </c>
      <c r="P120" s="22">
        <v>33.90451</v>
      </c>
      <c r="Q120" s="128">
        <v>-159.665</v>
      </c>
      <c r="R120" s="22">
        <v>-64.74252</v>
      </c>
      <c r="S120" s="5">
        <v>1.0</v>
      </c>
      <c r="T120" s="5">
        <v>0.0</v>
      </c>
      <c r="U120" s="5">
        <v>0.0</v>
      </c>
      <c r="V120" s="5">
        <v>0.0</v>
      </c>
      <c r="W120" s="5">
        <v>0.0</v>
      </c>
      <c r="X120" s="5">
        <v>0.0</v>
      </c>
      <c r="Y120" s="5">
        <v>0.0</v>
      </c>
      <c r="Z120" s="5">
        <v>0.0</v>
      </c>
      <c r="AA120" s="5">
        <v>0.0</v>
      </c>
      <c r="AB120" s="5">
        <v>0.0</v>
      </c>
      <c r="AC120" s="5">
        <v>1.0</v>
      </c>
      <c r="AD120" s="5">
        <v>0.0</v>
      </c>
      <c r="AE120" s="47">
        <v>0.0</v>
      </c>
      <c r="AF120" s="52">
        <v>1.0</v>
      </c>
      <c r="AG120" s="22">
        <v>1.0</v>
      </c>
      <c r="AH120" s="6">
        <v>34.0</v>
      </c>
      <c r="AJ120" s="6">
        <v>41.0</v>
      </c>
      <c r="AM120" s="22"/>
      <c r="AS120" s="22"/>
      <c r="AY120" s="22"/>
      <c r="AZ120" s="35"/>
      <c r="BA120" s="22"/>
      <c r="BG120" s="6">
        <v>1.0</v>
      </c>
      <c r="BJ120" s="22">
        <v>1.0</v>
      </c>
      <c r="BL120" s="22"/>
      <c r="BT120" s="22"/>
      <c r="CA120" s="22"/>
      <c r="CS120" s="22"/>
      <c r="CU120" s="22"/>
      <c r="CX120" s="22"/>
      <c r="DN120" s="22"/>
      <c r="DS120" s="22"/>
      <c r="DT120" s="6">
        <v>1.0</v>
      </c>
      <c r="DU120" s="6">
        <v>1.0</v>
      </c>
      <c r="DV120" s="6">
        <v>1.0</v>
      </c>
      <c r="DW120" s="6">
        <v>1.0</v>
      </c>
      <c r="DX120" s="6">
        <v>1.0</v>
      </c>
      <c r="DY120" s="22">
        <v>1.0</v>
      </c>
      <c r="EL120" s="22"/>
      <c r="EM120" s="6" t="s">
        <v>891</v>
      </c>
      <c r="EN120" s="75" t="s">
        <v>908</v>
      </c>
    </row>
    <row r="121" ht="14.25" customHeight="1">
      <c r="A121" s="35" t="s">
        <v>394</v>
      </c>
      <c r="B121" s="22" t="s">
        <v>1005</v>
      </c>
      <c r="C121" s="6">
        <v>2.0</v>
      </c>
      <c r="D121" s="22">
        <v>0.0</v>
      </c>
      <c r="E121" s="35">
        <v>100.0</v>
      </c>
      <c r="F121" s="22">
        <v>1800.0</v>
      </c>
      <c r="G121" s="6">
        <v>19.41</v>
      </c>
      <c r="H121" s="6">
        <v>24.45</v>
      </c>
      <c r="I121" s="6">
        <v>21.925</v>
      </c>
      <c r="J121" s="126">
        <v>2.495776432295168</v>
      </c>
      <c r="K121" s="6">
        <v>644.84</v>
      </c>
      <c r="L121" s="6">
        <v>1742.16</v>
      </c>
      <c r="M121" s="6">
        <v>1023.465</v>
      </c>
      <c r="N121" s="123">
        <v>512.8898120454331</v>
      </c>
      <c r="O121" s="6">
        <v>18.85439</v>
      </c>
      <c r="P121" s="22">
        <v>23.04694</v>
      </c>
      <c r="Q121" s="6">
        <v>-99.15446</v>
      </c>
      <c r="R121" s="22">
        <v>-96.71828</v>
      </c>
      <c r="S121" s="5">
        <v>1.0</v>
      </c>
      <c r="T121" s="5">
        <v>0.0</v>
      </c>
      <c r="U121" s="5">
        <v>0.0</v>
      </c>
      <c r="V121" s="5">
        <v>1.0</v>
      </c>
      <c r="W121" s="5">
        <v>0.0</v>
      </c>
      <c r="X121" s="5">
        <v>0.0</v>
      </c>
      <c r="Y121" s="5">
        <v>0.0</v>
      </c>
      <c r="Z121" s="5">
        <v>0.0</v>
      </c>
      <c r="AA121" s="5">
        <v>0.0</v>
      </c>
      <c r="AB121" s="5">
        <v>0.0</v>
      </c>
      <c r="AC121" s="5">
        <v>1.0</v>
      </c>
      <c r="AD121" s="5">
        <v>0.0</v>
      </c>
      <c r="AE121" s="47">
        <v>0.0</v>
      </c>
      <c r="AF121" s="52">
        <v>1.0</v>
      </c>
      <c r="AG121" s="22"/>
      <c r="AH121" s="6">
        <v>19.75</v>
      </c>
      <c r="AI121" s="6">
        <v>3.75</v>
      </c>
      <c r="AJ121" s="6">
        <v>20.9</v>
      </c>
      <c r="AK121" s="6">
        <v>4.9</v>
      </c>
      <c r="AL121" s="6">
        <v>20.25</v>
      </c>
      <c r="AM121" s="22">
        <v>5.25</v>
      </c>
      <c r="AS121" s="22"/>
      <c r="AY121" s="22"/>
      <c r="AZ121" s="35"/>
      <c r="BA121" s="22"/>
      <c r="BE121" s="6">
        <v>1.0</v>
      </c>
      <c r="BG121" s="6">
        <v>1.0</v>
      </c>
      <c r="BJ121" s="22">
        <v>1.0</v>
      </c>
      <c r="BL121" s="22"/>
      <c r="BT121" s="22"/>
      <c r="BZ121" s="6">
        <v>1.0</v>
      </c>
      <c r="CA121" s="22"/>
      <c r="CS121" s="22"/>
      <c r="CU121" s="22"/>
      <c r="CX121" s="22"/>
      <c r="DN121" s="22"/>
      <c r="DS121" s="22"/>
      <c r="DV121" s="6">
        <v>1.0</v>
      </c>
      <c r="DW121" s="6">
        <v>1.0</v>
      </c>
      <c r="DX121" s="6">
        <v>1.0</v>
      </c>
      <c r="DY121" s="22"/>
      <c r="EL121" s="22"/>
      <c r="EM121" s="6" t="s">
        <v>891</v>
      </c>
      <c r="EN121" s="75" t="s">
        <v>824</v>
      </c>
    </row>
    <row r="122" ht="14.25" customHeight="1">
      <c r="A122" s="35" t="s">
        <v>394</v>
      </c>
      <c r="B122" s="22" t="s">
        <v>1006</v>
      </c>
      <c r="C122" s="6">
        <v>0.0</v>
      </c>
      <c r="D122" s="22">
        <v>0.0</v>
      </c>
      <c r="E122" s="6">
        <v>650.0</v>
      </c>
      <c r="F122" s="22">
        <v>800.0</v>
      </c>
      <c r="G122" s="36">
        <v>25.1</v>
      </c>
      <c r="H122" s="36">
        <v>25.1</v>
      </c>
      <c r="I122" s="36">
        <v>25.1</v>
      </c>
      <c r="J122" s="126">
        <v>0.0</v>
      </c>
      <c r="K122" s="122">
        <v>1887.0</v>
      </c>
      <c r="L122" s="122">
        <v>1887.0</v>
      </c>
      <c r="M122" s="122">
        <v>1887.0</v>
      </c>
      <c r="N122" s="123">
        <v>0.0</v>
      </c>
      <c r="O122" s="128">
        <v>18.0637</v>
      </c>
      <c r="P122" s="22">
        <v>18.08413</v>
      </c>
      <c r="Q122" s="128">
        <v>-66.18017</v>
      </c>
      <c r="R122" s="22">
        <v>-66.13575</v>
      </c>
      <c r="S122" s="5">
        <v>1.0</v>
      </c>
      <c r="T122" s="5">
        <v>0.0</v>
      </c>
      <c r="U122" s="5">
        <v>0.0</v>
      </c>
      <c r="V122" s="5">
        <v>0.0</v>
      </c>
      <c r="W122" s="5">
        <v>0.0</v>
      </c>
      <c r="X122" s="5">
        <v>1.0</v>
      </c>
      <c r="Y122" s="5">
        <v>0.0</v>
      </c>
      <c r="Z122" s="5">
        <v>0.0</v>
      </c>
      <c r="AA122" s="5">
        <v>0.0</v>
      </c>
      <c r="AB122" s="5">
        <v>0.0</v>
      </c>
      <c r="AC122" s="5">
        <v>0.0</v>
      </c>
      <c r="AD122" s="5">
        <v>0.0</v>
      </c>
      <c r="AE122" s="47">
        <v>0.0</v>
      </c>
      <c r="AF122" s="52">
        <v>5.0</v>
      </c>
      <c r="AG122" s="22">
        <v>1.0</v>
      </c>
      <c r="AL122" s="6">
        <v>22.4</v>
      </c>
      <c r="AM122" s="22"/>
      <c r="AN122" s="6">
        <v>3.0</v>
      </c>
      <c r="AO122" s="6">
        <v>6.0</v>
      </c>
      <c r="AP122" s="6">
        <v>4.15</v>
      </c>
      <c r="AQ122" s="6">
        <v>0.85</v>
      </c>
      <c r="AR122" s="6">
        <v>4.7</v>
      </c>
      <c r="AS122" s="22">
        <v>0.1</v>
      </c>
      <c r="AY122" s="22"/>
      <c r="AZ122" s="35"/>
      <c r="BA122" s="22"/>
      <c r="BG122" s="6">
        <v>1.0</v>
      </c>
      <c r="BJ122" s="22"/>
      <c r="BL122" s="22"/>
      <c r="BT122" s="22"/>
      <c r="CA122" s="22"/>
      <c r="CS122" s="22"/>
      <c r="CU122" s="22"/>
      <c r="CX122" s="22"/>
      <c r="DN122" s="22"/>
      <c r="DS122" s="22"/>
      <c r="DY122" s="22"/>
      <c r="EL122" s="22"/>
      <c r="EM122" s="6" t="s">
        <v>891</v>
      </c>
      <c r="EN122" s="75" t="s">
        <v>824</v>
      </c>
    </row>
    <row r="123" ht="14.25" customHeight="1">
      <c r="A123" s="35" t="s">
        <v>394</v>
      </c>
      <c r="B123" s="22" t="s">
        <v>1007</v>
      </c>
      <c r="C123" s="6">
        <v>2.0</v>
      </c>
      <c r="D123" s="22">
        <v>0.0</v>
      </c>
      <c r="E123" s="6">
        <v>500.0</v>
      </c>
      <c r="F123" s="22">
        <v>2000.0</v>
      </c>
      <c r="G123" s="36">
        <v>17.11</v>
      </c>
      <c r="H123" s="36">
        <v>21.33</v>
      </c>
      <c r="I123" s="36">
        <v>19.546315789473685</v>
      </c>
      <c r="J123" s="126">
        <v>1.0393705922673466</v>
      </c>
      <c r="K123" s="122">
        <v>236.0</v>
      </c>
      <c r="L123" s="122">
        <v>953.0</v>
      </c>
      <c r="M123" s="122">
        <v>678.2631578947369</v>
      </c>
      <c r="N123" s="123">
        <v>230.00455118812636</v>
      </c>
      <c r="O123" s="128">
        <v>20.55211</v>
      </c>
      <c r="P123" s="22">
        <v>31.04888</v>
      </c>
      <c r="Q123" s="128">
        <v>-103.93131</v>
      </c>
      <c r="R123" s="22">
        <v>-97.52672</v>
      </c>
      <c r="S123" s="5">
        <v>1.0</v>
      </c>
      <c r="T123" s="5">
        <v>0.0</v>
      </c>
      <c r="U123" s="5">
        <v>1.0</v>
      </c>
      <c r="V123" s="5">
        <v>1.0</v>
      </c>
      <c r="W123" s="5">
        <v>0.0</v>
      </c>
      <c r="X123" s="5">
        <v>1.0</v>
      </c>
      <c r="Y123" s="5">
        <v>1.0</v>
      </c>
      <c r="Z123" s="5">
        <v>0.0</v>
      </c>
      <c r="AA123" s="5">
        <v>0.0</v>
      </c>
      <c r="AB123" s="5">
        <v>0.0</v>
      </c>
      <c r="AC123" s="5">
        <v>1.0</v>
      </c>
      <c r="AD123" s="5">
        <v>0.0</v>
      </c>
      <c r="AE123" s="47">
        <v>0.0</v>
      </c>
      <c r="AF123" s="52">
        <v>1.0</v>
      </c>
      <c r="AG123" s="22"/>
      <c r="AH123" s="6">
        <v>23.65</v>
      </c>
      <c r="AI123" s="6">
        <v>5.25</v>
      </c>
      <c r="AJ123" s="6">
        <v>27.9</v>
      </c>
      <c r="AK123" s="6">
        <v>7.5</v>
      </c>
      <c r="AM123" s="22"/>
      <c r="AN123" s="6">
        <v>8.0</v>
      </c>
      <c r="AO123" s="6">
        <v>20.0</v>
      </c>
      <c r="AR123" s="6">
        <v>2.2</v>
      </c>
      <c r="AS123" s="22">
        <v>0.2</v>
      </c>
      <c r="AY123" s="22"/>
      <c r="AZ123" s="35"/>
      <c r="BA123" s="22"/>
      <c r="BE123" s="6">
        <v>1.0</v>
      </c>
      <c r="BJ123" s="22"/>
      <c r="BL123" s="22"/>
      <c r="BP123" s="6">
        <v>1.0</v>
      </c>
      <c r="BQ123" s="6">
        <v>1.0</v>
      </c>
      <c r="BT123" s="22"/>
      <c r="BX123" s="6">
        <v>1.0</v>
      </c>
      <c r="CA123" s="22"/>
      <c r="CS123" s="22"/>
      <c r="CT123" s="6">
        <v>1.0</v>
      </c>
      <c r="CU123" s="22"/>
      <c r="CX123" s="22"/>
      <c r="DN123" s="22"/>
      <c r="DS123" s="22"/>
      <c r="DX123" s="6">
        <v>1.0</v>
      </c>
      <c r="DY123" s="22"/>
      <c r="EL123" s="22"/>
      <c r="EM123" s="6" t="s">
        <v>891</v>
      </c>
      <c r="EN123" s="75" t="s">
        <v>908</v>
      </c>
    </row>
    <row r="124" ht="14.25" customHeight="1">
      <c r="A124" s="35" t="s">
        <v>394</v>
      </c>
      <c r="B124" s="22" t="s">
        <v>1008</v>
      </c>
      <c r="C124" s="6">
        <v>2.0</v>
      </c>
      <c r="D124" s="22">
        <v>0.0</v>
      </c>
      <c r="E124" s="6">
        <v>0.0</v>
      </c>
      <c r="F124" s="22">
        <v>1250.0</v>
      </c>
      <c r="G124" s="36">
        <v>26.53</v>
      </c>
      <c r="H124" s="36">
        <v>29.27</v>
      </c>
      <c r="I124" s="36">
        <v>27.45416666666667</v>
      </c>
      <c r="J124" s="126">
        <v>0.8763297255478599</v>
      </c>
      <c r="K124" s="122">
        <v>943.0</v>
      </c>
      <c r="L124" s="122">
        <v>2296.0</v>
      </c>
      <c r="M124" s="122">
        <v>1646.25</v>
      </c>
      <c r="N124" s="123">
        <v>533.69281682188</v>
      </c>
      <c r="O124" s="128">
        <v>14.52472</v>
      </c>
      <c r="P124" s="22">
        <v>17.90436</v>
      </c>
      <c r="Q124" s="128">
        <v>-62.8319</v>
      </c>
      <c r="R124" s="22">
        <v>-60.90521</v>
      </c>
      <c r="S124" s="5">
        <v>1.0</v>
      </c>
      <c r="T124" s="5">
        <v>1.0</v>
      </c>
      <c r="U124" s="5">
        <v>1.0</v>
      </c>
      <c r="V124" s="5">
        <v>1.0</v>
      </c>
      <c r="W124" s="5">
        <v>0.0</v>
      </c>
      <c r="X124" s="5">
        <v>0.0</v>
      </c>
      <c r="Y124" s="5">
        <v>0.0</v>
      </c>
      <c r="Z124" s="5">
        <v>0.0</v>
      </c>
      <c r="AA124" s="5">
        <v>0.0</v>
      </c>
      <c r="AB124" s="5">
        <v>0.0</v>
      </c>
      <c r="AC124" s="5">
        <v>1.0</v>
      </c>
      <c r="AD124" s="5">
        <v>0.0</v>
      </c>
      <c r="AE124" s="47">
        <v>0.0</v>
      </c>
      <c r="AF124" s="52">
        <v>2.0</v>
      </c>
      <c r="AG124" s="22">
        <v>1.0</v>
      </c>
      <c r="AH124" s="6">
        <v>32.0</v>
      </c>
      <c r="AJ124" s="6">
        <v>47.0</v>
      </c>
      <c r="AM124" s="22"/>
      <c r="AS124" s="22"/>
      <c r="AY124" s="22"/>
      <c r="AZ124" s="35">
        <v>5.0</v>
      </c>
      <c r="BA124" s="22"/>
      <c r="BF124" s="6">
        <v>1.0</v>
      </c>
      <c r="BG124" s="6">
        <v>1.0</v>
      </c>
      <c r="BJ124" s="22">
        <v>1.0</v>
      </c>
      <c r="BL124" s="22">
        <v>1.0</v>
      </c>
      <c r="BR124" s="6">
        <v>1.0</v>
      </c>
      <c r="BT124" s="22"/>
      <c r="BZ124" s="6">
        <v>1.0</v>
      </c>
      <c r="CA124" s="22"/>
      <c r="CS124" s="22"/>
      <c r="CU124" s="22"/>
      <c r="CX124" s="22"/>
      <c r="DN124" s="22"/>
      <c r="DS124" s="22"/>
      <c r="DT124" s="6">
        <v>1.0</v>
      </c>
      <c r="DU124" s="6">
        <v>1.0</v>
      </c>
      <c r="DV124" s="6">
        <v>1.0</v>
      </c>
      <c r="DW124" s="6">
        <v>1.0</v>
      </c>
      <c r="DX124" s="6">
        <v>1.0</v>
      </c>
      <c r="DY124" s="22"/>
      <c r="EL124" s="22"/>
      <c r="EM124" s="6" t="s">
        <v>891</v>
      </c>
      <c r="EN124" s="75" t="s">
        <v>918</v>
      </c>
      <c r="EO124" s="6" t="s">
        <v>85</v>
      </c>
    </row>
    <row r="125" ht="14.25" customHeight="1">
      <c r="A125" s="35" t="s">
        <v>394</v>
      </c>
      <c r="B125" s="22" t="s">
        <v>1009</v>
      </c>
      <c r="C125" s="6">
        <v>2.0</v>
      </c>
      <c r="D125" s="22">
        <v>0.0</v>
      </c>
      <c r="E125" s="6">
        <v>0.0</v>
      </c>
      <c r="F125" s="22">
        <v>1030.0</v>
      </c>
      <c r="G125" s="6">
        <v>13.24</v>
      </c>
      <c r="H125" s="6">
        <v>27.91</v>
      </c>
      <c r="I125" s="6">
        <v>23.33951219512195</v>
      </c>
      <c r="J125" s="126">
        <v>3.0629250327256643</v>
      </c>
      <c r="K125" s="6">
        <v>251.0</v>
      </c>
      <c r="L125" s="6">
        <v>2751.4</v>
      </c>
      <c r="M125" s="6">
        <v>1549.68</v>
      </c>
      <c r="N125" s="123">
        <v>603.9225901346957</v>
      </c>
      <c r="O125" s="6">
        <v>1.43451</v>
      </c>
      <c r="P125" s="22">
        <v>40.86114</v>
      </c>
      <c r="Q125" s="6">
        <v>-159.44782</v>
      </c>
      <c r="R125" s="22">
        <v>144.65606</v>
      </c>
      <c r="S125" s="5">
        <v>1.0</v>
      </c>
      <c r="T125" s="5">
        <v>0.0</v>
      </c>
      <c r="U125" s="5">
        <v>1.0</v>
      </c>
      <c r="V125" s="5">
        <v>1.0</v>
      </c>
      <c r="W125" s="5">
        <v>0.0</v>
      </c>
      <c r="X125" s="5">
        <v>0.0</v>
      </c>
      <c r="Y125" s="5">
        <v>1.0</v>
      </c>
      <c r="Z125" s="5">
        <v>0.0</v>
      </c>
      <c r="AA125" s="5">
        <v>0.0</v>
      </c>
      <c r="AB125" s="5">
        <v>0.0</v>
      </c>
      <c r="AC125" s="5">
        <v>1.0</v>
      </c>
      <c r="AD125" s="5">
        <v>1.0</v>
      </c>
      <c r="AE125" s="47">
        <v>0.0</v>
      </c>
      <c r="AF125" s="52">
        <v>1.0</v>
      </c>
      <c r="AG125" s="22"/>
      <c r="AH125" s="6">
        <v>16.25</v>
      </c>
      <c r="AI125" s="6">
        <v>1.25</v>
      </c>
      <c r="AJ125" s="6">
        <v>22.25</v>
      </c>
      <c r="AK125" s="6">
        <v>2.75</v>
      </c>
      <c r="AM125" s="22"/>
      <c r="AS125" s="22"/>
      <c r="AY125" s="22"/>
      <c r="AZ125" s="35"/>
      <c r="BA125" s="22"/>
      <c r="BF125" s="6">
        <v>1.0</v>
      </c>
      <c r="BG125" s="6">
        <v>1.0</v>
      </c>
      <c r="BJ125" s="22"/>
      <c r="BL125" s="22"/>
      <c r="BR125" s="6">
        <v>1.0</v>
      </c>
      <c r="BT125" s="22"/>
      <c r="BY125" s="6">
        <v>1.0</v>
      </c>
      <c r="BZ125" s="6">
        <v>1.0</v>
      </c>
      <c r="CA125" s="22"/>
      <c r="CS125" s="22"/>
      <c r="CT125" s="6">
        <v>1.0</v>
      </c>
      <c r="CU125" s="22"/>
      <c r="CX125" s="22"/>
      <c r="DN125" s="22"/>
      <c r="DS125" s="22"/>
      <c r="DT125" s="6">
        <v>1.0</v>
      </c>
      <c r="DU125" s="6">
        <v>1.0</v>
      </c>
      <c r="DV125" s="6">
        <v>1.0</v>
      </c>
      <c r="DW125" s="6">
        <v>1.0</v>
      </c>
      <c r="DX125" s="6">
        <v>1.0</v>
      </c>
      <c r="DY125" s="22">
        <v>1.0</v>
      </c>
      <c r="EG125" s="6">
        <v>1.0</v>
      </c>
      <c r="EL125" s="22"/>
      <c r="EM125" s="6" t="s">
        <v>891</v>
      </c>
      <c r="EN125" s="75" t="s">
        <v>1010</v>
      </c>
    </row>
    <row r="126" ht="14.25" customHeight="1">
      <c r="A126" s="35" t="s">
        <v>394</v>
      </c>
      <c r="B126" s="22" t="s">
        <v>1011</v>
      </c>
      <c r="C126" s="6">
        <v>2.0</v>
      </c>
      <c r="D126" s="22">
        <v>0.0</v>
      </c>
      <c r="E126" s="6">
        <v>508.0</v>
      </c>
      <c r="F126" s="22">
        <v>1189.0</v>
      </c>
      <c r="G126" s="36">
        <v>24.89</v>
      </c>
      <c r="H126" s="36">
        <v>25.76</v>
      </c>
      <c r="I126" s="36">
        <v>25.213333333333335</v>
      </c>
      <c r="J126" s="126">
        <v>0.4760602202803069</v>
      </c>
      <c r="K126" s="122">
        <v>2045.0</v>
      </c>
      <c r="L126" s="122">
        <v>2355.0</v>
      </c>
      <c r="M126" s="122">
        <v>2152.6666666666665</v>
      </c>
      <c r="N126" s="123">
        <v>175.34632398009754</v>
      </c>
      <c r="O126" s="128">
        <v>18.20263</v>
      </c>
      <c r="P126" s="22">
        <v>18.39249</v>
      </c>
      <c r="Q126" s="128">
        <v>-67.08787</v>
      </c>
      <c r="R126" s="22">
        <v>-65.65991</v>
      </c>
      <c r="S126" s="5">
        <v>1.0</v>
      </c>
      <c r="T126" s="5">
        <v>0.0</v>
      </c>
      <c r="U126" s="5">
        <v>0.0</v>
      </c>
      <c r="V126" s="5">
        <v>0.0</v>
      </c>
      <c r="W126" s="5">
        <v>0.0</v>
      </c>
      <c r="X126" s="5">
        <v>0.0</v>
      </c>
      <c r="Y126" s="5">
        <v>0.0</v>
      </c>
      <c r="Z126" s="5">
        <v>0.0</v>
      </c>
      <c r="AA126" s="5">
        <v>0.0</v>
      </c>
      <c r="AB126" s="5">
        <v>0.0</v>
      </c>
      <c r="AC126" s="5">
        <v>0.0</v>
      </c>
      <c r="AD126" s="5">
        <v>0.0</v>
      </c>
      <c r="AE126" s="47">
        <v>0.0</v>
      </c>
      <c r="AF126" s="52">
        <v>4.0</v>
      </c>
      <c r="AG126" s="22">
        <v>1.0</v>
      </c>
      <c r="AH126" s="6">
        <v>32.2</v>
      </c>
      <c r="AJ126" s="6">
        <v>37.8</v>
      </c>
      <c r="AM126" s="22"/>
      <c r="AN126" s="6">
        <v>13.0</v>
      </c>
      <c r="AO126" s="6">
        <v>24.0</v>
      </c>
      <c r="AP126" s="6">
        <v>5.1</v>
      </c>
      <c r="AQ126" s="6">
        <v>0.05</v>
      </c>
      <c r="AR126" s="6">
        <v>3.9</v>
      </c>
      <c r="AS126" s="22">
        <v>0.8</v>
      </c>
      <c r="AY126" s="22"/>
      <c r="AZ126" s="35"/>
      <c r="BA126" s="22"/>
      <c r="BG126" s="6">
        <v>1.0</v>
      </c>
      <c r="BJ126" s="22">
        <v>1.0</v>
      </c>
      <c r="BL126" s="22"/>
      <c r="BT126" s="22"/>
      <c r="CA126" s="22"/>
      <c r="CS126" s="22"/>
      <c r="CU126" s="22"/>
      <c r="CX126" s="22"/>
      <c r="DN126" s="22"/>
      <c r="DS126" s="22"/>
      <c r="DY126" s="22"/>
      <c r="EL126" s="22"/>
      <c r="EM126" s="6" t="s">
        <v>891</v>
      </c>
      <c r="EN126" s="75" t="s">
        <v>824</v>
      </c>
    </row>
    <row r="127" ht="14.25" customHeight="1">
      <c r="A127" s="35" t="s">
        <v>394</v>
      </c>
      <c r="B127" s="22" t="s">
        <v>1012</v>
      </c>
      <c r="C127" s="6">
        <v>2.0</v>
      </c>
      <c r="D127" s="22">
        <v>0.0</v>
      </c>
      <c r="E127" s="6">
        <v>150.0</v>
      </c>
      <c r="F127" s="22">
        <v>1205.0</v>
      </c>
      <c r="G127" s="36">
        <v>24.74</v>
      </c>
      <c r="H127" s="36">
        <v>25.76</v>
      </c>
      <c r="I127" s="36">
        <v>25.227500000000003</v>
      </c>
      <c r="J127" s="126">
        <v>0.4259401366389423</v>
      </c>
      <c r="K127" s="122">
        <v>1858.0</v>
      </c>
      <c r="L127" s="122">
        <v>2355.0</v>
      </c>
      <c r="M127" s="122">
        <v>2001.25</v>
      </c>
      <c r="N127" s="123">
        <v>236.62681589371903</v>
      </c>
      <c r="O127" s="128">
        <v>18.00345</v>
      </c>
      <c r="P127" s="22">
        <v>18.28203</v>
      </c>
      <c r="Q127" s="128">
        <v>-67.0628</v>
      </c>
      <c r="R127" s="22">
        <v>-65.86491</v>
      </c>
      <c r="S127" s="5">
        <v>1.0</v>
      </c>
      <c r="T127" s="5">
        <v>0.0</v>
      </c>
      <c r="U127" s="5">
        <v>0.0</v>
      </c>
      <c r="V127" s="5">
        <v>0.0</v>
      </c>
      <c r="W127" s="5">
        <v>0.0</v>
      </c>
      <c r="X127" s="5">
        <v>0.0</v>
      </c>
      <c r="Y127" s="5">
        <v>0.0</v>
      </c>
      <c r="Z127" s="5">
        <v>0.0</v>
      </c>
      <c r="AA127" s="5">
        <v>0.0</v>
      </c>
      <c r="AB127" s="5">
        <v>0.0</v>
      </c>
      <c r="AC127" s="5">
        <v>0.0</v>
      </c>
      <c r="AD127" s="5">
        <v>0.0</v>
      </c>
      <c r="AE127" s="47">
        <v>0.0</v>
      </c>
      <c r="AF127" s="52">
        <v>4.0</v>
      </c>
      <c r="AG127" s="22"/>
      <c r="AL127" s="6">
        <v>19.0</v>
      </c>
      <c r="AM127" s="22"/>
      <c r="AN127" s="6">
        <v>4.0</v>
      </c>
      <c r="AO127" s="6">
        <v>5.0</v>
      </c>
      <c r="AP127" s="6">
        <v>4.39</v>
      </c>
      <c r="AQ127" s="6">
        <v>0.08</v>
      </c>
      <c r="AS127" s="22"/>
      <c r="AY127" s="22"/>
      <c r="AZ127" s="35"/>
      <c r="BA127" s="22"/>
      <c r="BG127" s="6">
        <v>1.0</v>
      </c>
      <c r="BJ127" s="22">
        <v>1.0</v>
      </c>
      <c r="BL127" s="22"/>
      <c r="BT127" s="22"/>
      <c r="CA127" s="22"/>
      <c r="CS127" s="22"/>
      <c r="CU127" s="22"/>
      <c r="CX127" s="22"/>
      <c r="DN127" s="22"/>
      <c r="DS127" s="22"/>
      <c r="DY127" s="22"/>
      <c r="EL127" s="22"/>
      <c r="EM127" s="6" t="s">
        <v>891</v>
      </c>
      <c r="EN127" s="75" t="s">
        <v>824</v>
      </c>
    </row>
    <row r="128" ht="14.25" customHeight="1">
      <c r="A128" s="35" t="s">
        <v>394</v>
      </c>
      <c r="B128" s="22" t="s">
        <v>1013</v>
      </c>
      <c r="C128" s="6">
        <v>2.0</v>
      </c>
      <c r="D128" s="22">
        <v>0.0</v>
      </c>
      <c r="E128" s="6">
        <v>590.0</v>
      </c>
      <c r="F128" s="22">
        <v>900.0</v>
      </c>
      <c r="G128" s="36">
        <v>26.75</v>
      </c>
      <c r="H128" s="36">
        <v>26.75</v>
      </c>
      <c r="I128" s="36">
        <v>26.75</v>
      </c>
      <c r="J128" s="126">
        <v>0.0</v>
      </c>
      <c r="K128" s="122">
        <v>735.0</v>
      </c>
      <c r="L128" s="122">
        <v>735.0</v>
      </c>
      <c r="M128" s="122">
        <v>735.0</v>
      </c>
      <c r="N128" s="123">
        <v>0.0</v>
      </c>
      <c r="O128" s="128">
        <v>-3.93028</v>
      </c>
      <c r="P128" s="22">
        <v>-3.85483</v>
      </c>
      <c r="Q128" s="128">
        <v>-38.76206</v>
      </c>
      <c r="R128" s="22">
        <v>-38.74297</v>
      </c>
      <c r="S128" s="5">
        <v>1.0</v>
      </c>
      <c r="T128" s="5">
        <v>0.0</v>
      </c>
      <c r="U128" s="5">
        <v>1.0</v>
      </c>
      <c r="V128" s="5">
        <v>0.0</v>
      </c>
      <c r="W128" s="5">
        <v>0.0</v>
      </c>
      <c r="X128" s="5">
        <v>0.0</v>
      </c>
      <c r="Y128" s="5">
        <v>0.0</v>
      </c>
      <c r="Z128" s="5">
        <v>0.0</v>
      </c>
      <c r="AA128" s="5">
        <v>0.0</v>
      </c>
      <c r="AB128" s="5">
        <v>0.0</v>
      </c>
      <c r="AC128" s="5">
        <v>0.0</v>
      </c>
      <c r="AD128" s="5">
        <v>0.0</v>
      </c>
      <c r="AE128" s="47">
        <v>0.0</v>
      </c>
      <c r="AF128" s="52">
        <v>5.0</v>
      </c>
      <c r="AG128" s="22"/>
      <c r="AH128" s="6">
        <v>12.25</v>
      </c>
      <c r="AI128" s="6">
        <v>0.35</v>
      </c>
      <c r="AJ128" s="6">
        <v>17.4</v>
      </c>
      <c r="AM128" s="22"/>
      <c r="AN128" s="6">
        <v>3.0</v>
      </c>
      <c r="AO128" s="6">
        <v>8.0</v>
      </c>
      <c r="AS128" s="22"/>
      <c r="AY128" s="22"/>
      <c r="AZ128" s="35">
        <v>4.5</v>
      </c>
      <c r="BA128" s="22"/>
      <c r="BG128" s="6">
        <v>1.0</v>
      </c>
      <c r="BJ128" s="22"/>
      <c r="BL128" s="22"/>
      <c r="BR128" s="6">
        <v>1.0</v>
      </c>
      <c r="BT128" s="22"/>
      <c r="CA128" s="22"/>
      <c r="CS128" s="22"/>
      <c r="CU128" s="22"/>
      <c r="CX128" s="22"/>
      <c r="DN128" s="22"/>
      <c r="DS128" s="22"/>
      <c r="DY128" s="22"/>
      <c r="EL128" s="22"/>
      <c r="EM128" s="6" t="s">
        <v>814</v>
      </c>
      <c r="EN128" s="75" t="s">
        <v>824</v>
      </c>
    </row>
    <row r="129" ht="14.25" customHeight="1">
      <c r="A129" s="35" t="s">
        <v>403</v>
      </c>
      <c r="B129" s="22" t="s">
        <v>1014</v>
      </c>
      <c r="C129" s="6">
        <v>2.0</v>
      </c>
      <c r="D129" s="22">
        <v>1.0</v>
      </c>
      <c r="E129" s="6">
        <v>0.0</v>
      </c>
      <c r="F129" s="22">
        <v>800.0</v>
      </c>
      <c r="G129" s="36">
        <v>18.08</v>
      </c>
      <c r="H129" s="36">
        <v>22.25</v>
      </c>
      <c r="I129" s="36">
        <v>20.165</v>
      </c>
      <c r="J129" s="126">
        <v>2.9486352775478966</v>
      </c>
      <c r="K129" s="122">
        <v>1359.0</v>
      </c>
      <c r="L129" s="122">
        <v>1818.0</v>
      </c>
      <c r="M129" s="122">
        <v>1588.5</v>
      </c>
      <c r="N129" s="123">
        <v>324.5620125646253</v>
      </c>
      <c r="O129" s="128">
        <v>-27.56227</v>
      </c>
      <c r="P129" s="129">
        <v>-23.3926</v>
      </c>
      <c r="Q129" s="128">
        <v>-49.17705</v>
      </c>
      <c r="R129" s="22">
        <v>-45.06292</v>
      </c>
      <c r="S129" s="5">
        <v>1.0</v>
      </c>
      <c r="T129" s="5">
        <v>0.0</v>
      </c>
      <c r="U129" s="5">
        <v>0.0</v>
      </c>
      <c r="V129" s="5">
        <v>0.0</v>
      </c>
      <c r="W129" s="5">
        <v>0.0</v>
      </c>
      <c r="X129" s="5">
        <v>0.0</v>
      </c>
      <c r="Y129" s="5">
        <v>0.0</v>
      </c>
      <c r="Z129" s="5">
        <v>0.0</v>
      </c>
      <c r="AA129" s="5">
        <v>0.0</v>
      </c>
      <c r="AB129" s="5">
        <v>0.0</v>
      </c>
      <c r="AC129" s="5">
        <v>0.0</v>
      </c>
      <c r="AD129" s="5">
        <v>0.0</v>
      </c>
      <c r="AE129" s="47">
        <v>0.0</v>
      </c>
      <c r="AF129" s="52">
        <v>1.0</v>
      </c>
      <c r="AG129" s="22">
        <v>1.0</v>
      </c>
      <c r="AH129" s="6">
        <v>19.92</v>
      </c>
      <c r="AI129" s="6">
        <v>3.76</v>
      </c>
      <c r="AJ129" s="6">
        <v>22.89</v>
      </c>
      <c r="AK129" s="6">
        <v>5.46</v>
      </c>
      <c r="AM129" s="22"/>
      <c r="AN129" s="6">
        <v>7.0</v>
      </c>
      <c r="AO129" s="6">
        <v>10.0</v>
      </c>
      <c r="AS129" s="22"/>
      <c r="AY129" s="22"/>
      <c r="AZ129" s="35"/>
      <c r="BA129" s="22"/>
      <c r="BG129" s="6">
        <v>1.0</v>
      </c>
      <c r="BJ129" s="22"/>
      <c r="BL129" s="22"/>
      <c r="BT129" s="22"/>
      <c r="CA129" s="22"/>
      <c r="CS129" s="22"/>
      <c r="CU129" s="22"/>
      <c r="CX129" s="22"/>
      <c r="DN129" s="22"/>
      <c r="DS129" s="22"/>
      <c r="DY129" s="22"/>
      <c r="EL129" s="22"/>
      <c r="EM129" s="6" t="s">
        <v>814</v>
      </c>
      <c r="EN129" s="75" t="s">
        <v>824</v>
      </c>
    </row>
    <row r="130" ht="14.25" customHeight="1">
      <c r="A130" s="35" t="s">
        <v>403</v>
      </c>
      <c r="B130" s="22" t="s">
        <v>184</v>
      </c>
      <c r="C130" s="6">
        <v>2.0</v>
      </c>
      <c r="D130" s="22">
        <v>0.0</v>
      </c>
      <c r="E130" s="6">
        <v>2700.0</v>
      </c>
      <c r="F130" s="22">
        <v>3300.0</v>
      </c>
      <c r="G130" s="6">
        <v>14.08</v>
      </c>
      <c r="H130" s="6">
        <v>14.08</v>
      </c>
      <c r="I130" s="6">
        <v>14.08</v>
      </c>
      <c r="J130" s="22">
        <v>0.0</v>
      </c>
      <c r="K130" s="122">
        <v>1135.75</v>
      </c>
      <c r="L130" s="122">
        <v>1135.75</v>
      </c>
      <c r="M130" s="122">
        <v>1135.75</v>
      </c>
      <c r="N130" s="123">
        <v>0.0</v>
      </c>
      <c r="O130" s="6">
        <v>-13.05646</v>
      </c>
      <c r="P130" s="22">
        <v>-13.05646</v>
      </c>
      <c r="Q130" s="6">
        <v>-71.32988</v>
      </c>
      <c r="R130" s="22">
        <v>-71.32988</v>
      </c>
      <c r="S130" s="5">
        <v>1.0</v>
      </c>
      <c r="T130" s="5">
        <v>0.0</v>
      </c>
      <c r="U130" s="5">
        <v>0.0</v>
      </c>
      <c r="V130" s="5">
        <v>0.0</v>
      </c>
      <c r="W130" s="5">
        <v>0.0</v>
      </c>
      <c r="X130" s="5">
        <v>0.0</v>
      </c>
      <c r="Y130" s="5">
        <v>0.0</v>
      </c>
      <c r="Z130" s="5">
        <v>0.0</v>
      </c>
      <c r="AA130" s="5">
        <v>0.0</v>
      </c>
      <c r="AB130" s="5">
        <v>0.0</v>
      </c>
      <c r="AC130" s="5">
        <v>0.0</v>
      </c>
      <c r="AD130" s="5">
        <v>0.0</v>
      </c>
      <c r="AE130" s="47">
        <v>0.0</v>
      </c>
      <c r="AF130" s="52">
        <v>0.0</v>
      </c>
      <c r="AG130" s="22"/>
      <c r="AH130" s="6">
        <v>26.5</v>
      </c>
      <c r="AJ130" s="6">
        <v>32.5</v>
      </c>
      <c r="AM130" s="22"/>
      <c r="AP130" s="6">
        <v>6.5</v>
      </c>
      <c r="AQ130" s="6">
        <v>0.05</v>
      </c>
      <c r="AS130" s="22"/>
      <c r="AY130" s="22"/>
      <c r="AZ130" s="35"/>
      <c r="BA130" s="22"/>
      <c r="BJ130" s="22">
        <v>1.0</v>
      </c>
      <c r="BL130" s="22"/>
      <c r="BT130" s="22"/>
      <c r="CA130" s="22"/>
      <c r="CS130" s="22"/>
      <c r="CU130" s="22"/>
      <c r="CX130" s="22"/>
      <c r="DN130" s="22"/>
      <c r="DS130" s="22"/>
      <c r="DY130" s="22"/>
      <c r="EL130" s="22"/>
      <c r="EM130" s="6" t="s">
        <v>814</v>
      </c>
      <c r="EN130" s="75" t="s">
        <v>824</v>
      </c>
    </row>
    <row r="131" ht="14.25" customHeight="1">
      <c r="A131" s="35" t="s">
        <v>403</v>
      </c>
      <c r="B131" s="22" t="s">
        <v>1015</v>
      </c>
      <c r="C131" s="6">
        <v>2.0</v>
      </c>
      <c r="D131" s="22">
        <v>0.0</v>
      </c>
      <c r="E131" s="6">
        <v>90.0</v>
      </c>
      <c r="F131" s="22">
        <v>1932.0</v>
      </c>
      <c r="G131" s="36">
        <v>15.75</v>
      </c>
      <c r="H131" s="36">
        <v>26.46</v>
      </c>
      <c r="I131" s="36">
        <v>22.77</v>
      </c>
      <c r="J131" s="126">
        <v>6.082162444394265</v>
      </c>
      <c r="K131" s="122">
        <v>1851.0</v>
      </c>
      <c r="L131" s="122">
        <v>2040.0</v>
      </c>
      <c r="M131" s="122">
        <v>1965.6666666666667</v>
      </c>
      <c r="N131" s="123">
        <v>100.74886269002413</v>
      </c>
      <c r="O131" s="128">
        <v>1.06945</v>
      </c>
      <c r="P131" s="22">
        <v>8.74949</v>
      </c>
      <c r="Q131" s="128">
        <v>-80.18143</v>
      </c>
      <c r="R131" s="22">
        <v>-78.50441</v>
      </c>
      <c r="S131" s="5">
        <v>1.0</v>
      </c>
      <c r="T131" s="5">
        <v>0.0</v>
      </c>
      <c r="U131" s="5">
        <v>0.0</v>
      </c>
      <c r="V131" s="5">
        <v>0.0</v>
      </c>
      <c r="W131" s="5">
        <v>1.0</v>
      </c>
      <c r="X131" s="5">
        <v>0.0</v>
      </c>
      <c r="Y131" s="5">
        <v>0.0</v>
      </c>
      <c r="Z131" s="5">
        <v>0.0</v>
      </c>
      <c r="AA131" s="5">
        <v>0.0</v>
      </c>
      <c r="AB131" s="5">
        <v>0.0</v>
      </c>
      <c r="AC131" s="5">
        <v>1.0</v>
      </c>
      <c r="AD131" s="5">
        <v>0.0</v>
      </c>
      <c r="AE131" s="47">
        <v>0.0</v>
      </c>
      <c r="AF131" s="52">
        <v>5.0</v>
      </c>
      <c r="AG131" s="22"/>
      <c r="AH131" s="6">
        <v>73.5</v>
      </c>
      <c r="AI131" s="6">
        <v>7.5</v>
      </c>
      <c r="AJ131" s="6">
        <v>77.0</v>
      </c>
      <c r="AM131" s="22"/>
      <c r="AS131" s="22"/>
      <c r="AY131" s="22"/>
      <c r="AZ131" s="35"/>
      <c r="BA131" s="22"/>
      <c r="BG131" s="6">
        <v>1.0</v>
      </c>
      <c r="BJ131" s="22">
        <v>1.0</v>
      </c>
      <c r="BL131" s="22"/>
      <c r="BT131" s="22"/>
      <c r="CA131" s="22"/>
      <c r="CB131" s="6">
        <v>1.0</v>
      </c>
      <c r="CS131" s="22"/>
      <c r="CU131" s="22"/>
      <c r="CX131" s="22"/>
      <c r="DN131" s="22"/>
      <c r="DS131" s="22"/>
      <c r="DV131" s="6">
        <v>1.0</v>
      </c>
      <c r="DY131" s="22"/>
      <c r="EL131" s="22"/>
      <c r="EM131" s="6" t="s">
        <v>951</v>
      </c>
      <c r="EN131" s="75" t="s">
        <v>824</v>
      </c>
    </row>
    <row r="132" ht="14.25" customHeight="1">
      <c r="A132" s="35" t="s">
        <v>403</v>
      </c>
      <c r="B132" s="22" t="s">
        <v>1016</v>
      </c>
      <c r="C132" s="6">
        <v>2.0</v>
      </c>
      <c r="D132" s="22">
        <v>1.0</v>
      </c>
      <c r="E132" s="6">
        <v>1590.0</v>
      </c>
      <c r="F132" s="22">
        <v>3500.0</v>
      </c>
      <c r="G132" s="36">
        <v>12.03</v>
      </c>
      <c r="H132" s="36">
        <v>24.98</v>
      </c>
      <c r="I132" s="36">
        <v>16.414444444444445</v>
      </c>
      <c r="J132" s="126">
        <v>3.902797429764677</v>
      </c>
      <c r="K132" s="122">
        <v>859.0</v>
      </c>
      <c r="L132" s="122">
        <v>3725.0</v>
      </c>
      <c r="M132" s="122">
        <v>1871.3333333333333</v>
      </c>
      <c r="N132" s="123">
        <v>835.7326127416592</v>
      </c>
      <c r="O132" s="128">
        <v>-1.76473</v>
      </c>
      <c r="P132" s="22">
        <v>0.69084</v>
      </c>
      <c r="Q132" s="128">
        <v>-79.16151</v>
      </c>
      <c r="R132" s="129">
        <v>-77.6083</v>
      </c>
      <c r="S132" s="5">
        <v>1.0</v>
      </c>
      <c r="T132" s="5">
        <v>0.0</v>
      </c>
      <c r="U132" s="5">
        <v>1.0</v>
      </c>
      <c r="V132" s="5">
        <v>1.0</v>
      </c>
      <c r="W132" s="5">
        <v>1.0</v>
      </c>
      <c r="X132" s="5">
        <v>0.0</v>
      </c>
      <c r="Y132" s="5">
        <v>0.0</v>
      </c>
      <c r="Z132" s="5">
        <v>0.0</v>
      </c>
      <c r="AA132" s="5">
        <v>0.0</v>
      </c>
      <c r="AB132" s="5">
        <v>0.0</v>
      </c>
      <c r="AC132" s="5">
        <v>1.0</v>
      </c>
      <c r="AD132" s="5">
        <v>1.0</v>
      </c>
      <c r="AE132" s="47">
        <v>0.0</v>
      </c>
      <c r="AF132" s="52">
        <v>3.0</v>
      </c>
      <c r="AG132" s="22">
        <v>2.0</v>
      </c>
      <c r="AH132" s="6">
        <v>45.45</v>
      </c>
      <c r="AI132" s="6">
        <v>11.35</v>
      </c>
      <c r="AJ132" s="6">
        <v>57.5</v>
      </c>
      <c r="AK132" s="6">
        <v>8.9</v>
      </c>
      <c r="AM132" s="22"/>
      <c r="AP132" s="6">
        <v>3.0</v>
      </c>
      <c r="AQ132" s="6">
        <v>0.05</v>
      </c>
      <c r="AR132" s="6">
        <v>13.95</v>
      </c>
      <c r="AS132" s="22">
        <v>3.15</v>
      </c>
      <c r="AT132" s="6">
        <v>19.0</v>
      </c>
      <c r="AU132" s="6">
        <v>1.0</v>
      </c>
      <c r="AX132" s="6">
        <v>29.0</v>
      </c>
      <c r="AY132" s="22">
        <v>23.0</v>
      </c>
      <c r="AZ132" s="35"/>
      <c r="BA132" s="22"/>
      <c r="BJ132" s="22">
        <v>1.0</v>
      </c>
      <c r="BL132" s="22"/>
      <c r="BS132" s="6">
        <v>1.0</v>
      </c>
      <c r="BT132" s="22"/>
      <c r="CA132" s="22">
        <v>1.0</v>
      </c>
      <c r="CB132" s="6">
        <v>1.0</v>
      </c>
      <c r="CC132" s="6">
        <v>1.0</v>
      </c>
      <c r="CH132" s="6">
        <v>1.0</v>
      </c>
      <c r="CI132" s="6">
        <v>1.0</v>
      </c>
      <c r="CS132" s="22"/>
      <c r="CU132" s="22"/>
      <c r="CX132" s="22"/>
      <c r="DN132" s="22"/>
      <c r="DS132" s="22"/>
      <c r="DT132" s="6">
        <v>1.0</v>
      </c>
      <c r="DW132" s="6">
        <v>1.0</v>
      </c>
      <c r="DY132" s="22">
        <v>1.0</v>
      </c>
      <c r="EA132" s="6">
        <v>1.0</v>
      </c>
      <c r="EH132" s="6">
        <v>1.0</v>
      </c>
      <c r="EL132" s="22"/>
      <c r="EM132" s="6" t="s">
        <v>814</v>
      </c>
      <c r="EN132" s="75" t="s">
        <v>824</v>
      </c>
    </row>
    <row r="133" ht="14.25" customHeight="1">
      <c r="A133" s="35" t="s">
        <v>403</v>
      </c>
      <c r="B133" s="22" t="s">
        <v>1017</v>
      </c>
      <c r="C133" s="6">
        <v>2.0</v>
      </c>
      <c r="D133" s="22">
        <v>0.0</v>
      </c>
      <c r="E133" s="6">
        <v>100.0</v>
      </c>
      <c r="F133" s="22">
        <v>1200.0</v>
      </c>
      <c r="G133" s="36">
        <v>23.25</v>
      </c>
      <c r="H133" s="36">
        <v>26.69</v>
      </c>
      <c r="I133" s="36">
        <v>25.51</v>
      </c>
      <c r="J133" s="126">
        <v>1.9578559701877973</v>
      </c>
      <c r="K133" s="122">
        <v>2646.0</v>
      </c>
      <c r="L133" s="122">
        <v>3045.0</v>
      </c>
      <c r="M133" s="122">
        <v>2881.3333333333335</v>
      </c>
      <c r="N133" s="123">
        <v>208.93140820214978</v>
      </c>
      <c r="O133" s="128">
        <v>-3.93594</v>
      </c>
      <c r="P133" s="22">
        <v>-0.00412</v>
      </c>
      <c r="Q133" s="128">
        <v>-76.17234</v>
      </c>
      <c r="R133" s="22">
        <v>-70.02019</v>
      </c>
      <c r="S133" s="5">
        <v>1.0</v>
      </c>
      <c r="T133" s="5">
        <v>0.0</v>
      </c>
      <c r="U133" s="5">
        <v>0.0</v>
      </c>
      <c r="V133" s="5">
        <v>0.0</v>
      </c>
      <c r="W133" s="5">
        <v>0.0</v>
      </c>
      <c r="X133" s="5">
        <v>0.0</v>
      </c>
      <c r="Y133" s="5">
        <v>0.0</v>
      </c>
      <c r="Z133" s="5">
        <v>0.0</v>
      </c>
      <c r="AA133" s="5">
        <v>0.0</v>
      </c>
      <c r="AB133" s="5">
        <v>0.0</v>
      </c>
      <c r="AC133" s="5">
        <v>0.0</v>
      </c>
      <c r="AD133" s="5">
        <v>0.0</v>
      </c>
      <c r="AE133" s="47">
        <v>0.0</v>
      </c>
      <c r="AF133" s="52">
        <v>1.0</v>
      </c>
      <c r="AG133" s="22">
        <v>1.0</v>
      </c>
      <c r="AH133" s="6">
        <v>46.5</v>
      </c>
      <c r="AI133" s="6">
        <v>3.5</v>
      </c>
      <c r="AJ133" s="6">
        <v>61.5</v>
      </c>
      <c r="AK133" s="6">
        <v>4.5</v>
      </c>
      <c r="AM133" s="22"/>
      <c r="AS133" s="22"/>
      <c r="AY133" s="22"/>
      <c r="AZ133" s="35"/>
      <c r="BA133" s="22"/>
      <c r="BG133" s="6">
        <v>1.0</v>
      </c>
      <c r="BJ133" s="22">
        <v>1.0</v>
      </c>
      <c r="BL133" s="22"/>
      <c r="BT133" s="22"/>
      <c r="CA133" s="22"/>
      <c r="CS133" s="22"/>
      <c r="CU133" s="22"/>
      <c r="CX133" s="22"/>
      <c r="DN133" s="22"/>
      <c r="DS133" s="22"/>
      <c r="DY133" s="22"/>
      <c r="EL133" s="22"/>
      <c r="EM133" s="6" t="s">
        <v>814</v>
      </c>
      <c r="EN133" s="75" t="s">
        <v>824</v>
      </c>
    </row>
    <row r="134" ht="14.25" customHeight="1">
      <c r="A134" s="35" t="s">
        <v>411</v>
      </c>
      <c r="B134" s="22" t="s">
        <v>1018</v>
      </c>
      <c r="C134" s="6">
        <v>2.0</v>
      </c>
      <c r="D134" s="22">
        <v>1.0</v>
      </c>
      <c r="E134" s="6">
        <v>0.0</v>
      </c>
      <c r="F134" s="22">
        <v>1000.0</v>
      </c>
      <c r="G134" s="36">
        <v>18.59</v>
      </c>
      <c r="H134" s="36">
        <v>22.37</v>
      </c>
      <c r="I134" s="36">
        <v>20.48</v>
      </c>
      <c r="J134" s="126">
        <v>2.6728636328851505</v>
      </c>
      <c r="K134" s="122">
        <v>667.0</v>
      </c>
      <c r="L134" s="122">
        <v>867.0</v>
      </c>
      <c r="M134" s="122">
        <v>767.0</v>
      </c>
      <c r="N134" s="123">
        <v>141.4213562373095</v>
      </c>
      <c r="O134" s="128">
        <v>-29.84303</v>
      </c>
      <c r="P134" s="22">
        <v>-26.53156</v>
      </c>
      <c r="Q134" s="128">
        <v>30.20915</v>
      </c>
      <c r="R134" s="22">
        <v>32.49923</v>
      </c>
      <c r="S134" s="5">
        <v>0.0</v>
      </c>
      <c r="T134" s="5">
        <v>1.0</v>
      </c>
      <c r="U134" s="5">
        <v>1.0</v>
      </c>
      <c r="V134" s="5">
        <v>1.0</v>
      </c>
      <c r="W134" s="5">
        <v>1.0</v>
      </c>
      <c r="X134" s="5">
        <v>0.0</v>
      </c>
      <c r="Y134" s="5">
        <v>0.0</v>
      </c>
      <c r="Z134" s="5">
        <v>0.0</v>
      </c>
      <c r="AA134" s="5">
        <v>0.0</v>
      </c>
      <c r="AB134" s="5">
        <v>0.0</v>
      </c>
      <c r="AC134" s="5">
        <v>0.0</v>
      </c>
      <c r="AD134" s="5">
        <v>1.0</v>
      </c>
      <c r="AE134" s="47">
        <v>0.0</v>
      </c>
      <c r="AF134" s="52">
        <v>2.0</v>
      </c>
      <c r="AG134" s="22">
        <v>1.0</v>
      </c>
      <c r="AH134" s="6">
        <v>50.8</v>
      </c>
      <c r="AJ134" s="6">
        <v>80.0</v>
      </c>
      <c r="AM134" s="22"/>
      <c r="AN134" s="35">
        <v>195.0</v>
      </c>
      <c r="AO134" s="6">
        <v>205.0</v>
      </c>
      <c r="AR134" s="6">
        <v>1.7</v>
      </c>
      <c r="AS134" s="22">
        <v>0.0</v>
      </c>
      <c r="AY134" s="22"/>
      <c r="AZ134" s="35"/>
      <c r="BA134" s="22"/>
      <c r="BJ134" s="22"/>
      <c r="BL134" s="22">
        <v>1.0</v>
      </c>
      <c r="BP134" s="6">
        <v>1.0</v>
      </c>
      <c r="BT134" s="22"/>
      <c r="BX134" s="6">
        <v>1.0</v>
      </c>
      <c r="CA134" s="22"/>
      <c r="CB134" s="6">
        <v>1.0</v>
      </c>
      <c r="CC134" s="6">
        <v>1.0</v>
      </c>
      <c r="CE134" s="6">
        <v>1.0</v>
      </c>
      <c r="CG134" s="6">
        <v>1.0</v>
      </c>
      <c r="CI134" s="6">
        <v>1.0</v>
      </c>
      <c r="CS134" s="22"/>
      <c r="CU134" s="22"/>
      <c r="CX134" s="22"/>
      <c r="DN134" s="22"/>
      <c r="DS134" s="22"/>
      <c r="DY134" s="22"/>
      <c r="EH134" s="6">
        <v>1.0</v>
      </c>
      <c r="EL134" s="22"/>
      <c r="EM134" s="6" t="s">
        <v>870</v>
      </c>
      <c r="EN134" s="75" t="s">
        <v>824</v>
      </c>
    </row>
    <row r="135" ht="14.25" customHeight="1">
      <c r="A135" s="35" t="s">
        <v>411</v>
      </c>
      <c r="B135" s="22" t="s">
        <v>1019</v>
      </c>
      <c r="C135" s="6">
        <v>2.0</v>
      </c>
      <c r="D135" s="22">
        <v>1.0</v>
      </c>
      <c r="E135" s="6">
        <v>0.0</v>
      </c>
      <c r="F135" s="22">
        <v>1850.0</v>
      </c>
      <c r="G135" s="36">
        <v>17.96</v>
      </c>
      <c r="H135" s="36">
        <v>27.92</v>
      </c>
      <c r="I135" s="36">
        <v>22.520540540540537</v>
      </c>
      <c r="J135" s="126">
        <v>2.490013326543982</v>
      </c>
      <c r="K135" s="122">
        <v>403.0</v>
      </c>
      <c r="L135" s="122">
        <v>2513.0</v>
      </c>
      <c r="M135" s="122">
        <v>949.1621621621622</v>
      </c>
      <c r="N135" s="123">
        <v>387.96760413965217</v>
      </c>
      <c r="O135" s="128">
        <v>-28.23282</v>
      </c>
      <c r="P135" s="22">
        <v>10.08747</v>
      </c>
      <c r="Q135" s="128">
        <v>-12.84496</v>
      </c>
      <c r="R135" s="22">
        <v>39.66919</v>
      </c>
      <c r="S135" s="5">
        <v>1.0</v>
      </c>
      <c r="T135" s="5">
        <v>1.0</v>
      </c>
      <c r="U135" s="5">
        <v>1.0</v>
      </c>
      <c r="V135" s="5">
        <v>1.0</v>
      </c>
      <c r="W135" s="5">
        <v>1.0</v>
      </c>
      <c r="X135" s="5">
        <v>0.0</v>
      </c>
      <c r="Y135" s="5">
        <v>0.0</v>
      </c>
      <c r="Z135" s="5">
        <v>0.0</v>
      </c>
      <c r="AA135" s="5">
        <v>0.0</v>
      </c>
      <c r="AB135" s="5">
        <v>0.0</v>
      </c>
      <c r="AC135" s="5">
        <v>1.0</v>
      </c>
      <c r="AD135" s="5">
        <v>1.0</v>
      </c>
      <c r="AE135" s="47">
        <v>0.0</v>
      </c>
      <c r="AF135" s="52">
        <v>1.0</v>
      </c>
      <c r="AG135" s="22"/>
      <c r="AH135" s="6">
        <v>28.0</v>
      </c>
      <c r="AI135" s="6">
        <v>6.0</v>
      </c>
      <c r="AJ135" s="6">
        <v>43.0</v>
      </c>
      <c r="AK135" s="6">
        <v>6.0</v>
      </c>
      <c r="AM135" s="22"/>
      <c r="AN135" s="6">
        <v>88.0</v>
      </c>
      <c r="AO135" s="6">
        <v>242.0</v>
      </c>
      <c r="AP135" s="6">
        <v>6.13</v>
      </c>
      <c r="AQ135" s="6">
        <v>1.17</v>
      </c>
      <c r="AR135" s="6">
        <v>0.6</v>
      </c>
      <c r="AS135" s="22">
        <v>0.2</v>
      </c>
      <c r="AT135" s="6">
        <v>11.1</v>
      </c>
      <c r="AU135" s="6">
        <v>0.4</v>
      </c>
      <c r="AY135" s="22"/>
      <c r="AZ135" s="35"/>
      <c r="BA135" s="22"/>
      <c r="BF135" s="6">
        <v>1.0</v>
      </c>
      <c r="BG135" s="6">
        <v>1.0</v>
      </c>
      <c r="BJ135" s="22"/>
      <c r="BK135" s="6">
        <v>1.0</v>
      </c>
      <c r="BL135" s="22">
        <v>1.0</v>
      </c>
      <c r="BR135" s="6">
        <v>1.0</v>
      </c>
      <c r="BT135" s="22"/>
      <c r="CA135" s="22">
        <v>1.0</v>
      </c>
      <c r="CE135" s="6">
        <v>1.0</v>
      </c>
      <c r="CF135" s="6">
        <v>1.0</v>
      </c>
      <c r="CG135" s="6">
        <v>1.0</v>
      </c>
      <c r="CH135" s="6">
        <v>1.0</v>
      </c>
      <c r="CI135" s="6">
        <v>1.0</v>
      </c>
      <c r="CS135" s="22"/>
      <c r="CU135" s="22"/>
      <c r="CX135" s="22"/>
      <c r="DN135" s="22"/>
      <c r="DS135" s="22"/>
      <c r="DT135" s="6">
        <v>1.0</v>
      </c>
      <c r="DV135" s="6">
        <v>1.0</v>
      </c>
      <c r="DY135" s="22"/>
      <c r="EG135" s="6">
        <v>1.0</v>
      </c>
      <c r="EH135" s="6">
        <v>1.0</v>
      </c>
      <c r="EL135" s="22"/>
      <c r="EM135" s="6" t="s">
        <v>870</v>
      </c>
      <c r="EN135" s="75" t="s">
        <v>824</v>
      </c>
    </row>
    <row r="136" ht="14.25" customHeight="1">
      <c r="A136" s="35" t="s">
        <v>412</v>
      </c>
      <c r="B136" s="22" t="s">
        <v>1020</v>
      </c>
      <c r="C136" s="6">
        <v>1.0</v>
      </c>
      <c r="D136" s="22">
        <v>1.0</v>
      </c>
      <c r="E136" s="10"/>
      <c r="F136" s="134"/>
      <c r="G136" s="36">
        <v>12.06</v>
      </c>
      <c r="H136" s="36">
        <v>19.67</v>
      </c>
      <c r="I136" s="36">
        <v>15.462473118279572</v>
      </c>
      <c r="J136" s="126">
        <v>1.84620860373594</v>
      </c>
      <c r="K136" s="122">
        <v>1062.0</v>
      </c>
      <c r="L136" s="122">
        <v>1615.0</v>
      </c>
      <c r="M136" s="122">
        <v>1287.9569892473119</v>
      </c>
      <c r="N136" s="123">
        <v>143.91618288151093</v>
      </c>
      <c r="O136" s="6">
        <v>30.36154</v>
      </c>
      <c r="P136" s="22">
        <v>41.04342</v>
      </c>
      <c r="Q136" s="6">
        <v>-90.91064</v>
      </c>
      <c r="R136" s="22">
        <v>-74.26057</v>
      </c>
      <c r="S136" s="5">
        <v>1.0</v>
      </c>
      <c r="T136" s="5">
        <v>0.0</v>
      </c>
      <c r="U136" s="5">
        <v>1.0</v>
      </c>
      <c r="V136" s="5">
        <v>0.0</v>
      </c>
      <c r="W136" s="5">
        <v>1.0</v>
      </c>
      <c r="X136" s="5">
        <v>0.0</v>
      </c>
      <c r="Y136" s="5">
        <v>0.0</v>
      </c>
      <c r="Z136" s="5">
        <v>0.0</v>
      </c>
      <c r="AA136" s="5">
        <v>0.0</v>
      </c>
      <c r="AB136" s="5">
        <v>0.0</v>
      </c>
      <c r="AC136" s="5">
        <v>0.0</v>
      </c>
      <c r="AD136" s="5">
        <v>1.0</v>
      </c>
      <c r="AE136" s="47">
        <v>0.0</v>
      </c>
      <c r="AF136" s="52">
        <v>1.0</v>
      </c>
      <c r="AG136" s="22">
        <v>3.0</v>
      </c>
      <c r="AL136" s="6">
        <v>25.5</v>
      </c>
      <c r="AM136" s="22">
        <v>9.5</v>
      </c>
      <c r="AN136" s="6">
        <v>2.0</v>
      </c>
      <c r="AO136" s="6">
        <v>7.0</v>
      </c>
      <c r="AP136" s="6">
        <v>1.13</v>
      </c>
      <c r="AQ136" s="6">
        <v>0.05</v>
      </c>
      <c r="AS136" s="22"/>
      <c r="AX136" s="6">
        <v>7.5</v>
      </c>
      <c r="AY136" s="22">
        <v>2.5</v>
      </c>
      <c r="AZ136" s="35"/>
      <c r="BA136" s="22"/>
      <c r="BE136" s="6">
        <v>1.0</v>
      </c>
      <c r="BJ136" s="22"/>
      <c r="BL136" s="22"/>
      <c r="BP136" s="6">
        <v>1.0</v>
      </c>
      <c r="BT136" s="22"/>
      <c r="CA136" s="22"/>
      <c r="CB136" s="6">
        <v>1.0</v>
      </c>
      <c r="CE136" s="6">
        <v>1.0</v>
      </c>
      <c r="CH136" s="6">
        <v>1.0</v>
      </c>
      <c r="CI136" s="6">
        <v>1.0</v>
      </c>
      <c r="CJ136" s="6">
        <v>1.0</v>
      </c>
      <c r="CS136" s="22"/>
      <c r="CU136" s="22"/>
      <c r="CX136" s="22"/>
      <c r="DN136" s="22"/>
      <c r="DS136" s="22"/>
      <c r="DY136" s="22"/>
      <c r="EA136" s="6">
        <v>1.0</v>
      </c>
      <c r="EH136" s="6">
        <v>1.0</v>
      </c>
      <c r="EL136" s="22"/>
      <c r="EM136" s="6" t="s">
        <v>891</v>
      </c>
      <c r="EN136" s="75" t="s">
        <v>910</v>
      </c>
    </row>
    <row r="137" ht="14.25" customHeight="1">
      <c r="A137" s="35" t="s">
        <v>412</v>
      </c>
      <c r="B137" s="22" t="s">
        <v>1021</v>
      </c>
      <c r="C137" s="6">
        <v>2.0</v>
      </c>
      <c r="D137" s="22">
        <v>1.0</v>
      </c>
      <c r="E137" s="6">
        <v>0.0</v>
      </c>
      <c r="F137" s="22">
        <v>1600.0</v>
      </c>
      <c r="G137" s="36">
        <v>22.25</v>
      </c>
      <c r="H137" s="36">
        <v>22.67</v>
      </c>
      <c r="I137" s="36">
        <v>22.46</v>
      </c>
      <c r="J137" s="126">
        <v>0.2969848480983512</v>
      </c>
      <c r="K137" s="122">
        <v>1260.0</v>
      </c>
      <c r="L137" s="122">
        <v>1359.0</v>
      </c>
      <c r="M137" s="122">
        <v>1309.5</v>
      </c>
      <c r="N137" s="123">
        <v>70.0035713374682</v>
      </c>
      <c r="O137" s="128">
        <v>-24.31869</v>
      </c>
      <c r="P137" s="22">
        <v>-20.72003</v>
      </c>
      <c r="Q137" s="128">
        <v>-49.14377</v>
      </c>
      <c r="R137" s="22">
        <v>-42.47932</v>
      </c>
      <c r="S137" s="5">
        <v>1.0</v>
      </c>
      <c r="T137" s="5">
        <v>0.0</v>
      </c>
      <c r="U137" s="5">
        <v>0.0</v>
      </c>
      <c r="V137" s="5">
        <v>0.0</v>
      </c>
      <c r="W137" s="5">
        <v>1.0</v>
      </c>
      <c r="X137" s="5">
        <v>0.0</v>
      </c>
      <c r="Y137" s="5">
        <v>0.0</v>
      </c>
      <c r="Z137" s="5">
        <v>0.0</v>
      </c>
      <c r="AA137" s="5">
        <v>0.0</v>
      </c>
      <c r="AB137" s="5">
        <v>0.0</v>
      </c>
      <c r="AC137" s="5">
        <v>1.0</v>
      </c>
      <c r="AD137" s="5">
        <v>1.0</v>
      </c>
      <c r="AE137" s="47">
        <v>0.0</v>
      </c>
      <c r="AF137" s="52">
        <v>1.0</v>
      </c>
      <c r="AG137" s="22">
        <v>1.0</v>
      </c>
      <c r="AL137" s="6">
        <v>40.0</v>
      </c>
      <c r="AM137" s="22">
        <v>5.0</v>
      </c>
      <c r="AS137" s="22"/>
      <c r="AT137" s="6">
        <v>52.4</v>
      </c>
      <c r="AY137" s="22"/>
      <c r="AZ137" s="35"/>
      <c r="BA137" s="22"/>
      <c r="BG137" s="6">
        <v>1.0</v>
      </c>
      <c r="BJ137" s="22"/>
      <c r="BL137" s="22"/>
      <c r="BT137" s="22"/>
      <c r="CA137" s="22"/>
      <c r="CB137" s="6">
        <v>1.0</v>
      </c>
      <c r="CE137" s="6">
        <v>1.0</v>
      </c>
      <c r="CH137" s="6">
        <v>1.0</v>
      </c>
      <c r="CI137" s="6">
        <v>1.0</v>
      </c>
      <c r="CS137" s="22"/>
      <c r="CU137" s="22"/>
      <c r="CX137" s="22"/>
      <c r="DN137" s="22"/>
      <c r="DS137" s="22"/>
      <c r="DW137" s="6">
        <v>1.0</v>
      </c>
      <c r="DY137" s="22"/>
      <c r="EA137" s="6">
        <v>1.0</v>
      </c>
      <c r="EL137" s="22"/>
      <c r="EM137" s="6" t="s">
        <v>814</v>
      </c>
      <c r="EN137" s="75" t="s">
        <v>824</v>
      </c>
    </row>
    <row r="138" ht="14.25" customHeight="1">
      <c r="A138" s="35" t="s">
        <v>412</v>
      </c>
      <c r="B138" s="22" t="s">
        <v>1022</v>
      </c>
      <c r="C138" s="6">
        <v>1.0</v>
      </c>
      <c r="D138" s="22">
        <v>1.0</v>
      </c>
      <c r="E138" s="6">
        <v>0.0</v>
      </c>
      <c r="F138" s="22">
        <v>1230.0</v>
      </c>
      <c r="G138" s="36">
        <v>14.08</v>
      </c>
      <c r="H138" s="36">
        <v>28.98</v>
      </c>
      <c r="I138" s="36">
        <v>24.47023255813954</v>
      </c>
      <c r="J138" s="126">
        <v>3.432254214397278</v>
      </c>
      <c r="K138" s="122">
        <v>795.0</v>
      </c>
      <c r="L138" s="122">
        <v>4892.0</v>
      </c>
      <c r="M138" s="122">
        <v>2266.4651162790697</v>
      </c>
      <c r="N138" s="123">
        <v>735.1856049693525</v>
      </c>
      <c r="O138" s="128">
        <v>-20.09592</v>
      </c>
      <c r="P138" s="129">
        <v>10.6855</v>
      </c>
      <c r="Q138" s="128">
        <v>-79.74482</v>
      </c>
      <c r="R138" s="22">
        <v>-49.13009</v>
      </c>
      <c r="S138" s="5">
        <v>1.0</v>
      </c>
      <c r="T138" s="5">
        <v>1.0</v>
      </c>
      <c r="U138" s="5">
        <v>0.0</v>
      </c>
      <c r="V138" s="5">
        <v>0.0</v>
      </c>
      <c r="W138" s="5">
        <v>1.0</v>
      </c>
      <c r="X138" s="5">
        <v>0.0</v>
      </c>
      <c r="Y138" s="5">
        <v>0.0</v>
      </c>
      <c r="Z138" s="5">
        <v>0.0</v>
      </c>
      <c r="AA138" s="5">
        <v>0.0</v>
      </c>
      <c r="AB138" s="5">
        <v>0.0</v>
      </c>
      <c r="AC138" s="5">
        <v>0.0</v>
      </c>
      <c r="AD138" s="5">
        <v>0.0</v>
      </c>
      <c r="AE138" s="47">
        <v>0.0</v>
      </c>
      <c r="AF138" s="52">
        <v>1.0</v>
      </c>
      <c r="AG138" s="22"/>
      <c r="AH138" s="6">
        <v>114.5</v>
      </c>
      <c r="AI138" s="6">
        <v>13.5</v>
      </c>
      <c r="AJ138" s="6">
        <v>107.0</v>
      </c>
      <c r="AK138" s="6">
        <v>16.0</v>
      </c>
      <c r="AM138" s="22"/>
      <c r="AN138" s="6">
        <v>1300.0</v>
      </c>
      <c r="AO138" s="6">
        <v>3000.0</v>
      </c>
      <c r="AS138" s="22"/>
      <c r="AY138" s="22"/>
      <c r="AZ138" s="35"/>
      <c r="BA138" s="22"/>
      <c r="BG138" s="6">
        <v>1.0</v>
      </c>
      <c r="BJ138" s="22"/>
      <c r="BL138" s="22">
        <v>1.0</v>
      </c>
      <c r="BT138" s="22"/>
      <c r="CA138" s="22"/>
      <c r="CB138" s="6">
        <v>1.0</v>
      </c>
      <c r="CI138" s="6">
        <v>1.0</v>
      </c>
      <c r="CS138" s="22"/>
      <c r="CU138" s="22"/>
      <c r="CX138" s="22"/>
      <c r="DN138" s="22"/>
      <c r="DS138" s="22"/>
      <c r="DY138" s="22"/>
      <c r="EL138" s="22"/>
      <c r="EM138" s="6" t="s">
        <v>951</v>
      </c>
      <c r="EN138" s="75" t="s">
        <v>918</v>
      </c>
    </row>
    <row r="139" ht="14.25" customHeight="1">
      <c r="A139" s="35" t="s">
        <v>412</v>
      </c>
      <c r="B139" s="22" t="s">
        <v>1023</v>
      </c>
      <c r="C139" s="6">
        <v>1.0</v>
      </c>
      <c r="D139" s="22">
        <v>1.0</v>
      </c>
      <c r="E139" s="6">
        <v>0.0</v>
      </c>
      <c r="F139" s="22">
        <v>1000.0</v>
      </c>
      <c r="G139" s="36">
        <v>12.03</v>
      </c>
      <c r="H139" s="36">
        <v>28.98</v>
      </c>
      <c r="I139" s="36">
        <v>24.804000000000002</v>
      </c>
      <c r="J139" s="126">
        <v>3.3984236541863573</v>
      </c>
      <c r="K139" s="122">
        <v>936.0</v>
      </c>
      <c r="L139" s="122">
        <v>3725.0</v>
      </c>
      <c r="M139" s="122">
        <v>2341.04</v>
      </c>
      <c r="N139" s="123">
        <v>687.0423616245704</v>
      </c>
      <c r="O139" s="128">
        <v>-12.93363</v>
      </c>
      <c r="P139" s="22">
        <v>7.33192</v>
      </c>
      <c r="Q139" s="128">
        <v>-78.65964</v>
      </c>
      <c r="R139" s="22">
        <v>-47.73868</v>
      </c>
      <c r="S139" s="5">
        <v>1.0</v>
      </c>
      <c r="T139" s="5">
        <v>0.0</v>
      </c>
      <c r="U139" s="5">
        <v>0.0</v>
      </c>
      <c r="V139" s="5">
        <v>0.0</v>
      </c>
      <c r="W139" s="5">
        <v>1.0</v>
      </c>
      <c r="X139" s="5">
        <v>0.0</v>
      </c>
      <c r="Y139" s="5">
        <v>0.0</v>
      </c>
      <c r="Z139" s="5">
        <v>0.0</v>
      </c>
      <c r="AA139" s="5">
        <v>0.0</v>
      </c>
      <c r="AB139" s="5">
        <v>0.0</v>
      </c>
      <c r="AC139" s="5">
        <v>1.0</v>
      </c>
      <c r="AD139" s="5">
        <v>0.0</v>
      </c>
      <c r="AE139" s="47">
        <v>0.0</v>
      </c>
      <c r="AF139" s="52">
        <v>1.0</v>
      </c>
      <c r="AG139" s="22">
        <v>1.0</v>
      </c>
      <c r="AH139" s="6">
        <v>33.0</v>
      </c>
      <c r="AI139" s="6">
        <v>2.0</v>
      </c>
      <c r="AJ139" s="6">
        <v>35.0</v>
      </c>
      <c r="AK139" s="6">
        <v>2.0</v>
      </c>
      <c r="AM139" s="22"/>
      <c r="AS139" s="22"/>
      <c r="AY139" s="22"/>
      <c r="AZ139" s="35"/>
      <c r="BA139" s="22"/>
      <c r="BG139" s="6">
        <v>1.0</v>
      </c>
      <c r="BI139" s="6">
        <v>1.0</v>
      </c>
      <c r="BJ139" s="22"/>
      <c r="BL139" s="22"/>
      <c r="BT139" s="22"/>
      <c r="CA139" s="22"/>
      <c r="CB139" s="6">
        <v>1.0</v>
      </c>
      <c r="CH139" s="6">
        <v>1.0</v>
      </c>
      <c r="CI139" s="6">
        <v>1.0</v>
      </c>
      <c r="CS139" s="22"/>
      <c r="CU139" s="22"/>
      <c r="CX139" s="22"/>
      <c r="DN139" s="22"/>
      <c r="DS139" s="22"/>
      <c r="DY139" s="22">
        <v>1.0</v>
      </c>
      <c r="EL139" s="22"/>
      <c r="EM139" s="6" t="s">
        <v>814</v>
      </c>
      <c r="EN139" s="75" t="s">
        <v>918</v>
      </c>
    </row>
    <row r="140" ht="14.25" customHeight="1">
      <c r="A140" s="35" t="s">
        <v>412</v>
      </c>
      <c r="B140" s="22" t="s">
        <v>160</v>
      </c>
      <c r="C140" s="6">
        <v>1.0</v>
      </c>
      <c r="D140" s="22">
        <v>1.0</v>
      </c>
      <c r="E140" s="6">
        <v>0.0</v>
      </c>
      <c r="F140" s="22">
        <v>1200.0</v>
      </c>
      <c r="G140" s="6">
        <v>14.08</v>
      </c>
      <c r="H140" s="6">
        <v>28.38</v>
      </c>
      <c r="I140" s="6">
        <v>24.98724137931034</v>
      </c>
      <c r="J140" s="126">
        <v>3.610396591345372</v>
      </c>
      <c r="K140" s="6">
        <v>939.76</v>
      </c>
      <c r="L140" s="6">
        <v>3724.69</v>
      </c>
      <c r="M140" s="6">
        <v>2092.3913793103447</v>
      </c>
      <c r="N140" s="123">
        <v>615.9899585494429</v>
      </c>
      <c r="O140" s="6">
        <v>-17.10782</v>
      </c>
      <c r="P140" s="22">
        <v>10.52256</v>
      </c>
      <c r="Q140" s="6">
        <v>-78.0028</v>
      </c>
      <c r="R140" s="22">
        <v>-50.25908</v>
      </c>
      <c r="S140" s="5">
        <v>1.0</v>
      </c>
      <c r="T140" s="5">
        <v>1.0</v>
      </c>
      <c r="U140" s="5">
        <v>0.0</v>
      </c>
      <c r="V140" s="5">
        <v>1.0</v>
      </c>
      <c r="W140" s="5">
        <v>1.0</v>
      </c>
      <c r="X140" s="5">
        <v>0.0</v>
      </c>
      <c r="Y140" s="5">
        <v>0.0</v>
      </c>
      <c r="Z140" s="5">
        <v>0.0</v>
      </c>
      <c r="AA140" s="5">
        <v>0.0</v>
      </c>
      <c r="AB140" s="5">
        <v>0.0</v>
      </c>
      <c r="AC140" s="5">
        <v>1.0</v>
      </c>
      <c r="AD140" s="5">
        <v>1.0</v>
      </c>
      <c r="AE140" s="47">
        <v>0.0</v>
      </c>
      <c r="AF140" s="52">
        <v>1.0</v>
      </c>
      <c r="AG140" s="22">
        <v>1.0</v>
      </c>
      <c r="AL140" s="6">
        <v>34.74</v>
      </c>
      <c r="AM140" s="22">
        <v>6.21</v>
      </c>
      <c r="AS140" s="22"/>
      <c r="AY140" s="22"/>
      <c r="AZ140" s="35"/>
      <c r="BA140" s="22"/>
      <c r="BF140" s="6">
        <v>1.0</v>
      </c>
      <c r="BG140" s="6">
        <v>1.0</v>
      </c>
      <c r="BJ140" s="22"/>
      <c r="BL140" s="22">
        <v>1.0</v>
      </c>
      <c r="BT140" s="22"/>
      <c r="BZ140" s="6">
        <v>1.0</v>
      </c>
      <c r="CA140" s="22"/>
      <c r="CB140" s="6">
        <v>1.0</v>
      </c>
      <c r="CF140" s="6">
        <v>1.0</v>
      </c>
      <c r="CH140" s="6">
        <v>1.0</v>
      </c>
      <c r="CS140" s="22"/>
      <c r="CU140" s="22"/>
      <c r="CX140" s="22"/>
      <c r="DN140" s="22"/>
      <c r="DS140" s="22"/>
      <c r="DV140" s="6">
        <v>1.0</v>
      </c>
      <c r="DW140" s="6">
        <v>1.0</v>
      </c>
      <c r="DY140" s="22">
        <v>1.0</v>
      </c>
      <c r="EA140" s="6">
        <v>1.0</v>
      </c>
      <c r="EB140" s="6">
        <v>1.0</v>
      </c>
      <c r="EL140" s="22"/>
      <c r="EM140" s="6" t="s">
        <v>814</v>
      </c>
      <c r="EN140" s="75" t="s">
        <v>1024</v>
      </c>
    </row>
    <row r="141" ht="14.25" customHeight="1">
      <c r="A141" s="35" t="s">
        <v>412</v>
      </c>
      <c r="B141" s="22" t="s">
        <v>1025</v>
      </c>
      <c r="C141" s="6">
        <v>2.0</v>
      </c>
      <c r="D141" s="22">
        <v>1.0</v>
      </c>
      <c r="E141" s="10"/>
      <c r="F141" s="134"/>
      <c r="G141" s="36">
        <v>17.01</v>
      </c>
      <c r="H141" s="36">
        <v>28.98</v>
      </c>
      <c r="I141" s="36">
        <v>23.787272727272725</v>
      </c>
      <c r="J141" s="126">
        <v>3.959929521870546</v>
      </c>
      <c r="K141" s="122">
        <v>960.0</v>
      </c>
      <c r="L141" s="122">
        <v>3725.0</v>
      </c>
      <c r="M141" s="122">
        <v>2297.090909090909</v>
      </c>
      <c r="N141" s="123">
        <v>850.0915779544523</v>
      </c>
      <c r="O141" s="6">
        <v>-11.03397</v>
      </c>
      <c r="P141" s="22">
        <v>4.97064</v>
      </c>
      <c r="Q141" s="128">
        <v>-78.65943</v>
      </c>
      <c r="R141" s="22">
        <v>-52.14997</v>
      </c>
      <c r="S141" s="5">
        <v>1.0</v>
      </c>
      <c r="T141" s="5">
        <v>0.0</v>
      </c>
      <c r="U141" s="5">
        <v>0.0</v>
      </c>
      <c r="V141" s="5">
        <v>0.0</v>
      </c>
      <c r="W141" s="5">
        <v>1.0</v>
      </c>
      <c r="X141" s="5">
        <v>0.0</v>
      </c>
      <c r="Y141" s="5">
        <v>0.0</v>
      </c>
      <c r="Z141" s="5">
        <v>0.0</v>
      </c>
      <c r="AA141" s="5">
        <v>0.0</v>
      </c>
      <c r="AB141" s="5">
        <v>0.0</v>
      </c>
      <c r="AC141" s="5">
        <v>1.0</v>
      </c>
      <c r="AD141" s="5">
        <v>0.0</v>
      </c>
      <c r="AE141" s="47">
        <v>0.0</v>
      </c>
      <c r="AF141" s="52">
        <v>1.0</v>
      </c>
      <c r="AG141" s="22">
        <v>1.0</v>
      </c>
      <c r="AH141" s="6">
        <v>19.5</v>
      </c>
      <c r="AI141" s="6">
        <v>1.5</v>
      </c>
      <c r="AJ141" s="6">
        <v>23.0</v>
      </c>
      <c r="AM141" s="22"/>
      <c r="AS141" s="22"/>
      <c r="AY141" s="22"/>
      <c r="AZ141" s="35"/>
      <c r="BA141" s="22"/>
      <c r="BG141" s="6">
        <v>1.0</v>
      </c>
      <c r="BI141" s="6">
        <v>1.0</v>
      </c>
      <c r="BJ141" s="22"/>
      <c r="BL141" s="22"/>
      <c r="BT141" s="22"/>
      <c r="CA141" s="22"/>
      <c r="CI141" s="6">
        <v>1.0</v>
      </c>
      <c r="CS141" s="22"/>
      <c r="CU141" s="22"/>
      <c r="CX141" s="22"/>
      <c r="DN141" s="22"/>
      <c r="DS141" s="22"/>
      <c r="DU141" s="6">
        <v>1.0</v>
      </c>
      <c r="DW141" s="6">
        <v>1.0</v>
      </c>
      <c r="DY141" s="22"/>
      <c r="EL141" s="22"/>
      <c r="EM141" s="6" t="s">
        <v>814</v>
      </c>
      <c r="EN141" s="75" t="s">
        <v>918</v>
      </c>
    </row>
    <row r="142" ht="14.25" customHeight="1">
      <c r="A142" s="35" t="s">
        <v>412</v>
      </c>
      <c r="B142" s="22" t="s">
        <v>1026</v>
      </c>
      <c r="C142" s="6">
        <v>1.0</v>
      </c>
      <c r="D142" s="22">
        <v>1.0</v>
      </c>
      <c r="E142" s="6">
        <v>0.0</v>
      </c>
      <c r="F142" s="22">
        <v>1600.0</v>
      </c>
      <c r="G142" s="6">
        <v>18.68</v>
      </c>
      <c r="H142" s="6">
        <v>27.48</v>
      </c>
      <c r="I142" s="6">
        <v>24.62964285714285</v>
      </c>
      <c r="J142" s="126">
        <v>2.1901657000443584</v>
      </c>
      <c r="K142" s="6">
        <v>1339.54</v>
      </c>
      <c r="L142" s="6">
        <v>3724.69</v>
      </c>
      <c r="M142" s="6">
        <v>2557.9896428571433</v>
      </c>
      <c r="N142" s="123">
        <v>670.7725679061592</v>
      </c>
      <c r="O142" s="6">
        <v>-1.05665</v>
      </c>
      <c r="P142" s="22">
        <v>18.4476</v>
      </c>
      <c r="Q142" s="6">
        <v>-95.06871</v>
      </c>
      <c r="R142" s="22">
        <v>-73.66624</v>
      </c>
      <c r="S142" s="5">
        <v>1.0</v>
      </c>
      <c r="T142" s="5">
        <v>0.0</v>
      </c>
      <c r="U142" s="5">
        <v>0.0</v>
      </c>
      <c r="V142" s="5">
        <v>0.0</v>
      </c>
      <c r="W142" s="5">
        <v>1.0</v>
      </c>
      <c r="X142" s="5">
        <v>0.0</v>
      </c>
      <c r="Y142" s="5">
        <v>0.0</v>
      </c>
      <c r="Z142" s="5">
        <v>0.0</v>
      </c>
      <c r="AA142" s="5">
        <v>0.0</v>
      </c>
      <c r="AB142" s="5">
        <v>0.0</v>
      </c>
      <c r="AC142" s="5">
        <v>1.0</v>
      </c>
      <c r="AD142" s="5">
        <v>0.0</v>
      </c>
      <c r="AE142" s="47">
        <v>0.0</v>
      </c>
      <c r="AF142" s="52">
        <v>1.0</v>
      </c>
      <c r="AG142" s="22">
        <v>1.0</v>
      </c>
      <c r="AH142" s="6">
        <v>25.19</v>
      </c>
      <c r="AI142" s="6">
        <v>1.56</v>
      </c>
      <c r="AM142" s="22"/>
      <c r="AN142" s="6">
        <v>180.0</v>
      </c>
      <c r="AO142" s="6">
        <v>300.0</v>
      </c>
      <c r="AS142" s="22"/>
      <c r="AT142" s="6">
        <v>7.095</v>
      </c>
      <c r="AU142" s="6">
        <v>0.375</v>
      </c>
      <c r="AY142" s="22"/>
      <c r="AZ142" s="35"/>
      <c r="BA142" s="22"/>
      <c r="BG142" s="6">
        <v>1.0</v>
      </c>
      <c r="BJ142" s="22">
        <v>1.0</v>
      </c>
      <c r="BL142" s="22"/>
      <c r="BT142" s="22"/>
      <c r="CA142" s="22"/>
      <c r="CH142" s="6">
        <v>1.0</v>
      </c>
      <c r="CI142" s="6">
        <v>1.0</v>
      </c>
      <c r="CS142" s="22"/>
      <c r="CU142" s="22"/>
      <c r="CX142" s="22"/>
      <c r="DN142" s="22"/>
      <c r="DS142" s="22"/>
      <c r="DY142" s="22">
        <v>1.0</v>
      </c>
      <c r="EL142" s="22"/>
      <c r="EM142" s="6" t="s">
        <v>951</v>
      </c>
      <c r="EN142" s="75" t="s">
        <v>824</v>
      </c>
    </row>
    <row r="143" ht="14.25" customHeight="1">
      <c r="A143" s="35" t="s">
        <v>412</v>
      </c>
      <c r="B143" s="22" t="s">
        <v>1026</v>
      </c>
      <c r="C143" s="6">
        <v>2.0</v>
      </c>
      <c r="D143" s="22">
        <v>1.0</v>
      </c>
      <c r="E143" s="6">
        <v>0.0</v>
      </c>
      <c r="F143" s="22">
        <v>1600.0</v>
      </c>
      <c r="G143" s="6">
        <v>18.68</v>
      </c>
      <c r="H143" s="6">
        <v>27.48</v>
      </c>
      <c r="I143" s="6">
        <v>24.62964285714285</v>
      </c>
      <c r="J143" s="126">
        <v>2.1901657000443584</v>
      </c>
      <c r="K143" s="6">
        <v>1339.54</v>
      </c>
      <c r="L143" s="6">
        <v>3724.69</v>
      </c>
      <c r="M143" s="6">
        <v>2557.9896428571433</v>
      </c>
      <c r="N143" s="123">
        <v>670.7725679061592</v>
      </c>
      <c r="O143" s="6">
        <v>-1.05665</v>
      </c>
      <c r="P143" s="22">
        <v>18.4476</v>
      </c>
      <c r="Q143" s="6">
        <v>-95.06871</v>
      </c>
      <c r="R143" s="22">
        <v>-73.66624</v>
      </c>
      <c r="S143" s="5">
        <v>1.0</v>
      </c>
      <c r="T143" s="5">
        <v>0.0</v>
      </c>
      <c r="U143" s="5">
        <v>0.0</v>
      </c>
      <c r="V143" s="5">
        <v>0.0</v>
      </c>
      <c r="W143" s="5">
        <v>1.0</v>
      </c>
      <c r="X143" s="5">
        <v>0.0</v>
      </c>
      <c r="Y143" s="5">
        <v>0.0</v>
      </c>
      <c r="Z143" s="5">
        <v>0.0</v>
      </c>
      <c r="AA143" s="5">
        <v>0.0</v>
      </c>
      <c r="AB143" s="5">
        <v>0.0</v>
      </c>
      <c r="AC143" s="5">
        <v>1.0</v>
      </c>
      <c r="AD143" s="5">
        <v>0.0</v>
      </c>
      <c r="AE143" s="47">
        <v>0.0</v>
      </c>
      <c r="AF143" s="52">
        <v>1.0</v>
      </c>
      <c r="AG143" s="22">
        <v>1.0</v>
      </c>
      <c r="AH143" s="6">
        <v>25.19</v>
      </c>
      <c r="AI143" s="6">
        <v>1.56</v>
      </c>
      <c r="AM143" s="22"/>
      <c r="AN143" s="6">
        <v>180.0</v>
      </c>
      <c r="AO143" s="6">
        <v>300.0</v>
      </c>
      <c r="AS143" s="22"/>
      <c r="AT143" s="6">
        <v>7.095</v>
      </c>
      <c r="AU143" s="6">
        <v>0.375</v>
      </c>
      <c r="AY143" s="22"/>
      <c r="AZ143" s="35"/>
      <c r="BA143" s="22"/>
      <c r="BG143" s="6">
        <v>1.0</v>
      </c>
      <c r="BJ143" s="22">
        <v>1.0</v>
      </c>
      <c r="BL143" s="22"/>
      <c r="BT143" s="22"/>
      <c r="CA143" s="22"/>
      <c r="CH143" s="6">
        <v>1.0</v>
      </c>
      <c r="CI143" s="6">
        <v>1.0</v>
      </c>
      <c r="CS143" s="22"/>
      <c r="CU143" s="22"/>
      <c r="CX143" s="22"/>
      <c r="DN143" s="22"/>
      <c r="DS143" s="22"/>
      <c r="DY143" s="22">
        <v>1.0</v>
      </c>
      <c r="EL143" s="22"/>
      <c r="EM143" s="6" t="s">
        <v>951</v>
      </c>
      <c r="EN143" s="75" t="s">
        <v>824</v>
      </c>
    </row>
    <row r="144" ht="14.25" customHeight="1">
      <c r="A144" s="35" t="s">
        <v>412</v>
      </c>
      <c r="B144" s="22" t="s">
        <v>1027</v>
      </c>
      <c r="C144" s="6">
        <v>2.0</v>
      </c>
      <c r="D144" s="22">
        <v>1.0</v>
      </c>
      <c r="E144" s="6">
        <v>0.0</v>
      </c>
      <c r="F144" s="22">
        <v>600.0</v>
      </c>
      <c r="G144" s="36">
        <v>14.08</v>
      </c>
      <c r="H144" s="36">
        <v>28.98</v>
      </c>
      <c r="I144" s="36">
        <v>25.641764705882352</v>
      </c>
      <c r="J144" s="126">
        <v>3.1755830868009935</v>
      </c>
      <c r="K144" s="122">
        <v>960.0</v>
      </c>
      <c r="L144" s="122">
        <v>3404.0</v>
      </c>
      <c r="M144" s="122">
        <v>2288.0</v>
      </c>
      <c r="N144" s="123">
        <v>596.2256284327268</v>
      </c>
      <c r="O144" s="128">
        <v>-12.97679</v>
      </c>
      <c r="P144" s="22">
        <v>8.69997</v>
      </c>
      <c r="Q144" s="128">
        <v>-83.20337</v>
      </c>
      <c r="R144" s="22">
        <v>-47.73868</v>
      </c>
      <c r="S144" s="5">
        <v>1.0</v>
      </c>
      <c r="T144" s="5">
        <v>1.0</v>
      </c>
      <c r="U144" s="5">
        <v>0.0</v>
      </c>
      <c r="V144" s="5">
        <v>0.0</v>
      </c>
      <c r="W144" s="5">
        <v>1.0</v>
      </c>
      <c r="X144" s="5">
        <v>0.0</v>
      </c>
      <c r="Y144" s="5">
        <v>0.0</v>
      </c>
      <c r="Z144" s="5">
        <v>0.0</v>
      </c>
      <c r="AA144" s="5">
        <v>0.0</v>
      </c>
      <c r="AB144" s="5">
        <v>0.0</v>
      </c>
      <c r="AC144" s="5">
        <v>0.0</v>
      </c>
      <c r="AD144" s="5">
        <v>0.0</v>
      </c>
      <c r="AE144" s="47">
        <v>0.0</v>
      </c>
      <c r="AF144" s="52">
        <v>1.0</v>
      </c>
      <c r="AG144" s="22"/>
      <c r="AH144" s="6">
        <v>29.7</v>
      </c>
      <c r="AJ144" s="6">
        <v>37.9</v>
      </c>
      <c r="AM144" s="22"/>
      <c r="AN144" s="6">
        <v>570.0</v>
      </c>
      <c r="AO144" s="6">
        <v>769.0</v>
      </c>
      <c r="AS144" s="22"/>
      <c r="AY144" s="22"/>
      <c r="AZ144" s="35"/>
      <c r="BA144" s="22"/>
      <c r="BF144" s="6">
        <v>1.0</v>
      </c>
      <c r="BG144" s="6">
        <v>1.0</v>
      </c>
      <c r="BJ144" s="22"/>
      <c r="BL144" s="22">
        <v>1.0</v>
      </c>
      <c r="BT144" s="22"/>
      <c r="CA144" s="22"/>
      <c r="CH144" s="6">
        <v>1.0</v>
      </c>
      <c r="CI144" s="6">
        <v>1.0</v>
      </c>
      <c r="CS144" s="22"/>
      <c r="CU144" s="22"/>
      <c r="CX144" s="22"/>
      <c r="DN144" s="22"/>
      <c r="DS144" s="22"/>
      <c r="DY144" s="22"/>
      <c r="EL144" s="22"/>
      <c r="EM144" s="6" t="s">
        <v>814</v>
      </c>
      <c r="EN144" s="75" t="s">
        <v>824</v>
      </c>
    </row>
    <row r="145" ht="14.25" customHeight="1">
      <c r="A145" s="35" t="s">
        <v>412</v>
      </c>
      <c r="B145" s="22" t="s">
        <v>162</v>
      </c>
      <c r="C145" s="6">
        <v>1.0</v>
      </c>
      <c r="D145" s="22">
        <v>1.0</v>
      </c>
      <c r="E145" s="6">
        <v>20.0</v>
      </c>
      <c r="F145" s="22">
        <v>700.0</v>
      </c>
      <c r="G145" s="6">
        <v>22.69</v>
      </c>
      <c r="H145" s="6">
        <v>26.46</v>
      </c>
      <c r="I145" s="6">
        <v>25.006666666666664</v>
      </c>
      <c r="J145" s="126">
        <v>1.4024787580090707</v>
      </c>
      <c r="K145" s="6">
        <v>2006.05</v>
      </c>
      <c r="L145" s="6">
        <v>3721.31</v>
      </c>
      <c r="M145" s="6">
        <v>3057.1783333333333</v>
      </c>
      <c r="N145" s="123">
        <v>627.640711885922</v>
      </c>
      <c r="O145" s="128">
        <v>8.13589</v>
      </c>
      <c r="P145" s="22">
        <v>12.17369</v>
      </c>
      <c r="Q145" s="128">
        <v>-84.31471</v>
      </c>
      <c r="R145" s="22">
        <v>-77.98982</v>
      </c>
      <c r="S145" s="5">
        <v>1.0</v>
      </c>
      <c r="T145" s="5">
        <v>0.0</v>
      </c>
      <c r="U145" s="5">
        <v>0.0</v>
      </c>
      <c r="V145" s="5">
        <v>0.0</v>
      </c>
      <c r="W145" s="5">
        <v>1.0</v>
      </c>
      <c r="X145" s="5">
        <v>0.0</v>
      </c>
      <c r="Y145" s="5">
        <v>0.0</v>
      </c>
      <c r="Z145" s="5">
        <v>0.0</v>
      </c>
      <c r="AA145" s="5">
        <v>0.0</v>
      </c>
      <c r="AB145" s="5">
        <v>0.0</v>
      </c>
      <c r="AC145" s="5">
        <v>1.0</v>
      </c>
      <c r="AD145" s="5">
        <v>0.0</v>
      </c>
      <c r="AE145" s="47">
        <v>0.0</v>
      </c>
      <c r="AF145" s="52">
        <v>1.0</v>
      </c>
      <c r="AG145" s="22"/>
      <c r="AH145" s="6">
        <v>22.17</v>
      </c>
      <c r="AI145" s="6">
        <v>0.18</v>
      </c>
      <c r="AM145" s="22"/>
      <c r="AS145" s="22"/>
      <c r="AY145" s="22"/>
      <c r="AZ145" s="35"/>
      <c r="BA145" s="22"/>
      <c r="BG145" s="6">
        <v>1.0</v>
      </c>
      <c r="BJ145" s="22"/>
      <c r="BL145" s="22"/>
      <c r="BT145" s="22"/>
      <c r="CA145" s="22"/>
      <c r="CH145" s="6">
        <v>1.0</v>
      </c>
      <c r="CI145" s="6">
        <v>1.0</v>
      </c>
      <c r="CS145" s="22"/>
      <c r="CU145" s="22"/>
      <c r="CX145" s="22"/>
      <c r="DN145" s="22"/>
      <c r="DS145" s="22"/>
      <c r="DY145" s="22">
        <v>1.0</v>
      </c>
      <c r="EL145" s="22"/>
      <c r="EM145" s="6" t="s">
        <v>951</v>
      </c>
      <c r="EN145" s="75" t="s">
        <v>1028</v>
      </c>
    </row>
    <row r="146" ht="14.25" customHeight="1">
      <c r="A146" s="35" t="s">
        <v>412</v>
      </c>
      <c r="B146" s="22" t="s">
        <v>1029</v>
      </c>
      <c r="C146" s="6">
        <v>1.0</v>
      </c>
      <c r="D146" s="22">
        <v>1.0</v>
      </c>
      <c r="E146" s="6">
        <v>858.0</v>
      </c>
      <c r="F146" s="22">
        <v>858.0</v>
      </c>
      <c r="G146" s="36">
        <v>22.67</v>
      </c>
      <c r="H146" s="36">
        <v>26.75</v>
      </c>
      <c r="I146" s="36">
        <v>24.833333333333332</v>
      </c>
      <c r="J146" s="126">
        <v>2.051154146653374</v>
      </c>
      <c r="K146" s="122">
        <v>735.0</v>
      </c>
      <c r="L146" s="122">
        <v>1564.0</v>
      </c>
      <c r="M146" s="122">
        <v>1186.3333333333333</v>
      </c>
      <c r="N146" s="123">
        <v>419.3808929044497</v>
      </c>
      <c r="O146" s="128">
        <v>-20.74696</v>
      </c>
      <c r="P146" s="22">
        <v>-4.85086</v>
      </c>
      <c r="Q146" s="128">
        <v>-49.76995</v>
      </c>
      <c r="R146" s="22">
        <v>-38.39792</v>
      </c>
      <c r="S146" s="5">
        <v>0.0</v>
      </c>
      <c r="T146" s="5">
        <v>1.0</v>
      </c>
      <c r="U146" s="5">
        <v>1.0</v>
      </c>
      <c r="V146" s="5">
        <v>1.0</v>
      </c>
      <c r="W146" s="5">
        <v>1.0</v>
      </c>
      <c r="X146" s="5">
        <v>0.0</v>
      </c>
      <c r="Y146" s="5">
        <v>0.0</v>
      </c>
      <c r="Z146" s="5">
        <v>0.0</v>
      </c>
      <c r="AA146" s="5">
        <v>0.0</v>
      </c>
      <c r="AB146" s="5">
        <v>0.0</v>
      </c>
      <c r="AC146" s="5">
        <v>0.0</v>
      </c>
      <c r="AD146" s="5">
        <v>0.0</v>
      </c>
      <c r="AE146" s="47">
        <v>0.0</v>
      </c>
      <c r="AF146" s="52">
        <v>1.0</v>
      </c>
      <c r="AG146" s="22"/>
      <c r="AH146" s="6">
        <v>20.5</v>
      </c>
      <c r="AI146" s="6">
        <v>2.5</v>
      </c>
      <c r="AJ146" s="6">
        <v>23.0</v>
      </c>
      <c r="AK146" s="6">
        <v>2.0</v>
      </c>
      <c r="AM146" s="22"/>
      <c r="AS146" s="22"/>
      <c r="AY146" s="22"/>
      <c r="AZ146" s="35"/>
      <c r="BA146" s="22"/>
      <c r="BJ146" s="22"/>
      <c r="BL146" s="22">
        <v>1.0</v>
      </c>
      <c r="BR146" s="6">
        <v>1.0</v>
      </c>
      <c r="BS146" s="6">
        <v>1.0</v>
      </c>
      <c r="BT146" s="22"/>
      <c r="BZ146" s="6">
        <v>1.0</v>
      </c>
      <c r="CA146" s="22"/>
      <c r="CH146" s="6">
        <v>1.0</v>
      </c>
      <c r="CI146" s="6">
        <v>1.0</v>
      </c>
      <c r="CS146" s="22"/>
      <c r="CU146" s="22"/>
      <c r="CX146" s="22"/>
      <c r="DN146" s="22"/>
      <c r="DS146" s="22"/>
      <c r="DY146" s="22"/>
      <c r="EL146" s="22"/>
      <c r="EM146" s="6" t="s">
        <v>814</v>
      </c>
      <c r="EN146" s="75" t="s">
        <v>918</v>
      </c>
    </row>
    <row r="147" ht="14.25" customHeight="1">
      <c r="A147" s="35" t="s">
        <v>412</v>
      </c>
      <c r="B147" s="22" t="s">
        <v>145</v>
      </c>
      <c r="C147" s="6">
        <v>1.0</v>
      </c>
      <c r="D147" s="22">
        <v>1.0</v>
      </c>
      <c r="E147" s="6">
        <v>0.0</v>
      </c>
      <c r="F147" s="22">
        <v>1743.0</v>
      </c>
      <c r="G147" s="6">
        <v>14.21</v>
      </c>
      <c r="H147" s="6">
        <v>16.03</v>
      </c>
      <c r="I147" s="6">
        <v>15.120000000000001</v>
      </c>
      <c r="J147" s="126">
        <v>1.2869343417595167</v>
      </c>
      <c r="K147" s="6">
        <v>676.53</v>
      </c>
      <c r="L147" s="6">
        <v>706.47</v>
      </c>
      <c r="M147" s="6">
        <v>691.5</v>
      </c>
      <c r="N147" s="123">
        <v>21.170777028725272</v>
      </c>
      <c r="O147" s="35">
        <v>39.00212</v>
      </c>
      <c r="P147" s="22">
        <v>43.14349</v>
      </c>
      <c r="Q147" s="6">
        <v>8.25919</v>
      </c>
      <c r="R147" s="22">
        <v>10.41925</v>
      </c>
      <c r="S147" s="5">
        <v>1.0</v>
      </c>
      <c r="T147" s="5">
        <v>0.0</v>
      </c>
      <c r="U147" s="5">
        <v>1.0</v>
      </c>
      <c r="V147" s="5">
        <v>0.0</v>
      </c>
      <c r="W147" s="5">
        <v>1.0</v>
      </c>
      <c r="X147" s="5">
        <v>0.0</v>
      </c>
      <c r="Y147" s="5">
        <v>0.0</v>
      </c>
      <c r="Z147" s="5">
        <v>0.0</v>
      </c>
      <c r="AA147" s="5">
        <v>0.0</v>
      </c>
      <c r="AB147" s="5">
        <v>0.0</v>
      </c>
      <c r="AC147" s="5">
        <v>1.0</v>
      </c>
      <c r="AD147" s="5">
        <v>0.0</v>
      </c>
      <c r="AE147" s="47">
        <v>0.0</v>
      </c>
      <c r="AF147" s="52">
        <v>1.0</v>
      </c>
      <c r="AG147" s="22">
        <v>2.0</v>
      </c>
      <c r="AL147" s="6">
        <v>39.0</v>
      </c>
      <c r="AM147" s="22">
        <v>1.0</v>
      </c>
      <c r="AS147" s="22"/>
      <c r="AY147" s="22"/>
      <c r="AZ147" s="35"/>
      <c r="BA147" s="22"/>
      <c r="BE147" s="6">
        <v>1.0</v>
      </c>
      <c r="BJ147" s="22"/>
      <c r="BL147" s="22"/>
      <c r="BP147" s="6">
        <v>1.0</v>
      </c>
      <c r="BT147" s="22"/>
      <c r="CA147" s="22"/>
      <c r="CB147" s="6">
        <v>1.0</v>
      </c>
      <c r="CC147" s="6">
        <v>1.0</v>
      </c>
      <c r="CH147" s="6">
        <v>1.0</v>
      </c>
      <c r="CI147" s="6">
        <v>1.0</v>
      </c>
      <c r="CS147" s="22"/>
      <c r="CU147" s="22"/>
      <c r="CX147" s="22"/>
      <c r="DN147" s="22"/>
      <c r="DS147" s="22"/>
      <c r="DX147" s="6">
        <v>1.0</v>
      </c>
      <c r="DY147" s="22"/>
      <c r="EL147" s="22"/>
      <c r="EM147" s="6" t="s">
        <v>868</v>
      </c>
      <c r="EN147" s="75" t="s">
        <v>1030</v>
      </c>
    </row>
    <row r="148" ht="14.25" customHeight="1">
      <c r="A148" s="35" t="s">
        <v>412</v>
      </c>
      <c r="B148" s="22" t="s">
        <v>186</v>
      </c>
      <c r="C148" s="6">
        <v>2.0</v>
      </c>
      <c r="D148" s="22">
        <v>1.0</v>
      </c>
      <c r="E148" s="6">
        <v>1500.0</v>
      </c>
      <c r="F148" s="22">
        <v>2130.0</v>
      </c>
      <c r="G148" s="36">
        <v>22.69</v>
      </c>
      <c r="H148" s="36">
        <v>24.62</v>
      </c>
      <c r="I148" s="36">
        <v>23.863333333333333</v>
      </c>
      <c r="J148" s="126">
        <v>1.0302588671461814</v>
      </c>
      <c r="K148" s="122">
        <v>2923.0</v>
      </c>
      <c r="L148" s="122">
        <v>3113.0</v>
      </c>
      <c r="M148" s="122">
        <v>3041.3333333333335</v>
      </c>
      <c r="N148" s="123">
        <v>103.23920443965719</v>
      </c>
      <c r="O148" s="128">
        <v>8.84824</v>
      </c>
      <c r="P148" s="22">
        <v>8.97829</v>
      </c>
      <c r="Q148" s="128">
        <v>-82.74076</v>
      </c>
      <c r="R148" s="22">
        <v>-82.42665</v>
      </c>
      <c r="S148" s="5">
        <v>1.0</v>
      </c>
      <c r="T148" s="5">
        <v>0.0</v>
      </c>
      <c r="U148" s="5">
        <v>0.0</v>
      </c>
      <c r="V148" s="5">
        <v>0.0</v>
      </c>
      <c r="W148" s="5">
        <v>1.0</v>
      </c>
      <c r="X148" s="5">
        <v>0.0</v>
      </c>
      <c r="Y148" s="5">
        <v>0.0</v>
      </c>
      <c r="Z148" s="5">
        <v>0.0</v>
      </c>
      <c r="AA148" s="5">
        <v>0.0</v>
      </c>
      <c r="AB148" s="5">
        <v>0.0</v>
      </c>
      <c r="AC148" s="5">
        <v>0.0</v>
      </c>
      <c r="AD148" s="5">
        <v>0.0</v>
      </c>
      <c r="AE148" s="47">
        <v>0.0</v>
      </c>
      <c r="AF148" s="52">
        <v>5.0</v>
      </c>
      <c r="AG148" s="22">
        <v>1.0</v>
      </c>
      <c r="AH148" s="6">
        <v>31.0</v>
      </c>
      <c r="AI148" s="6">
        <v>5.0</v>
      </c>
      <c r="AJ148" s="6">
        <v>36.0</v>
      </c>
      <c r="AK148" s="6">
        <v>5.0</v>
      </c>
      <c r="AM148" s="22"/>
      <c r="AN148" s="6">
        <v>10.0</v>
      </c>
      <c r="AO148" s="6">
        <v>36.0</v>
      </c>
      <c r="AP148" s="6">
        <v>3.6</v>
      </c>
      <c r="AQ148" s="6">
        <v>0.8</v>
      </c>
      <c r="AR148" s="6">
        <v>5.6</v>
      </c>
      <c r="AS148" s="22">
        <v>2.4</v>
      </c>
      <c r="AY148" s="22"/>
      <c r="AZ148" s="35"/>
      <c r="BA148" s="22"/>
      <c r="BJ148" s="22">
        <v>1.0</v>
      </c>
      <c r="BL148" s="22"/>
      <c r="BT148" s="22"/>
      <c r="CA148" s="22"/>
      <c r="CB148" s="6">
        <v>1.0</v>
      </c>
      <c r="CS148" s="22"/>
      <c r="CU148" s="22"/>
      <c r="CX148" s="22"/>
      <c r="DN148" s="22"/>
      <c r="DS148" s="22"/>
      <c r="DY148" s="22"/>
      <c r="EL148" s="22"/>
      <c r="EM148" s="6" t="s">
        <v>891</v>
      </c>
      <c r="EN148" s="75" t="s">
        <v>824</v>
      </c>
    </row>
    <row r="149" ht="14.25" customHeight="1">
      <c r="A149" s="35" t="s">
        <v>412</v>
      </c>
      <c r="B149" s="22" t="s">
        <v>1031</v>
      </c>
      <c r="C149" s="6">
        <v>1.0</v>
      </c>
      <c r="D149" s="22">
        <v>1.0</v>
      </c>
      <c r="E149" s="6">
        <v>1120.0</v>
      </c>
      <c r="F149" s="22">
        <v>2340.0</v>
      </c>
      <c r="G149" s="6">
        <v>19.63</v>
      </c>
      <c r="H149" s="36">
        <v>25.7</v>
      </c>
      <c r="I149" s="6">
        <v>23.7425</v>
      </c>
      <c r="J149" s="126">
        <v>2.7776773870747693</v>
      </c>
      <c r="K149" s="6">
        <v>2887.83</v>
      </c>
      <c r="L149" s="6">
        <v>3721.31</v>
      </c>
      <c r="M149" s="6">
        <v>3312.4674999999997</v>
      </c>
      <c r="N149" s="123">
        <v>389.8596540957631</v>
      </c>
      <c r="O149" s="128">
        <v>9.47125</v>
      </c>
      <c r="P149" s="22">
        <v>10.28177</v>
      </c>
      <c r="Q149" s="128">
        <v>-84.79851</v>
      </c>
      <c r="R149" s="22">
        <v>-83.69767</v>
      </c>
      <c r="S149" s="5">
        <v>1.0</v>
      </c>
      <c r="T149" s="5">
        <v>0.0</v>
      </c>
      <c r="U149" s="5">
        <v>0.0</v>
      </c>
      <c r="V149" s="5">
        <v>0.0</v>
      </c>
      <c r="W149" s="5">
        <v>1.0</v>
      </c>
      <c r="X149" s="5">
        <v>0.0</v>
      </c>
      <c r="Y149" s="5">
        <v>0.0</v>
      </c>
      <c r="Z149" s="5">
        <v>0.0</v>
      </c>
      <c r="AA149" s="5">
        <v>0.0</v>
      </c>
      <c r="AB149" s="5">
        <v>0.0</v>
      </c>
      <c r="AC149" s="5">
        <v>1.0</v>
      </c>
      <c r="AD149" s="5">
        <v>1.0</v>
      </c>
      <c r="AE149" s="47">
        <v>0.0</v>
      </c>
      <c r="AF149" s="52">
        <v>1.0</v>
      </c>
      <c r="AG149" s="22">
        <v>1.0</v>
      </c>
      <c r="AH149" s="6">
        <v>40.25</v>
      </c>
      <c r="AI149" s="6">
        <v>2.65</v>
      </c>
      <c r="AJ149" s="6">
        <v>43.35</v>
      </c>
      <c r="AK149" s="6">
        <v>2.25</v>
      </c>
      <c r="AM149" s="22"/>
      <c r="AO149" s="6">
        <v>500.0</v>
      </c>
      <c r="AS149" s="22"/>
      <c r="AY149" s="22"/>
      <c r="AZ149" s="35"/>
      <c r="BA149" s="22"/>
      <c r="BG149" s="6">
        <v>1.0</v>
      </c>
      <c r="BJ149" s="22">
        <v>1.0</v>
      </c>
      <c r="BL149" s="22"/>
      <c r="BT149" s="22"/>
      <c r="CA149" s="22"/>
      <c r="CI149" s="6">
        <v>1.0</v>
      </c>
      <c r="CS149" s="22"/>
      <c r="CU149" s="22"/>
      <c r="CX149" s="22"/>
      <c r="DN149" s="22"/>
      <c r="DS149" s="22"/>
      <c r="DU149" s="6">
        <v>1.0</v>
      </c>
      <c r="DY149" s="22"/>
      <c r="EH149" s="6">
        <v>1.0</v>
      </c>
      <c r="EL149" s="22"/>
      <c r="EM149" s="6" t="s">
        <v>891</v>
      </c>
      <c r="EN149" s="75" t="s">
        <v>824</v>
      </c>
    </row>
    <row r="150" ht="14.25" customHeight="1">
      <c r="A150" s="35" t="s">
        <v>412</v>
      </c>
      <c r="B150" s="22" t="s">
        <v>1032</v>
      </c>
      <c r="C150" s="6">
        <v>1.0</v>
      </c>
      <c r="D150" s="22">
        <v>1.0</v>
      </c>
      <c r="E150" s="6">
        <v>0.0</v>
      </c>
      <c r="F150" s="22">
        <v>700.0</v>
      </c>
      <c r="G150" s="36">
        <v>17.01</v>
      </c>
      <c r="H150" s="36">
        <v>28.98</v>
      </c>
      <c r="I150" s="36">
        <v>24.638333333333332</v>
      </c>
      <c r="J150" s="126">
        <v>4.17648376827528</v>
      </c>
      <c r="K150" s="122">
        <v>25.37</v>
      </c>
      <c r="L150" s="122">
        <v>3404.0</v>
      </c>
      <c r="M150" s="122">
        <v>1795.5616666666665</v>
      </c>
      <c r="N150" s="123">
        <v>1215.6907044214277</v>
      </c>
      <c r="O150" s="128">
        <v>-6.11172</v>
      </c>
      <c r="P150" s="22">
        <v>5.15062</v>
      </c>
      <c r="Q150" s="128">
        <v>-77.92484</v>
      </c>
      <c r="R150" s="22">
        <v>-51.88327</v>
      </c>
      <c r="S150" s="5">
        <v>1.0</v>
      </c>
      <c r="T150" s="5">
        <v>0.0</v>
      </c>
      <c r="U150" s="5">
        <v>0.0</v>
      </c>
      <c r="V150" s="5">
        <v>0.0</v>
      </c>
      <c r="W150" s="5">
        <v>1.0</v>
      </c>
      <c r="X150" s="5">
        <v>0.0</v>
      </c>
      <c r="Y150" s="5">
        <v>0.0</v>
      </c>
      <c r="Z150" s="5">
        <v>0.0</v>
      </c>
      <c r="AA150" s="5">
        <v>0.0</v>
      </c>
      <c r="AB150" s="5">
        <v>0.0</v>
      </c>
      <c r="AC150" s="5">
        <v>0.0</v>
      </c>
      <c r="AD150" s="5">
        <v>0.0</v>
      </c>
      <c r="AE150" s="47">
        <v>0.0</v>
      </c>
      <c r="AF150" s="52">
        <v>1.0</v>
      </c>
      <c r="AG150" s="22">
        <v>1.0</v>
      </c>
      <c r="AH150" s="6">
        <v>46.0</v>
      </c>
      <c r="AI150" s="6">
        <v>4.0</v>
      </c>
      <c r="AJ150" s="6">
        <v>66.0</v>
      </c>
      <c r="AK150" s="6">
        <v>3.0</v>
      </c>
      <c r="AM150" s="22"/>
      <c r="AN150" s="6">
        <v>900.0</v>
      </c>
      <c r="AO150" s="6">
        <v>1000.0</v>
      </c>
      <c r="AS150" s="22"/>
      <c r="AY150" s="22"/>
      <c r="AZ150" s="35"/>
      <c r="BA150" s="22"/>
      <c r="BG150" s="6">
        <v>1.0</v>
      </c>
      <c r="BJ150" s="22"/>
      <c r="BL150" s="22"/>
      <c r="BT150" s="22"/>
      <c r="CA150" s="22"/>
      <c r="CB150" s="6">
        <v>1.0</v>
      </c>
      <c r="CH150" s="6">
        <v>1.0</v>
      </c>
      <c r="CS150" s="22"/>
      <c r="CU150" s="22"/>
      <c r="CX150" s="22"/>
      <c r="DN150" s="22"/>
      <c r="DS150" s="22"/>
      <c r="DY150" s="22"/>
      <c r="EL150" s="22"/>
      <c r="EM150" s="6" t="s">
        <v>814</v>
      </c>
      <c r="EN150" s="75" t="s">
        <v>824</v>
      </c>
    </row>
    <row r="151" ht="14.25" customHeight="1">
      <c r="A151" s="35" t="s">
        <v>412</v>
      </c>
      <c r="B151" s="22" t="s">
        <v>1033</v>
      </c>
      <c r="C151" s="6">
        <v>1.0</v>
      </c>
      <c r="D151" s="22">
        <v>1.0</v>
      </c>
      <c r="E151" s="6">
        <v>120.0</v>
      </c>
      <c r="F151" s="22">
        <v>880.0</v>
      </c>
      <c r="G151" s="36">
        <v>26.01</v>
      </c>
      <c r="H151" s="36">
        <v>26.01</v>
      </c>
      <c r="I151" s="36">
        <v>26.01</v>
      </c>
      <c r="J151" s="126">
        <v>0.0</v>
      </c>
      <c r="K151" s="122">
        <v>2092.0</v>
      </c>
      <c r="L151" s="122">
        <v>2092.0</v>
      </c>
      <c r="M151" s="122">
        <v>2092.0</v>
      </c>
      <c r="N151" s="123">
        <v>0.0</v>
      </c>
      <c r="O151" s="128">
        <v>18.25</v>
      </c>
      <c r="P151" s="129">
        <v>18.2625</v>
      </c>
      <c r="Q151" s="128">
        <v>-77.7097</v>
      </c>
      <c r="R151" s="129">
        <v>-77.7042</v>
      </c>
      <c r="S151" s="5">
        <v>1.0</v>
      </c>
      <c r="T151" s="5">
        <v>0.0</v>
      </c>
      <c r="U151" s="5">
        <v>0.0</v>
      </c>
      <c r="V151" s="5">
        <v>0.0</v>
      </c>
      <c r="W151" s="5">
        <v>0.0</v>
      </c>
      <c r="X151" s="5">
        <v>0.0</v>
      </c>
      <c r="Y151" s="5">
        <v>0.0</v>
      </c>
      <c r="Z151" s="5">
        <v>0.0</v>
      </c>
      <c r="AA151" s="5">
        <v>0.0</v>
      </c>
      <c r="AB151" s="5">
        <v>0.0</v>
      </c>
      <c r="AC151" s="5">
        <v>0.0</v>
      </c>
      <c r="AD151" s="5">
        <v>0.0</v>
      </c>
      <c r="AE151" s="47">
        <v>0.0</v>
      </c>
      <c r="AF151" s="52">
        <v>3.0</v>
      </c>
      <c r="AG151" s="22"/>
      <c r="AH151" s="6">
        <v>26.7</v>
      </c>
      <c r="AI151" s="6">
        <v>2.5</v>
      </c>
      <c r="AJ151" s="6">
        <v>26.1</v>
      </c>
      <c r="AK151" s="6">
        <v>1.8</v>
      </c>
      <c r="AM151" s="22"/>
      <c r="AS151" s="22"/>
      <c r="AY151" s="22"/>
      <c r="AZ151" s="35"/>
      <c r="BA151" s="22"/>
      <c r="BG151" s="6">
        <v>1.0</v>
      </c>
      <c r="BJ151" s="22"/>
      <c r="BL151" s="22"/>
      <c r="BT151" s="22"/>
      <c r="CA151" s="22"/>
      <c r="CS151" s="22"/>
      <c r="CU151" s="22"/>
      <c r="CX151" s="22"/>
      <c r="DN151" s="22"/>
      <c r="DS151" s="22"/>
      <c r="DY151" s="22"/>
      <c r="EL151" s="22"/>
      <c r="EM151" s="6" t="s">
        <v>891</v>
      </c>
      <c r="EN151" s="75" t="s">
        <v>918</v>
      </c>
    </row>
    <row r="152" ht="14.25" customHeight="1">
      <c r="A152" s="35" t="s">
        <v>412</v>
      </c>
      <c r="B152" s="22" t="s">
        <v>1034</v>
      </c>
      <c r="C152" s="6">
        <v>1.0</v>
      </c>
      <c r="D152" s="22">
        <v>1.0</v>
      </c>
      <c r="E152" s="10"/>
      <c r="F152" s="134"/>
      <c r="G152" s="36">
        <v>22.74</v>
      </c>
      <c r="H152" s="36">
        <v>28.98</v>
      </c>
      <c r="I152" s="36">
        <v>26.59952380952381</v>
      </c>
      <c r="J152" s="126">
        <v>1.2486732006032495</v>
      </c>
      <c r="K152" s="122">
        <v>960.0</v>
      </c>
      <c r="L152" s="122">
        <v>2603.0</v>
      </c>
      <c r="M152" s="122">
        <v>1805.3333333333333</v>
      </c>
      <c r="N152" s="123">
        <v>471.1244350841225</v>
      </c>
      <c r="O152" s="128">
        <v>-12.82099</v>
      </c>
      <c r="P152" s="22">
        <v>11.23585</v>
      </c>
      <c r="Q152" s="128">
        <v>-76.02895</v>
      </c>
      <c r="R152" s="22">
        <v>-51.81126</v>
      </c>
      <c r="S152" s="5">
        <v>1.0</v>
      </c>
      <c r="T152" s="5">
        <v>1.0</v>
      </c>
      <c r="U152" s="5">
        <v>0.0</v>
      </c>
      <c r="V152" s="5">
        <v>1.0</v>
      </c>
      <c r="W152" s="5">
        <v>1.0</v>
      </c>
      <c r="X152" s="5">
        <v>0.0</v>
      </c>
      <c r="Y152" s="5">
        <v>0.0</v>
      </c>
      <c r="Z152" s="5">
        <v>0.0</v>
      </c>
      <c r="AA152" s="5">
        <v>0.0</v>
      </c>
      <c r="AB152" s="5">
        <v>0.0</v>
      </c>
      <c r="AC152" s="5">
        <v>1.0</v>
      </c>
      <c r="AD152" s="5">
        <v>1.0</v>
      </c>
      <c r="AE152" s="47">
        <v>0.0</v>
      </c>
      <c r="AF152" s="52">
        <v>1.0</v>
      </c>
      <c r="AG152" s="22">
        <v>2.0</v>
      </c>
      <c r="AL152" s="6">
        <v>55.0</v>
      </c>
      <c r="AM152" s="22">
        <v>10.0</v>
      </c>
      <c r="AN152" s="35"/>
      <c r="AS152" s="22"/>
      <c r="AY152" s="22"/>
      <c r="AZ152" s="35"/>
      <c r="BA152" s="22"/>
      <c r="BF152" s="6">
        <v>1.0</v>
      </c>
      <c r="BG152" s="6">
        <v>1.0</v>
      </c>
      <c r="BJ152" s="22"/>
      <c r="BL152" s="22">
        <v>1.0</v>
      </c>
      <c r="BT152" s="22"/>
      <c r="BY152" s="6">
        <v>1.0</v>
      </c>
      <c r="BZ152" s="6">
        <v>1.0</v>
      </c>
      <c r="CA152" s="22"/>
      <c r="CB152" s="6">
        <v>1.0</v>
      </c>
      <c r="CC152" s="6">
        <v>1.0</v>
      </c>
      <c r="CE152" s="6">
        <v>1.0</v>
      </c>
      <c r="CF152" s="6">
        <v>1.0</v>
      </c>
      <c r="CH152" s="6">
        <v>1.0</v>
      </c>
      <c r="CJ152" s="6">
        <v>1.0</v>
      </c>
      <c r="CQ152" s="6">
        <v>1.0</v>
      </c>
      <c r="CS152" s="22"/>
      <c r="CU152" s="22"/>
      <c r="CX152" s="22"/>
      <c r="DN152" s="22"/>
      <c r="DS152" s="22"/>
      <c r="DT152" s="6">
        <v>1.0</v>
      </c>
      <c r="DU152" s="6">
        <v>1.0</v>
      </c>
      <c r="DW152" s="6">
        <v>1.0</v>
      </c>
      <c r="DY152" s="22">
        <v>1.0</v>
      </c>
      <c r="DZ152" s="6">
        <v>1.0</v>
      </c>
      <c r="EA152" s="6">
        <v>1.0</v>
      </c>
      <c r="EG152" s="6">
        <v>1.0</v>
      </c>
      <c r="EH152" s="6">
        <v>1.0</v>
      </c>
      <c r="EL152" s="22"/>
      <c r="EM152" s="6" t="s">
        <v>814</v>
      </c>
      <c r="EN152" s="75" t="s">
        <v>824</v>
      </c>
    </row>
    <row r="153" ht="14.25" customHeight="1">
      <c r="A153" s="35" t="s">
        <v>412</v>
      </c>
      <c r="B153" s="22" t="s">
        <v>1035</v>
      </c>
      <c r="C153" s="6">
        <v>1.0</v>
      </c>
      <c r="D153" s="22">
        <v>1.0</v>
      </c>
      <c r="E153" s="6">
        <v>0.0</v>
      </c>
      <c r="F153" s="22">
        <v>700.0</v>
      </c>
      <c r="G153" s="36">
        <v>23.0</v>
      </c>
      <c r="H153" s="36">
        <v>27.26</v>
      </c>
      <c r="I153" s="36">
        <v>25.44</v>
      </c>
      <c r="J153" s="126">
        <v>1.2390538912632276</v>
      </c>
      <c r="K153" s="122">
        <v>1851.0</v>
      </c>
      <c r="L153" s="122">
        <v>3721.0</v>
      </c>
      <c r="M153" s="122">
        <v>2760.75</v>
      </c>
      <c r="N153" s="123">
        <v>618.6892486245711</v>
      </c>
      <c r="O153" s="128">
        <v>0.59159</v>
      </c>
      <c r="P153" s="22">
        <v>14.83311</v>
      </c>
      <c r="Q153" s="128">
        <v>10.84079</v>
      </c>
      <c r="R153" s="22">
        <v>-76.53549</v>
      </c>
      <c r="S153" s="5">
        <v>1.0</v>
      </c>
      <c r="T153" s="5">
        <v>0.0</v>
      </c>
      <c r="U153" s="5">
        <v>0.0</v>
      </c>
      <c r="V153" s="5">
        <v>0.0</v>
      </c>
      <c r="W153" s="5">
        <v>1.0</v>
      </c>
      <c r="X153" s="5">
        <v>0.0</v>
      </c>
      <c r="Y153" s="5">
        <v>0.0</v>
      </c>
      <c r="Z153" s="5">
        <v>0.0</v>
      </c>
      <c r="AA153" s="5">
        <v>0.0</v>
      </c>
      <c r="AB153" s="5">
        <v>0.0</v>
      </c>
      <c r="AC153" s="5">
        <v>1.0</v>
      </c>
      <c r="AD153" s="5">
        <v>0.0</v>
      </c>
      <c r="AE153" s="47">
        <v>0.0</v>
      </c>
      <c r="AF153" s="52">
        <v>1.0</v>
      </c>
      <c r="AG153" s="22"/>
      <c r="AH153" s="6">
        <v>42.5</v>
      </c>
      <c r="AI153" s="6">
        <v>6.5</v>
      </c>
      <c r="AJ153" s="6">
        <v>47.5</v>
      </c>
      <c r="AK153" s="6">
        <v>5.5</v>
      </c>
      <c r="AM153" s="22"/>
      <c r="AN153" s="35">
        <v>600.0</v>
      </c>
      <c r="AO153" s="6">
        <v>700.0</v>
      </c>
      <c r="AP153" s="6">
        <v>1.55</v>
      </c>
      <c r="AQ153" s="6">
        <v>0.05</v>
      </c>
      <c r="AR153" s="6">
        <v>0.2</v>
      </c>
      <c r="AS153" s="22">
        <v>0.1</v>
      </c>
      <c r="AX153" s="6">
        <v>9.1</v>
      </c>
      <c r="AY153" s="22">
        <v>3.4</v>
      </c>
      <c r="AZ153" s="35"/>
      <c r="BA153" s="22"/>
      <c r="BG153" s="6">
        <v>1.0</v>
      </c>
      <c r="BJ153" s="22"/>
      <c r="BL153" s="22"/>
      <c r="BT153" s="22"/>
      <c r="CA153" s="22"/>
      <c r="CI153" s="6">
        <v>1.0</v>
      </c>
      <c r="CS153" s="22"/>
      <c r="CU153" s="22"/>
      <c r="CX153" s="22"/>
      <c r="DN153" s="22"/>
      <c r="DS153" s="22"/>
      <c r="DU153" s="6">
        <v>1.0</v>
      </c>
      <c r="DV153" s="6">
        <v>1.0</v>
      </c>
      <c r="DY153" s="22"/>
      <c r="EL153" s="22"/>
      <c r="EM153" s="6" t="s">
        <v>951</v>
      </c>
      <c r="EN153" s="75" t="s">
        <v>918</v>
      </c>
    </row>
    <row r="154" ht="14.25" customHeight="1">
      <c r="A154" s="35" t="s">
        <v>412</v>
      </c>
      <c r="B154" s="22" t="s">
        <v>1036</v>
      </c>
      <c r="C154" s="6">
        <v>2.0</v>
      </c>
      <c r="D154" s="22">
        <v>1.0</v>
      </c>
      <c r="E154" s="6">
        <v>0.0</v>
      </c>
      <c r="F154" s="22">
        <v>2600.0</v>
      </c>
      <c r="G154" s="6">
        <v>14.08</v>
      </c>
      <c r="H154" s="6">
        <v>28.38</v>
      </c>
      <c r="I154" s="36">
        <v>25.197674418604645</v>
      </c>
      <c r="J154" s="126">
        <v>3.095086610996313</v>
      </c>
      <c r="K154" s="6">
        <v>734.56</v>
      </c>
      <c r="L154" s="6">
        <v>3404.43</v>
      </c>
      <c r="M154" s="6">
        <v>2094.423720930233</v>
      </c>
      <c r="N154" s="123">
        <v>601.8204377949688</v>
      </c>
      <c r="O154" s="128">
        <v>-17.49884</v>
      </c>
      <c r="P154" s="22">
        <v>13.82259</v>
      </c>
      <c r="Q154" s="128">
        <v>-79.54341</v>
      </c>
      <c r="R154" s="22">
        <v>-40.65503</v>
      </c>
      <c r="S154" s="5">
        <v>1.0</v>
      </c>
      <c r="T154" s="5">
        <v>0.0</v>
      </c>
      <c r="U154" s="5">
        <v>0.0</v>
      </c>
      <c r="V154" s="5">
        <v>0.0</v>
      </c>
      <c r="W154" s="5">
        <v>1.0</v>
      </c>
      <c r="X154" s="5">
        <v>0.0</v>
      </c>
      <c r="Y154" s="5">
        <v>0.0</v>
      </c>
      <c r="Z154" s="5">
        <v>0.0</v>
      </c>
      <c r="AA154" s="5">
        <v>0.0</v>
      </c>
      <c r="AB154" s="5">
        <v>0.0</v>
      </c>
      <c r="AC154" s="5">
        <v>1.0</v>
      </c>
      <c r="AD154" s="5">
        <v>1.0</v>
      </c>
      <c r="AE154" s="47">
        <v>0.0</v>
      </c>
      <c r="AF154" s="52">
        <v>1.0</v>
      </c>
      <c r="AG154" s="22">
        <v>1.0</v>
      </c>
      <c r="AH154" s="6">
        <v>34.0</v>
      </c>
      <c r="AI154" s="6">
        <v>3.0</v>
      </c>
      <c r="AJ154" s="6">
        <v>41.0</v>
      </c>
      <c r="AK154" s="6">
        <v>1.0</v>
      </c>
      <c r="AM154" s="22"/>
      <c r="AN154" s="37">
        <v>590.0</v>
      </c>
      <c r="AS154" s="22"/>
      <c r="AY154" s="22"/>
      <c r="AZ154" s="35"/>
      <c r="BA154" s="22"/>
      <c r="BF154" s="6">
        <v>1.0</v>
      </c>
      <c r="BG154" s="6">
        <v>1.0</v>
      </c>
      <c r="BJ154" s="22">
        <v>1.0</v>
      </c>
      <c r="BL154" s="22"/>
      <c r="BT154" s="22"/>
      <c r="CA154" s="22"/>
      <c r="CE154" s="6">
        <v>1.0</v>
      </c>
      <c r="CH154" s="6">
        <v>1.0</v>
      </c>
      <c r="CI154" s="6">
        <v>1.0</v>
      </c>
      <c r="CS154" s="22"/>
      <c r="CU154" s="22"/>
      <c r="CX154" s="22"/>
      <c r="DN154" s="22"/>
      <c r="DS154" s="22"/>
      <c r="DU154" s="6">
        <v>1.0</v>
      </c>
      <c r="DV154" s="6">
        <v>1.0</v>
      </c>
      <c r="DW154" s="6">
        <v>1.0</v>
      </c>
      <c r="DY154" s="22">
        <v>1.0</v>
      </c>
      <c r="EA154" s="6">
        <v>1.0</v>
      </c>
      <c r="EH154" s="6">
        <v>1.0</v>
      </c>
      <c r="EL154" s="22"/>
      <c r="EM154" s="6" t="s">
        <v>951</v>
      </c>
      <c r="EN154" s="75" t="s">
        <v>918</v>
      </c>
    </row>
    <row r="155" ht="14.25" customHeight="1">
      <c r="A155" s="35" t="s">
        <v>412</v>
      </c>
      <c r="B155" s="22" t="s">
        <v>1037</v>
      </c>
      <c r="C155" s="6">
        <v>1.0</v>
      </c>
      <c r="D155" s="22">
        <v>1.0</v>
      </c>
      <c r="E155" s="6">
        <v>0.0</v>
      </c>
      <c r="F155" s="22">
        <v>1525.0</v>
      </c>
      <c r="G155" s="36">
        <v>19.63</v>
      </c>
      <c r="H155" s="36">
        <v>27.26</v>
      </c>
      <c r="I155" s="36">
        <v>25.200666666666667</v>
      </c>
      <c r="J155" s="126">
        <v>1.946973720076023</v>
      </c>
      <c r="K155" s="122">
        <v>1851.0</v>
      </c>
      <c r="L155" s="122">
        <v>3721.0</v>
      </c>
      <c r="M155" s="122">
        <v>2774.866666666667</v>
      </c>
      <c r="N155" s="123">
        <v>634.2803421050919</v>
      </c>
      <c r="O155" s="128">
        <v>8.40536</v>
      </c>
      <c r="P155" s="22">
        <v>15.37499</v>
      </c>
      <c r="Q155" s="128">
        <v>-85.22173</v>
      </c>
      <c r="R155" s="22">
        <v>-79.71416</v>
      </c>
      <c r="S155" s="5">
        <v>1.0</v>
      </c>
      <c r="T155" s="5">
        <v>0.0</v>
      </c>
      <c r="U155" s="5">
        <v>0.0</v>
      </c>
      <c r="V155" s="5">
        <v>0.0</v>
      </c>
      <c r="W155" s="5">
        <v>1.0</v>
      </c>
      <c r="X155" s="5">
        <v>0.0</v>
      </c>
      <c r="Y155" s="5">
        <v>0.0</v>
      </c>
      <c r="Z155" s="5">
        <v>0.0</v>
      </c>
      <c r="AA155" s="5">
        <v>0.0</v>
      </c>
      <c r="AB155" s="5">
        <v>0.0</v>
      </c>
      <c r="AC155" s="5">
        <v>1.0</v>
      </c>
      <c r="AD155" s="5">
        <v>0.0</v>
      </c>
      <c r="AE155" s="47">
        <v>0.0</v>
      </c>
      <c r="AF155" s="52">
        <v>1.0</v>
      </c>
      <c r="AG155" s="22">
        <v>1.0</v>
      </c>
      <c r="AH155" s="6">
        <v>36.2</v>
      </c>
      <c r="AJ155" s="6">
        <v>56.3</v>
      </c>
      <c r="AM155" s="22"/>
      <c r="AN155" s="35">
        <v>20.0</v>
      </c>
      <c r="AO155" s="6">
        <v>50.0</v>
      </c>
      <c r="AS155" s="22"/>
      <c r="AY155" s="22"/>
      <c r="AZ155" s="35"/>
      <c r="BA155" s="22"/>
      <c r="BG155" s="6">
        <v>1.0</v>
      </c>
      <c r="BJ155" s="22">
        <v>1.0</v>
      </c>
      <c r="BL155" s="22"/>
      <c r="BT155" s="22"/>
      <c r="CA155" s="22"/>
      <c r="CB155" s="6">
        <v>1.0</v>
      </c>
      <c r="CS155" s="22"/>
      <c r="CU155" s="22"/>
      <c r="CX155" s="22"/>
      <c r="DN155" s="22"/>
      <c r="DS155" s="22"/>
      <c r="DV155" s="6">
        <v>1.0</v>
      </c>
      <c r="DX155" s="6">
        <v>1.0</v>
      </c>
      <c r="DY155" s="22">
        <v>1.0</v>
      </c>
      <c r="EL155" s="22"/>
      <c r="EM155" s="6" t="s">
        <v>951</v>
      </c>
      <c r="EN155" s="75" t="s">
        <v>824</v>
      </c>
    </row>
    <row r="156" ht="14.25" customHeight="1">
      <c r="A156" s="35" t="s">
        <v>412</v>
      </c>
      <c r="B156" s="22" t="s">
        <v>1038</v>
      </c>
      <c r="C156" s="6">
        <v>2.0</v>
      </c>
      <c r="D156" s="22">
        <v>1.0</v>
      </c>
      <c r="E156" s="35">
        <v>600.0</v>
      </c>
      <c r="F156" s="22">
        <v>660.0</v>
      </c>
      <c r="G156" s="36">
        <v>25.7</v>
      </c>
      <c r="H156" s="36">
        <v>27.26</v>
      </c>
      <c r="I156" s="36">
        <v>26.48</v>
      </c>
      <c r="J156" s="126">
        <v>1.1030865786510158</v>
      </c>
      <c r="K156" s="122">
        <v>1955.0</v>
      </c>
      <c r="L156" s="122">
        <v>2888.0</v>
      </c>
      <c r="M156" s="122">
        <v>2421.5</v>
      </c>
      <c r="N156" s="123">
        <v>659.7306268470488</v>
      </c>
      <c r="O156" s="128">
        <v>10.65958</v>
      </c>
      <c r="P156" s="22">
        <v>10.72063</v>
      </c>
      <c r="Q156" s="128">
        <v>-85.12808</v>
      </c>
      <c r="R156" s="22">
        <v>-85.01151</v>
      </c>
      <c r="S156" s="5">
        <v>1.0</v>
      </c>
      <c r="T156" s="5">
        <v>0.0</v>
      </c>
      <c r="U156" s="5">
        <v>0.0</v>
      </c>
      <c r="V156" s="5">
        <v>0.0</v>
      </c>
      <c r="W156" s="5">
        <v>1.0</v>
      </c>
      <c r="X156" s="5">
        <v>0.0</v>
      </c>
      <c r="Y156" s="5">
        <v>0.0</v>
      </c>
      <c r="Z156" s="5">
        <v>0.0</v>
      </c>
      <c r="AA156" s="5">
        <v>0.0</v>
      </c>
      <c r="AB156" s="5">
        <v>0.0</v>
      </c>
      <c r="AC156" s="5">
        <v>0.0</v>
      </c>
      <c r="AD156" s="5">
        <v>0.0</v>
      </c>
      <c r="AE156" s="47">
        <v>0.0</v>
      </c>
      <c r="AF156" s="52">
        <v>5.0</v>
      </c>
      <c r="AG156" s="22"/>
      <c r="AH156" s="6">
        <v>20.775</v>
      </c>
      <c r="AI156" s="6">
        <v>0.675</v>
      </c>
      <c r="AJ156" s="6">
        <v>24.55</v>
      </c>
      <c r="AM156" s="22"/>
      <c r="AN156" s="35">
        <v>20.0</v>
      </c>
      <c r="AO156" s="6">
        <v>61.0</v>
      </c>
      <c r="AP156" s="6">
        <v>2.0</v>
      </c>
      <c r="AQ156" s="6">
        <v>0.05</v>
      </c>
      <c r="AR156" s="6">
        <v>1.5</v>
      </c>
      <c r="AS156" s="22">
        <v>0.1</v>
      </c>
      <c r="AY156" s="22"/>
      <c r="AZ156" s="35"/>
      <c r="BA156" s="22"/>
      <c r="BG156" s="6">
        <v>1.0</v>
      </c>
      <c r="BJ156" s="22"/>
      <c r="BL156" s="22"/>
      <c r="BT156" s="22"/>
      <c r="CA156" s="22"/>
      <c r="CE156" s="6">
        <v>1.0</v>
      </c>
      <c r="CS156" s="22"/>
      <c r="CU156" s="22"/>
      <c r="CX156" s="22"/>
      <c r="DN156" s="22"/>
      <c r="DS156" s="22"/>
      <c r="DY156" s="22"/>
      <c r="EL156" s="22"/>
      <c r="EM156" s="6" t="s">
        <v>891</v>
      </c>
      <c r="EN156" s="75" t="s">
        <v>824</v>
      </c>
    </row>
    <row r="157" ht="14.25" customHeight="1">
      <c r="A157" s="35" t="s">
        <v>412</v>
      </c>
      <c r="B157" s="22" t="s">
        <v>1039</v>
      </c>
      <c r="C157" s="6">
        <v>2.0</v>
      </c>
      <c r="D157" s="22">
        <v>1.0</v>
      </c>
      <c r="E157" s="6">
        <v>800.0</v>
      </c>
      <c r="F157" s="22">
        <v>2900.0</v>
      </c>
      <c r="G157" s="36">
        <v>20.8</v>
      </c>
      <c r="H157" s="36">
        <v>21.39</v>
      </c>
      <c r="I157" s="36">
        <v>21.095</v>
      </c>
      <c r="J157" s="126">
        <v>0.41719300090006295</v>
      </c>
      <c r="K157" s="122">
        <v>2734.0</v>
      </c>
      <c r="L157" s="122">
        <v>3364.0</v>
      </c>
      <c r="M157" s="122">
        <v>3049.0</v>
      </c>
      <c r="N157" s="123">
        <v>445.47727214752496</v>
      </c>
      <c r="O157" s="128">
        <v>-5.96185</v>
      </c>
      <c r="P157" s="22">
        <v>-5.89725</v>
      </c>
      <c r="Q157" s="128">
        <v>143.06776</v>
      </c>
      <c r="R157" s="22">
        <v>144.28012</v>
      </c>
      <c r="S157" s="5">
        <v>1.0</v>
      </c>
      <c r="T157" s="5">
        <v>0.0</v>
      </c>
      <c r="U157" s="5">
        <v>0.0</v>
      </c>
      <c r="V157" s="5">
        <v>0.0</v>
      </c>
      <c r="W157" s="5">
        <v>1.0</v>
      </c>
      <c r="X157" s="5">
        <v>0.0</v>
      </c>
      <c r="Y157" s="5">
        <v>0.0</v>
      </c>
      <c r="Z157" s="5">
        <v>0.0</v>
      </c>
      <c r="AA157" s="5">
        <v>0.0</v>
      </c>
      <c r="AB157" s="5">
        <v>0.0</v>
      </c>
      <c r="AC157" s="5">
        <v>1.0</v>
      </c>
      <c r="AD157" s="5">
        <v>1.0</v>
      </c>
      <c r="AE157" s="47">
        <v>0.0</v>
      </c>
      <c r="AF157" s="52">
        <v>1.0</v>
      </c>
      <c r="AG157" s="22"/>
      <c r="AH157" s="6">
        <v>30.0</v>
      </c>
      <c r="AI157" s="6">
        <v>6.0</v>
      </c>
      <c r="AJ157" s="6">
        <v>38.5</v>
      </c>
      <c r="AK157" s="6">
        <v>4.5</v>
      </c>
      <c r="AM157" s="22"/>
      <c r="AN157" s="35"/>
      <c r="AS157" s="22"/>
      <c r="AY157" s="22"/>
      <c r="AZ157" s="35"/>
      <c r="BA157" s="22"/>
      <c r="BG157" s="6">
        <v>1.0</v>
      </c>
      <c r="BJ157" s="22">
        <v>1.0</v>
      </c>
      <c r="BL157" s="22"/>
      <c r="BT157" s="22"/>
      <c r="CA157" s="22"/>
      <c r="CB157" s="6">
        <v>1.0</v>
      </c>
      <c r="CE157" s="6">
        <v>1.0</v>
      </c>
      <c r="CS157" s="22"/>
      <c r="CU157" s="22"/>
      <c r="CX157" s="22"/>
      <c r="DN157" s="22"/>
      <c r="DS157" s="22"/>
      <c r="DW157" s="6">
        <v>1.0</v>
      </c>
      <c r="DY157" s="22">
        <v>1.0</v>
      </c>
      <c r="EH157" s="6">
        <v>1.0</v>
      </c>
      <c r="EL157" s="22"/>
      <c r="EM157" s="6" t="s">
        <v>1040</v>
      </c>
      <c r="EN157" s="75" t="s">
        <v>824</v>
      </c>
    </row>
    <row r="158" ht="14.25" customHeight="1">
      <c r="A158" s="35" t="s">
        <v>412</v>
      </c>
      <c r="B158" s="22" t="s">
        <v>1041</v>
      </c>
      <c r="C158" s="6">
        <v>2.0</v>
      </c>
      <c r="D158" s="22">
        <v>1.0</v>
      </c>
      <c r="E158" s="6">
        <v>800.0</v>
      </c>
      <c r="F158" s="22">
        <v>1600.0</v>
      </c>
      <c r="G158" s="36">
        <v>18.08</v>
      </c>
      <c r="H158" s="36">
        <v>22.15</v>
      </c>
      <c r="I158" s="36">
        <v>20.115</v>
      </c>
      <c r="J158" s="126">
        <v>2.8779245994292357</v>
      </c>
      <c r="K158" s="122">
        <v>1362.0</v>
      </c>
      <c r="L158" s="122">
        <v>1818.0</v>
      </c>
      <c r="M158" s="122">
        <v>1590.0</v>
      </c>
      <c r="N158" s="123">
        <v>322.44069222106566</v>
      </c>
      <c r="O158" s="128">
        <v>-26.28</v>
      </c>
      <c r="P158" s="129">
        <v>-22.5667</v>
      </c>
      <c r="Q158" s="128">
        <v>-49.33</v>
      </c>
      <c r="R158" s="129">
        <v>-44.5833</v>
      </c>
      <c r="S158" s="5">
        <v>1.0</v>
      </c>
      <c r="T158" s="5">
        <v>0.0</v>
      </c>
      <c r="U158" s="5">
        <v>0.0</v>
      </c>
      <c r="V158" s="5">
        <v>0.0</v>
      </c>
      <c r="W158" s="5">
        <v>1.0</v>
      </c>
      <c r="X158" s="5">
        <v>0.0</v>
      </c>
      <c r="Y158" s="5">
        <v>0.0</v>
      </c>
      <c r="Z158" s="5">
        <v>0.0</v>
      </c>
      <c r="AA158" s="5">
        <v>0.0</v>
      </c>
      <c r="AB158" s="5">
        <v>0.0</v>
      </c>
      <c r="AC158" s="5">
        <v>0.0</v>
      </c>
      <c r="AD158" s="5">
        <v>0.0</v>
      </c>
      <c r="AE158" s="47">
        <v>0.0</v>
      </c>
      <c r="AF158" s="52">
        <v>1.0</v>
      </c>
      <c r="AG158" s="22"/>
      <c r="AH158" s="6">
        <v>32.5</v>
      </c>
      <c r="AI158" s="6">
        <v>4.5</v>
      </c>
      <c r="AJ158" s="6">
        <v>43.5</v>
      </c>
      <c r="AK158" s="6">
        <v>2.5</v>
      </c>
      <c r="AM158" s="22"/>
      <c r="AN158" s="35"/>
      <c r="AS158" s="22"/>
      <c r="AY158" s="22"/>
      <c r="AZ158" s="35"/>
      <c r="BA158" s="22"/>
      <c r="BG158" s="6">
        <v>1.0</v>
      </c>
      <c r="BJ158" s="22">
        <v>1.0</v>
      </c>
      <c r="BL158" s="22"/>
      <c r="BT158" s="22"/>
      <c r="CA158" s="22"/>
      <c r="CB158" s="6">
        <v>1.0</v>
      </c>
      <c r="CS158" s="22"/>
      <c r="CU158" s="22"/>
      <c r="CX158" s="22"/>
      <c r="DN158" s="22"/>
      <c r="DS158" s="22"/>
      <c r="DY158" s="22"/>
      <c r="EL158" s="22"/>
      <c r="EM158" s="6" t="s">
        <v>814</v>
      </c>
      <c r="EN158" s="75" t="s">
        <v>824</v>
      </c>
    </row>
    <row r="159" ht="14.25" customHeight="1">
      <c r="A159" s="35" t="s">
        <v>412</v>
      </c>
      <c r="B159" s="22" t="s">
        <v>1042</v>
      </c>
      <c r="C159" s="6">
        <v>2.0</v>
      </c>
      <c r="D159" s="22">
        <v>1.0</v>
      </c>
      <c r="E159" s="6">
        <v>0.0</v>
      </c>
      <c r="F159" s="22">
        <v>900.0</v>
      </c>
      <c r="G159" s="36">
        <v>9.49</v>
      </c>
      <c r="H159" s="36">
        <v>28.98</v>
      </c>
      <c r="I159" s="36">
        <v>25.345000000000002</v>
      </c>
      <c r="J159" s="126">
        <v>5.04894318374916</v>
      </c>
      <c r="K159" s="122">
        <v>960.0</v>
      </c>
      <c r="L159" s="122">
        <v>2953.0</v>
      </c>
      <c r="M159" s="122">
        <v>2164.1666666666665</v>
      </c>
      <c r="N159" s="123">
        <v>611.7231746666479</v>
      </c>
      <c r="O159" s="128">
        <v>-69.61121</v>
      </c>
      <c r="P159" s="22">
        <v>5.61668</v>
      </c>
      <c r="Q159" s="128">
        <v>-73.72473</v>
      </c>
      <c r="R159" s="22">
        <v>-47.73868</v>
      </c>
      <c r="S159" s="5">
        <v>1.0</v>
      </c>
      <c r="T159" s="5">
        <v>0.0</v>
      </c>
      <c r="U159" s="5">
        <v>0.0</v>
      </c>
      <c r="V159" s="5">
        <v>0.0</v>
      </c>
      <c r="W159" s="5">
        <v>1.0</v>
      </c>
      <c r="X159" s="5">
        <v>0.0</v>
      </c>
      <c r="Y159" s="5">
        <v>0.0</v>
      </c>
      <c r="Z159" s="5">
        <v>0.0</v>
      </c>
      <c r="AA159" s="5">
        <v>0.0</v>
      </c>
      <c r="AB159" s="5">
        <v>0.0</v>
      </c>
      <c r="AC159" s="5">
        <v>0.0</v>
      </c>
      <c r="AD159" s="5">
        <v>0.0</v>
      </c>
      <c r="AE159" s="47">
        <v>0.0</v>
      </c>
      <c r="AF159" s="52">
        <v>1.0</v>
      </c>
      <c r="AG159" s="22"/>
      <c r="AJ159" s="6">
        <v>115.0</v>
      </c>
      <c r="AK159" s="6">
        <v>4.0</v>
      </c>
      <c r="AM159" s="22"/>
      <c r="AN159" s="35"/>
      <c r="AS159" s="22"/>
      <c r="AY159" s="22"/>
      <c r="AZ159" s="35"/>
      <c r="BA159" s="22"/>
      <c r="BF159" s="6">
        <v>1.0</v>
      </c>
      <c r="BG159" s="6">
        <v>1.0</v>
      </c>
      <c r="BJ159" s="22"/>
      <c r="BL159" s="22"/>
      <c r="BT159" s="22"/>
      <c r="CA159" s="22"/>
      <c r="CI159" s="6">
        <v>1.0</v>
      </c>
      <c r="CS159" s="22"/>
      <c r="CU159" s="22"/>
      <c r="CX159" s="22"/>
      <c r="DN159" s="22"/>
      <c r="DS159" s="22"/>
      <c r="DY159" s="22"/>
      <c r="EL159" s="22"/>
      <c r="EM159" s="6" t="s">
        <v>814</v>
      </c>
      <c r="EN159" s="75" t="s">
        <v>824</v>
      </c>
    </row>
    <row r="160" ht="14.25" customHeight="1">
      <c r="A160" s="35" t="s">
        <v>412</v>
      </c>
      <c r="B160" s="22" t="s">
        <v>1043</v>
      </c>
      <c r="C160" s="6">
        <v>2.0</v>
      </c>
      <c r="D160" s="22">
        <v>1.0</v>
      </c>
      <c r="E160" s="6">
        <v>0.0</v>
      </c>
      <c r="F160" s="22">
        <v>800.0</v>
      </c>
      <c r="G160" s="36">
        <v>17.01</v>
      </c>
      <c r="H160" s="36">
        <v>26.79</v>
      </c>
      <c r="I160" s="36">
        <v>23.961428571428574</v>
      </c>
      <c r="J160" s="126">
        <v>3.2786807741906636</v>
      </c>
      <c r="K160" s="122">
        <v>1755.0</v>
      </c>
      <c r="L160" s="122">
        <v>3725.0</v>
      </c>
      <c r="M160" s="122">
        <v>2706.5714285714284</v>
      </c>
      <c r="N160" s="123">
        <v>711.9475301693841</v>
      </c>
      <c r="O160" s="128">
        <v>-12.12548</v>
      </c>
      <c r="P160" s="129">
        <v>0.2842</v>
      </c>
      <c r="Q160" s="6">
        <v>-78.06761</v>
      </c>
      <c r="R160" s="22">
        <v>-59.40854</v>
      </c>
      <c r="S160" s="5">
        <v>1.0</v>
      </c>
      <c r="T160" s="5">
        <v>0.0</v>
      </c>
      <c r="U160" s="5">
        <v>0.0</v>
      </c>
      <c r="V160" s="5">
        <v>0.0</v>
      </c>
      <c r="W160" s="5">
        <v>1.0</v>
      </c>
      <c r="X160" s="5">
        <v>0.0</v>
      </c>
      <c r="Y160" s="5">
        <v>0.0</v>
      </c>
      <c r="Z160" s="5">
        <v>0.0</v>
      </c>
      <c r="AA160" s="5">
        <v>0.0</v>
      </c>
      <c r="AB160" s="5">
        <v>0.0</v>
      </c>
      <c r="AC160" s="5">
        <v>1.0</v>
      </c>
      <c r="AD160" s="5">
        <v>1.0</v>
      </c>
      <c r="AE160" s="47">
        <v>0.0</v>
      </c>
      <c r="AF160" s="52">
        <v>1.0</v>
      </c>
      <c r="AG160" s="22"/>
      <c r="AH160" s="6">
        <v>86.0</v>
      </c>
      <c r="AI160" s="6">
        <v>4.0</v>
      </c>
      <c r="AJ160" s="6">
        <v>110.0</v>
      </c>
      <c r="AM160" s="22"/>
      <c r="AN160" s="35">
        <v>200.0</v>
      </c>
      <c r="AO160" s="6">
        <v>500.0</v>
      </c>
      <c r="AR160" s="6">
        <v>1.25</v>
      </c>
      <c r="AS160" s="22">
        <v>0.25</v>
      </c>
      <c r="AY160" s="22"/>
      <c r="AZ160" s="35"/>
      <c r="BA160" s="22"/>
      <c r="BG160" s="6">
        <v>1.0</v>
      </c>
      <c r="BI160" s="6">
        <v>1.0</v>
      </c>
      <c r="BJ160" s="22"/>
      <c r="BL160" s="22"/>
      <c r="BT160" s="22"/>
      <c r="CA160" s="22"/>
      <c r="CI160" s="6">
        <v>1.0</v>
      </c>
      <c r="CS160" s="22"/>
      <c r="CU160" s="22"/>
      <c r="CX160" s="22"/>
      <c r="DN160" s="22"/>
      <c r="DS160" s="22"/>
      <c r="DY160" s="22">
        <v>1.0</v>
      </c>
      <c r="EE160" s="6">
        <v>1.0</v>
      </c>
      <c r="EL160" s="22"/>
      <c r="EM160" s="6" t="s">
        <v>814</v>
      </c>
      <c r="EN160" s="75" t="s">
        <v>918</v>
      </c>
    </row>
    <row r="161" ht="14.25" customHeight="1">
      <c r="A161" s="35" t="s">
        <v>467</v>
      </c>
      <c r="B161" s="22" t="s">
        <v>1044</v>
      </c>
      <c r="C161" s="6">
        <v>1.0</v>
      </c>
      <c r="D161" s="22">
        <v>1.0</v>
      </c>
      <c r="E161" s="6">
        <v>850.0</v>
      </c>
      <c r="F161" s="22">
        <v>1050.0</v>
      </c>
      <c r="G161" s="6">
        <v>22.25</v>
      </c>
      <c r="H161" s="6">
        <v>22.25</v>
      </c>
      <c r="I161" s="6">
        <v>22.25</v>
      </c>
      <c r="J161" s="22">
        <v>0.0</v>
      </c>
      <c r="K161" s="6">
        <v>1359.0</v>
      </c>
      <c r="L161" s="6">
        <v>1359.0</v>
      </c>
      <c r="M161" s="6">
        <v>1359.0</v>
      </c>
      <c r="N161" s="22">
        <v>0.0</v>
      </c>
      <c r="O161" s="128">
        <v>-23.23064</v>
      </c>
      <c r="P161" s="22">
        <v>-23.23064</v>
      </c>
      <c r="Q161" s="128">
        <v>-46.95593</v>
      </c>
      <c r="R161" s="22">
        <v>-46.95593</v>
      </c>
      <c r="S161" s="5">
        <v>1.0</v>
      </c>
      <c r="T161" s="5">
        <v>0.0</v>
      </c>
      <c r="U161" s="5">
        <v>0.0</v>
      </c>
      <c r="V161" s="5">
        <v>0.0</v>
      </c>
      <c r="W161" s="5">
        <v>1.0</v>
      </c>
      <c r="X161" s="5">
        <v>0.0</v>
      </c>
      <c r="Y161" s="5">
        <v>0.0</v>
      </c>
      <c r="Z161" s="5">
        <v>0.0</v>
      </c>
      <c r="AA161" s="5">
        <v>0.0</v>
      </c>
      <c r="AB161" s="5">
        <v>0.0</v>
      </c>
      <c r="AC161" s="5">
        <v>0.0</v>
      </c>
      <c r="AD161" s="5">
        <v>0.0</v>
      </c>
      <c r="AE161" s="47">
        <v>0.0</v>
      </c>
      <c r="AF161" s="52">
        <v>2.0</v>
      </c>
      <c r="AG161" s="22">
        <v>0.0</v>
      </c>
      <c r="AH161" s="6">
        <v>24.35</v>
      </c>
      <c r="AI161" s="6">
        <v>1.45</v>
      </c>
      <c r="AJ161" s="6">
        <v>27.2</v>
      </c>
      <c r="AK161" s="6">
        <v>0.8</v>
      </c>
      <c r="AM161" s="22"/>
      <c r="AN161" s="35"/>
      <c r="AP161" s="6">
        <v>2.975</v>
      </c>
      <c r="AQ161" s="6">
        <v>0.495</v>
      </c>
      <c r="AS161" s="22"/>
      <c r="AY161" s="22"/>
      <c r="AZ161" s="35"/>
      <c r="BA161" s="22"/>
      <c r="BG161" s="6">
        <v>1.0</v>
      </c>
      <c r="BJ161" s="22">
        <v>1.0</v>
      </c>
      <c r="BL161" s="22"/>
      <c r="BT161" s="22"/>
      <c r="CA161" s="22"/>
      <c r="CB161" s="6">
        <v>1.0</v>
      </c>
      <c r="CS161" s="22"/>
      <c r="CU161" s="22"/>
      <c r="CX161" s="22"/>
      <c r="DN161" s="22"/>
      <c r="DS161" s="22"/>
      <c r="DY161" s="22"/>
      <c r="EL161" s="22"/>
      <c r="EM161" s="6" t="s">
        <v>814</v>
      </c>
      <c r="EN161" s="75" t="s">
        <v>824</v>
      </c>
    </row>
    <row r="162" ht="14.25" customHeight="1">
      <c r="A162" s="35" t="s">
        <v>473</v>
      </c>
      <c r="B162" s="22" t="s">
        <v>1045</v>
      </c>
      <c r="C162" s="6">
        <v>2.0</v>
      </c>
      <c r="D162" s="22">
        <v>1.0</v>
      </c>
      <c r="E162" s="10"/>
      <c r="F162" s="22">
        <v>500.0</v>
      </c>
      <c r="G162" s="36">
        <v>18.59</v>
      </c>
      <c r="H162" s="36">
        <v>26.56</v>
      </c>
      <c r="I162" s="36">
        <v>23.8575</v>
      </c>
      <c r="J162" s="126">
        <v>2.52876586859712</v>
      </c>
      <c r="K162" s="122">
        <v>867.0</v>
      </c>
      <c r="L162" s="122">
        <v>1427.0</v>
      </c>
      <c r="M162" s="122">
        <v>1020.1666666666666</v>
      </c>
      <c r="N162" s="123">
        <v>150.84177943872967</v>
      </c>
      <c r="O162" s="128">
        <v>-30.68793</v>
      </c>
      <c r="P162" s="129">
        <v>-3.125</v>
      </c>
      <c r="Q162" s="128">
        <v>30.48864</v>
      </c>
      <c r="R162" s="22">
        <v>40.53091</v>
      </c>
      <c r="S162" s="5">
        <v>1.0</v>
      </c>
      <c r="T162" s="5">
        <v>1.0</v>
      </c>
      <c r="U162" s="5">
        <v>1.0</v>
      </c>
      <c r="V162" s="5">
        <v>1.0</v>
      </c>
      <c r="W162" s="5">
        <v>1.0</v>
      </c>
      <c r="X162" s="5">
        <v>0.0</v>
      </c>
      <c r="Y162" s="5">
        <v>0.0</v>
      </c>
      <c r="Z162" s="5">
        <v>0.0</v>
      </c>
      <c r="AA162" s="5">
        <v>0.0</v>
      </c>
      <c r="AB162" s="5">
        <v>0.0</v>
      </c>
      <c r="AC162" s="5">
        <v>1.0</v>
      </c>
      <c r="AD162" s="5">
        <v>1.0</v>
      </c>
      <c r="AE162" s="47">
        <v>0.0</v>
      </c>
      <c r="AF162" s="52">
        <v>1.0</v>
      </c>
      <c r="AG162" s="22"/>
      <c r="AH162" s="6">
        <v>18.5</v>
      </c>
      <c r="AI162" s="6">
        <v>3.5</v>
      </c>
      <c r="AJ162" s="6">
        <v>20.0</v>
      </c>
      <c r="AK162" s="6">
        <v>4.0</v>
      </c>
      <c r="AM162" s="22"/>
      <c r="AN162" s="35"/>
      <c r="AS162" s="22"/>
      <c r="AY162" s="22"/>
      <c r="AZ162" s="35"/>
      <c r="BA162" s="22"/>
      <c r="BF162" s="6">
        <v>1.0</v>
      </c>
      <c r="BJ162" s="22"/>
      <c r="BK162" s="6">
        <v>1.0</v>
      </c>
      <c r="BL162" s="22">
        <v>1.0</v>
      </c>
      <c r="BR162" s="6">
        <v>1.0</v>
      </c>
      <c r="BT162" s="22"/>
      <c r="BX162" s="6">
        <v>1.0</v>
      </c>
      <c r="BZ162" s="6">
        <v>1.0</v>
      </c>
      <c r="CA162" s="22"/>
      <c r="CE162" s="6">
        <v>1.0</v>
      </c>
      <c r="CH162" s="6">
        <v>1.0</v>
      </c>
      <c r="CS162" s="22"/>
      <c r="CU162" s="22"/>
      <c r="CX162" s="22"/>
      <c r="DN162" s="22"/>
      <c r="DS162" s="22"/>
      <c r="DT162" s="6">
        <v>1.0</v>
      </c>
      <c r="DU162" s="6">
        <v>1.0</v>
      </c>
      <c r="DY162" s="22">
        <v>1.0</v>
      </c>
      <c r="EA162" s="6">
        <v>1.0</v>
      </c>
      <c r="EL162" s="22"/>
      <c r="EM162" s="6" t="s">
        <v>870</v>
      </c>
      <c r="EN162" s="75" t="s">
        <v>883</v>
      </c>
    </row>
    <row r="163" ht="14.25" customHeight="1">
      <c r="A163" s="35" t="s">
        <v>473</v>
      </c>
      <c r="B163" s="22" t="s">
        <v>1046</v>
      </c>
      <c r="C163" s="6">
        <v>2.0</v>
      </c>
      <c r="D163" s="22">
        <v>1.0</v>
      </c>
      <c r="E163" s="10"/>
      <c r="F163" s="134"/>
      <c r="G163" s="36">
        <v>24.85</v>
      </c>
      <c r="H163" s="36">
        <v>27.13</v>
      </c>
      <c r="I163" s="36">
        <v>26.232999999999997</v>
      </c>
      <c r="J163" s="126">
        <v>0.8226252015482033</v>
      </c>
      <c r="K163" s="122">
        <v>1237.0</v>
      </c>
      <c r="L163" s="122">
        <v>2585.0</v>
      </c>
      <c r="M163" s="122">
        <v>1927.0</v>
      </c>
      <c r="N163" s="123">
        <v>495.41363189426534</v>
      </c>
      <c r="O163" s="128">
        <v>4.18239</v>
      </c>
      <c r="P163" s="22">
        <v>7.67263</v>
      </c>
      <c r="Q163" s="128">
        <v>-10.97935</v>
      </c>
      <c r="R163" s="22">
        <v>11.04934</v>
      </c>
      <c r="S163" s="5">
        <v>1.0</v>
      </c>
      <c r="T163" s="5">
        <v>0.0</v>
      </c>
      <c r="U163" s="5">
        <v>1.0</v>
      </c>
      <c r="V163" s="5">
        <v>1.0</v>
      </c>
      <c r="W163" s="5">
        <v>1.0</v>
      </c>
      <c r="X163" s="5">
        <v>0.0</v>
      </c>
      <c r="Y163" s="5">
        <v>0.0</v>
      </c>
      <c r="Z163" s="5">
        <v>0.0</v>
      </c>
      <c r="AA163" s="5">
        <v>0.0</v>
      </c>
      <c r="AB163" s="5">
        <v>0.0</v>
      </c>
      <c r="AC163" s="5">
        <v>1.0</v>
      </c>
      <c r="AD163" s="5">
        <v>1.0</v>
      </c>
      <c r="AE163" s="47">
        <v>0.0</v>
      </c>
      <c r="AF163" s="52">
        <v>1.0</v>
      </c>
      <c r="AG163" s="22"/>
      <c r="AH163" s="6">
        <v>26.5</v>
      </c>
      <c r="AI163" s="6">
        <v>1.5</v>
      </c>
      <c r="AJ163" s="6">
        <v>27.5</v>
      </c>
      <c r="AK163" s="6">
        <v>1.5</v>
      </c>
      <c r="AM163" s="22"/>
      <c r="AN163" s="35">
        <v>20.0</v>
      </c>
      <c r="AO163" s="6">
        <v>30.0</v>
      </c>
      <c r="AP163" s="6">
        <v>2.0</v>
      </c>
      <c r="AQ163" s="6">
        <v>0.05</v>
      </c>
      <c r="AS163" s="22"/>
      <c r="AY163" s="22"/>
      <c r="AZ163" s="35"/>
      <c r="BA163" s="22"/>
      <c r="BG163" s="6">
        <v>1.0</v>
      </c>
      <c r="BJ163" s="22"/>
      <c r="BL163" s="22"/>
      <c r="BR163" s="6">
        <v>1.0</v>
      </c>
      <c r="BT163" s="22"/>
      <c r="BZ163" s="6">
        <v>1.0</v>
      </c>
      <c r="CA163" s="22"/>
      <c r="CH163" s="6">
        <v>1.0</v>
      </c>
      <c r="CI163" s="6">
        <v>1.0</v>
      </c>
      <c r="CS163" s="22"/>
      <c r="CU163" s="22"/>
      <c r="CX163" s="22"/>
      <c r="DN163" s="22"/>
      <c r="DS163" s="22"/>
      <c r="DW163" s="6">
        <v>1.0</v>
      </c>
      <c r="DY163" s="22">
        <v>1.0</v>
      </c>
      <c r="EA163" s="6">
        <v>1.0</v>
      </c>
      <c r="EG163" s="6">
        <v>1.0</v>
      </c>
      <c r="EH163" s="6">
        <v>1.0</v>
      </c>
      <c r="EL163" s="22"/>
      <c r="EM163" s="6" t="s">
        <v>870</v>
      </c>
      <c r="EN163" s="75" t="s">
        <v>883</v>
      </c>
    </row>
    <row r="164" ht="14.25" customHeight="1">
      <c r="A164" s="35" t="s">
        <v>473</v>
      </c>
      <c r="B164" s="22" t="s">
        <v>1047</v>
      </c>
      <c r="C164" s="6">
        <v>2.0</v>
      </c>
      <c r="D164" s="22">
        <v>1.0</v>
      </c>
      <c r="E164" s="6">
        <v>500.0</v>
      </c>
      <c r="F164" s="22">
        <v>1600.0</v>
      </c>
      <c r="G164" s="36">
        <v>18.72</v>
      </c>
      <c r="H164" s="36">
        <v>20.81</v>
      </c>
      <c r="I164" s="36">
        <v>19.79</v>
      </c>
      <c r="J164" s="126">
        <v>0.8715885879626158</v>
      </c>
      <c r="K164" s="122">
        <v>1155.0</v>
      </c>
      <c r="L164" s="122">
        <v>2109.0</v>
      </c>
      <c r="M164" s="122">
        <v>1534.25</v>
      </c>
      <c r="N164" s="123">
        <v>419.05399413440745</v>
      </c>
      <c r="O164" s="128">
        <v>-22.13928</v>
      </c>
      <c r="P164" s="129">
        <v>-16.9</v>
      </c>
      <c r="Q164" s="128">
        <v>46.77494</v>
      </c>
      <c r="R164" s="22">
        <v>48.42304</v>
      </c>
      <c r="S164" s="5">
        <v>1.0</v>
      </c>
      <c r="T164" s="5">
        <v>1.0</v>
      </c>
      <c r="U164" s="5">
        <v>0.0</v>
      </c>
      <c r="V164" s="5">
        <v>1.0</v>
      </c>
      <c r="W164" s="5">
        <v>1.0</v>
      </c>
      <c r="X164" s="5">
        <v>0.0</v>
      </c>
      <c r="Y164" s="5">
        <v>0.0</v>
      </c>
      <c r="Z164" s="5">
        <v>0.0</v>
      </c>
      <c r="AA164" s="5">
        <v>0.0</v>
      </c>
      <c r="AB164" s="5">
        <v>0.0</v>
      </c>
      <c r="AC164" s="5">
        <v>1.0</v>
      </c>
      <c r="AD164" s="5">
        <v>1.0</v>
      </c>
      <c r="AE164" s="47">
        <v>0.0</v>
      </c>
      <c r="AF164" s="52">
        <v>1.0</v>
      </c>
      <c r="AG164" s="22"/>
      <c r="AH164" s="6">
        <v>23.0</v>
      </c>
      <c r="AI164" s="6">
        <v>5.0</v>
      </c>
      <c r="AJ164" s="6">
        <v>24.0</v>
      </c>
      <c r="AK164" s="6">
        <v>5.0</v>
      </c>
      <c r="AM164" s="22"/>
      <c r="AN164" s="35">
        <v>10.0</v>
      </c>
      <c r="AO164" s="6">
        <v>80.0</v>
      </c>
      <c r="AP164" s="6">
        <v>1.6</v>
      </c>
      <c r="AQ164" s="6">
        <v>0.05</v>
      </c>
      <c r="AS164" s="22"/>
      <c r="AT164" s="6">
        <v>15.0</v>
      </c>
      <c r="AU164" s="6">
        <v>6.0</v>
      </c>
      <c r="AV164" s="6">
        <v>42.5</v>
      </c>
      <c r="AW164" s="6">
        <v>3.5</v>
      </c>
      <c r="AY164" s="22"/>
      <c r="AZ164" s="35"/>
      <c r="BA164" s="22"/>
      <c r="BG164" s="6">
        <v>1.0</v>
      </c>
      <c r="BJ164" s="22">
        <v>1.0</v>
      </c>
      <c r="BL164" s="22">
        <v>1.0</v>
      </c>
      <c r="BT164" s="22"/>
      <c r="BZ164" s="6">
        <v>1.0</v>
      </c>
      <c r="CA164" s="22">
        <v>1.0</v>
      </c>
      <c r="CH164" s="6">
        <v>1.0</v>
      </c>
      <c r="CI164" s="6">
        <v>1.0</v>
      </c>
      <c r="CS164" s="22"/>
      <c r="CU164" s="22"/>
      <c r="CX164" s="22"/>
      <c r="DN164" s="22"/>
      <c r="DS164" s="22"/>
      <c r="DT164" s="6">
        <v>1.0</v>
      </c>
      <c r="DW164" s="6">
        <v>1.0</v>
      </c>
      <c r="DX164" s="6">
        <v>1.0</v>
      </c>
      <c r="DY164" s="22">
        <v>1.0</v>
      </c>
      <c r="EA164" s="6">
        <v>1.0</v>
      </c>
      <c r="EF164" s="6">
        <v>1.0</v>
      </c>
      <c r="EG164" s="6">
        <v>1.0</v>
      </c>
      <c r="EH164" s="6">
        <v>1.0</v>
      </c>
      <c r="EL164" s="22"/>
      <c r="EM164" s="6" t="s">
        <v>870</v>
      </c>
      <c r="EN164" s="75" t="s">
        <v>824</v>
      </c>
    </row>
    <row r="165" ht="14.25" customHeight="1">
      <c r="A165" s="35" t="s">
        <v>473</v>
      </c>
      <c r="B165" s="22" t="s">
        <v>1048</v>
      </c>
      <c r="C165" s="6">
        <v>2.0</v>
      </c>
      <c r="D165" s="22">
        <v>1.0</v>
      </c>
      <c r="E165" s="6">
        <v>700.0</v>
      </c>
      <c r="F165" s="22">
        <v>2000.0</v>
      </c>
      <c r="G165" s="36">
        <v>21.4</v>
      </c>
      <c r="H165" s="36">
        <v>22.15</v>
      </c>
      <c r="I165" s="36">
        <v>21.766666666666666</v>
      </c>
      <c r="J165" s="126">
        <v>0.3752776749732567</v>
      </c>
      <c r="K165" s="122">
        <v>1241.0</v>
      </c>
      <c r="L165" s="122">
        <v>1431.0</v>
      </c>
      <c r="M165" s="122">
        <v>1315.6666666666667</v>
      </c>
      <c r="N165" s="123">
        <v>101.31798129322027</v>
      </c>
      <c r="O165" s="128">
        <v>-12.01667</v>
      </c>
      <c r="P165" s="22">
        <v>-0.43717</v>
      </c>
      <c r="Q165" s="128">
        <v>28.42384</v>
      </c>
      <c r="R165" s="129">
        <v>29.62</v>
      </c>
      <c r="S165" s="5">
        <v>1.0</v>
      </c>
      <c r="T165" s="5">
        <v>0.0</v>
      </c>
      <c r="U165" s="5">
        <v>0.0</v>
      </c>
      <c r="V165" s="5">
        <v>0.0</v>
      </c>
      <c r="W165" s="5">
        <v>1.0</v>
      </c>
      <c r="X165" s="5">
        <v>0.0</v>
      </c>
      <c r="Y165" s="5">
        <v>0.0</v>
      </c>
      <c r="Z165" s="5">
        <v>0.0</v>
      </c>
      <c r="AA165" s="5">
        <v>0.0</v>
      </c>
      <c r="AB165" s="5">
        <v>0.0</v>
      </c>
      <c r="AC165" s="5">
        <v>1.0</v>
      </c>
      <c r="AD165" s="5">
        <v>0.0</v>
      </c>
      <c r="AE165" s="47">
        <v>0.0</v>
      </c>
      <c r="AF165" s="52">
        <v>1.0</v>
      </c>
      <c r="AG165" s="22"/>
      <c r="AH165" s="6">
        <v>27.0</v>
      </c>
      <c r="AI165" s="6">
        <v>2.0</v>
      </c>
      <c r="AM165" s="22"/>
      <c r="AN165" s="35">
        <v>22.0</v>
      </c>
      <c r="AO165" s="6">
        <v>26.0</v>
      </c>
      <c r="AS165" s="22"/>
      <c r="AY165" s="22"/>
      <c r="AZ165" s="35"/>
      <c r="BA165" s="22"/>
      <c r="BG165" s="6">
        <v>1.0</v>
      </c>
      <c r="BJ165" s="22">
        <v>1.0</v>
      </c>
      <c r="BL165" s="22"/>
      <c r="BT165" s="22"/>
      <c r="CA165" s="22"/>
      <c r="CB165" s="6">
        <v>1.0</v>
      </c>
      <c r="CE165" s="6">
        <v>1.0</v>
      </c>
      <c r="CS165" s="22"/>
      <c r="CU165" s="22"/>
      <c r="CX165" s="22"/>
      <c r="DN165" s="22"/>
      <c r="DS165" s="22"/>
      <c r="DY165" s="22">
        <v>1.0</v>
      </c>
      <c r="EL165" s="22"/>
      <c r="EM165" s="6" t="s">
        <v>870</v>
      </c>
      <c r="EN165" s="75" t="s">
        <v>932</v>
      </c>
    </row>
    <row r="166" ht="14.25" customHeight="1">
      <c r="A166" s="35" t="s">
        <v>473</v>
      </c>
      <c r="B166" s="22" t="s">
        <v>1049</v>
      </c>
      <c r="C166" s="6">
        <v>2.0</v>
      </c>
      <c r="D166" s="22">
        <v>1.0</v>
      </c>
      <c r="F166" s="22">
        <v>1000.0</v>
      </c>
      <c r="G166" s="6">
        <v>21.25</v>
      </c>
      <c r="H166" s="6">
        <v>26.39</v>
      </c>
      <c r="I166" s="6">
        <v>23.653333333333332</v>
      </c>
      <c r="J166" s="126">
        <v>1.9519699451238142</v>
      </c>
      <c r="K166" s="6">
        <v>917.71</v>
      </c>
      <c r="L166" s="6">
        <v>1427.18</v>
      </c>
      <c r="M166" s="6">
        <v>1082.0133333333333</v>
      </c>
      <c r="N166" s="123">
        <v>188.93991528172802</v>
      </c>
      <c r="O166" s="128">
        <v>-19.74763</v>
      </c>
      <c r="P166" s="22">
        <v>-5.0988</v>
      </c>
      <c r="Q166" s="128">
        <v>33.31575</v>
      </c>
      <c r="R166" s="22">
        <v>39.41847</v>
      </c>
      <c r="S166" s="5">
        <v>1.0</v>
      </c>
      <c r="T166" s="5">
        <v>0.0</v>
      </c>
      <c r="U166" s="5">
        <v>0.0</v>
      </c>
      <c r="V166" s="5">
        <v>0.0</v>
      </c>
      <c r="W166" s="5">
        <v>1.0</v>
      </c>
      <c r="X166" s="5">
        <v>0.0</v>
      </c>
      <c r="Y166" s="5">
        <v>0.0</v>
      </c>
      <c r="Z166" s="5">
        <v>0.0</v>
      </c>
      <c r="AA166" s="5">
        <v>0.0</v>
      </c>
      <c r="AB166" s="5">
        <v>0.0</v>
      </c>
      <c r="AC166" s="5">
        <v>1.0</v>
      </c>
      <c r="AD166" s="5">
        <v>0.0</v>
      </c>
      <c r="AE166" s="47">
        <v>0.0</v>
      </c>
      <c r="AF166" s="52">
        <v>1.0</v>
      </c>
      <c r="AG166" s="22"/>
      <c r="AH166" s="6">
        <v>25.0</v>
      </c>
      <c r="AI166" s="6">
        <v>2.0</v>
      </c>
      <c r="AJ166" s="6">
        <v>28.5</v>
      </c>
      <c r="AK166" s="6">
        <v>3.5</v>
      </c>
      <c r="AM166" s="22"/>
      <c r="AN166" s="35">
        <v>50.0</v>
      </c>
      <c r="AO166" s="6">
        <v>100.0</v>
      </c>
      <c r="AR166" s="6">
        <v>0.8</v>
      </c>
      <c r="AS166" s="22">
        <v>0.1</v>
      </c>
      <c r="AY166" s="22"/>
      <c r="AZ166" s="35"/>
      <c r="BA166" s="22"/>
      <c r="BF166" s="6">
        <v>1.0</v>
      </c>
      <c r="BG166" s="6">
        <v>1.0</v>
      </c>
      <c r="BJ166" s="22"/>
      <c r="BL166" s="22"/>
      <c r="BT166" s="22"/>
      <c r="CA166" s="22"/>
      <c r="CH166" s="6">
        <v>1.0</v>
      </c>
      <c r="CI166" s="6">
        <v>1.0</v>
      </c>
      <c r="CS166" s="22"/>
      <c r="CU166" s="22"/>
      <c r="CX166" s="22"/>
      <c r="DN166" s="22"/>
      <c r="DS166" s="22"/>
      <c r="DY166" s="22">
        <v>1.0</v>
      </c>
      <c r="EL166" s="22"/>
      <c r="EM166" s="6" t="s">
        <v>870</v>
      </c>
      <c r="EN166" s="75" t="s">
        <v>1050</v>
      </c>
    </row>
    <row r="167" ht="14.25" customHeight="1">
      <c r="A167" s="35" t="s">
        <v>473</v>
      </c>
      <c r="B167" s="22" t="s">
        <v>1051</v>
      </c>
      <c r="C167" s="6">
        <v>2.0</v>
      </c>
      <c r="D167" s="22">
        <v>1.0</v>
      </c>
      <c r="E167" s="10"/>
      <c r="F167" s="134"/>
      <c r="G167" s="36">
        <v>24.23</v>
      </c>
      <c r="H167" s="36">
        <v>24.95</v>
      </c>
      <c r="I167" s="36">
        <v>24.59</v>
      </c>
      <c r="J167" s="126">
        <v>0.5091168824543134</v>
      </c>
      <c r="K167" s="122">
        <v>1575.0</v>
      </c>
      <c r="L167" s="122">
        <v>1919.0</v>
      </c>
      <c r="M167" s="122">
        <v>1747.0</v>
      </c>
      <c r="N167" s="123">
        <v>243.24473272817235</v>
      </c>
      <c r="O167" s="128">
        <v>2.9833</v>
      </c>
      <c r="P167" s="129">
        <v>3.359</v>
      </c>
      <c r="Q167" s="128">
        <v>11.9667</v>
      </c>
      <c r="R167" s="22">
        <v>12.7409</v>
      </c>
      <c r="S167" s="5">
        <v>1.0</v>
      </c>
      <c r="T167" s="5">
        <v>0.0</v>
      </c>
      <c r="U167" s="5">
        <v>0.0</v>
      </c>
      <c r="V167" s="5">
        <v>0.0</v>
      </c>
      <c r="W167" s="5">
        <v>0.0</v>
      </c>
      <c r="X167" s="5">
        <v>0.0</v>
      </c>
      <c r="Y167" s="5">
        <v>0.0</v>
      </c>
      <c r="Z167" s="5">
        <v>0.0</v>
      </c>
      <c r="AA167" s="5">
        <v>0.0</v>
      </c>
      <c r="AB167" s="5">
        <v>0.0</v>
      </c>
      <c r="AC167" s="5">
        <v>0.0</v>
      </c>
      <c r="AD167" s="5">
        <v>0.0</v>
      </c>
      <c r="AE167" s="47">
        <v>0.0</v>
      </c>
      <c r="AF167" s="52">
        <v>1.0</v>
      </c>
      <c r="AG167" s="22"/>
      <c r="AL167" s="6">
        <v>25.5</v>
      </c>
      <c r="AM167" s="22">
        <v>1.5</v>
      </c>
      <c r="AN167" s="35">
        <v>10.0</v>
      </c>
      <c r="AO167" s="6">
        <v>20.0</v>
      </c>
      <c r="AS167" s="22"/>
      <c r="AY167" s="22"/>
      <c r="AZ167" s="35"/>
      <c r="BA167" s="22"/>
      <c r="BG167" s="6">
        <v>1.0</v>
      </c>
      <c r="BJ167" s="22"/>
      <c r="BL167" s="22"/>
      <c r="BT167" s="22"/>
      <c r="CA167" s="22"/>
      <c r="CS167" s="22"/>
      <c r="CU167" s="22"/>
      <c r="CX167" s="22"/>
      <c r="DN167" s="22"/>
      <c r="DS167" s="22"/>
      <c r="DY167" s="22"/>
      <c r="EL167" s="22"/>
      <c r="EM167" s="6" t="s">
        <v>870</v>
      </c>
      <c r="EN167" s="75" t="s">
        <v>824</v>
      </c>
    </row>
    <row r="168" ht="14.25" customHeight="1">
      <c r="A168" s="35" t="s">
        <v>473</v>
      </c>
      <c r="B168" s="22" t="s">
        <v>1052</v>
      </c>
      <c r="C168" s="6">
        <v>2.0</v>
      </c>
      <c r="D168" s="22">
        <v>1.0</v>
      </c>
      <c r="E168" s="6">
        <v>1400.0</v>
      </c>
      <c r="F168" s="22">
        <v>2000.0</v>
      </c>
      <c r="G168" s="36">
        <v>21.25</v>
      </c>
      <c r="H168" s="36">
        <v>21.61</v>
      </c>
      <c r="I168" s="36">
        <v>21.483333333333334</v>
      </c>
      <c r="J168" s="126">
        <v>0.20231987873991336</v>
      </c>
      <c r="K168" s="122">
        <v>815.0</v>
      </c>
      <c r="L168" s="122">
        <v>1053.0</v>
      </c>
      <c r="M168" s="122">
        <v>928.6666666666666</v>
      </c>
      <c r="N168" s="123">
        <v>119.35800489842839</v>
      </c>
      <c r="O168" s="128">
        <v>-10.58686</v>
      </c>
      <c r="P168" s="22">
        <v>-7.77822</v>
      </c>
      <c r="Q168" s="128">
        <v>33.35355</v>
      </c>
      <c r="R168" s="22">
        <v>36.70421</v>
      </c>
      <c r="S168" s="5">
        <v>0.0</v>
      </c>
      <c r="T168" s="5">
        <v>0.0</v>
      </c>
      <c r="U168" s="5">
        <v>0.0</v>
      </c>
      <c r="V168" s="5">
        <v>1.0</v>
      </c>
      <c r="W168" s="5">
        <v>1.0</v>
      </c>
      <c r="X168" s="5">
        <v>0.0</v>
      </c>
      <c r="Y168" s="5">
        <v>0.0</v>
      </c>
      <c r="Z168" s="5">
        <v>0.0</v>
      </c>
      <c r="AA168" s="5">
        <v>0.0</v>
      </c>
      <c r="AB168" s="5">
        <v>0.0</v>
      </c>
      <c r="AC168" s="5">
        <v>1.0</v>
      </c>
      <c r="AD168" s="5">
        <v>1.0</v>
      </c>
      <c r="AE168" s="47">
        <v>0.0</v>
      </c>
      <c r="AF168" s="52">
        <v>1.0</v>
      </c>
      <c r="AG168" s="22"/>
      <c r="AL168" s="6">
        <v>26.0</v>
      </c>
      <c r="AM168" s="22">
        <v>3.0</v>
      </c>
      <c r="AN168" s="35">
        <v>60.0</v>
      </c>
      <c r="AO168" s="6">
        <v>90.0</v>
      </c>
      <c r="AP168" s="6">
        <v>2.0</v>
      </c>
      <c r="AQ168" s="6">
        <v>0.05</v>
      </c>
      <c r="AR168" s="6">
        <v>2.5</v>
      </c>
      <c r="AS168" s="22">
        <v>0.1</v>
      </c>
      <c r="AY168" s="22"/>
      <c r="AZ168" s="35"/>
      <c r="BA168" s="22"/>
      <c r="BJ168" s="22"/>
      <c r="BL168" s="22"/>
      <c r="BT168" s="22"/>
      <c r="CA168" s="22">
        <v>1.0</v>
      </c>
      <c r="CB168" s="6">
        <v>1.0</v>
      </c>
      <c r="CE168" s="6">
        <v>1.0</v>
      </c>
      <c r="CH168" s="6">
        <v>1.0</v>
      </c>
      <c r="CI168" s="6">
        <v>1.0</v>
      </c>
      <c r="CS168" s="22"/>
      <c r="CU168" s="22"/>
      <c r="CX168" s="22"/>
      <c r="DN168" s="22"/>
      <c r="DS168" s="22"/>
      <c r="DT168" s="6">
        <v>1.0</v>
      </c>
      <c r="DU168" s="6">
        <v>1.0</v>
      </c>
      <c r="DW168" s="6">
        <v>1.0</v>
      </c>
      <c r="DY168" s="22"/>
      <c r="EA168" s="6">
        <v>1.0</v>
      </c>
      <c r="EL168" s="22"/>
      <c r="EM168" s="6" t="s">
        <v>870</v>
      </c>
      <c r="EN168" s="75" t="s">
        <v>883</v>
      </c>
    </row>
    <row r="169" ht="14.25" customHeight="1">
      <c r="A169" s="35" t="s">
        <v>473</v>
      </c>
      <c r="B169" s="22" t="s">
        <v>164</v>
      </c>
      <c r="C169" s="6">
        <v>2.0</v>
      </c>
      <c r="D169" s="22">
        <v>1.0</v>
      </c>
      <c r="E169" s="6">
        <v>900.0</v>
      </c>
      <c r="F169" s="22">
        <v>1800.0</v>
      </c>
      <c r="G169" s="6">
        <v>22.05</v>
      </c>
      <c r="H169" s="6">
        <v>26.37</v>
      </c>
      <c r="I169" s="6">
        <v>23.567500000000003</v>
      </c>
      <c r="J169" s="126">
        <v>1.9506302400335471</v>
      </c>
      <c r="K169" s="6">
        <v>1581.1</v>
      </c>
      <c r="L169" s="6">
        <v>2365.5</v>
      </c>
      <c r="M169" s="6">
        <v>1974.0049999999999</v>
      </c>
      <c r="N169" s="123">
        <v>320.7697529901061</v>
      </c>
      <c r="O169" s="6">
        <v>5.44594</v>
      </c>
      <c r="P169" s="22">
        <v>11.82862</v>
      </c>
      <c r="Q169" s="6">
        <v>6.67125</v>
      </c>
      <c r="R169" s="22">
        <v>6.74959</v>
      </c>
      <c r="S169" s="5">
        <v>1.0</v>
      </c>
      <c r="T169" s="5">
        <v>0.0</v>
      </c>
      <c r="U169" s="5">
        <v>0.0</v>
      </c>
      <c r="V169" s="5">
        <v>1.0</v>
      </c>
      <c r="W169" s="5">
        <v>1.0</v>
      </c>
      <c r="X169" s="5">
        <v>0.0</v>
      </c>
      <c r="Y169" s="5">
        <v>0.0</v>
      </c>
      <c r="Z169" s="5">
        <v>0.0</v>
      </c>
      <c r="AA169" s="5">
        <v>0.0</v>
      </c>
      <c r="AB169" s="5">
        <v>0.0</v>
      </c>
      <c r="AC169" s="5">
        <v>1.0</v>
      </c>
      <c r="AD169" s="5">
        <v>0.0</v>
      </c>
      <c r="AE169" s="47">
        <v>0.0</v>
      </c>
      <c r="AF169" s="52">
        <v>1.0</v>
      </c>
      <c r="AG169" s="22"/>
      <c r="AH169" s="6">
        <v>28.5</v>
      </c>
      <c r="AI169" s="6">
        <v>1.5</v>
      </c>
      <c r="AJ169" s="6">
        <v>40.0</v>
      </c>
      <c r="AM169" s="22"/>
      <c r="AN169" s="35"/>
      <c r="AS169" s="22"/>
      <c r="AY169" s="22"/>
      <c r="AZ169" s="35"/>
      <c r="BA169" s="22"/>
      <c r="BG169" s="6">
        <v>1.0</v>
      </c>
      <c r="BJ169" s="22">
        <v>1.0</v>
      </c>
      <c r="BL169" s="22"/>
      <c r="BT169" s="22"/>
      <c r="CA169" s="22">
        <v>1.0</v>
      </c>
      <c r="CE169" s="6">
        <v>1.0</v>
      </c>
      <c r="CH169" s="6">
        <v>1.0</v>
      </c>
      <c r="CI169" s="6">
        <v>1.0</v>
      </c>
      <c r="CS169" s="22"/>
      <c r="CU169" s="22"/>
      <c r="CX169" s="22"/>
      <c r="DN169" s="22"/>
      <c r="DS169" s="22"/>
      <c r="DV169" s="6">
        <v>1.0</v>
      </c>
      <c r="DY169" s="22"/>
      <c r="EL169" s="22"/>
      <c r="EM169" s="6" t="s">
        <v>870</v>
      </c>
      <c r="EN169" s="75" t="s">
        <v>1053</v>
      </c>
    </row>
    <row r="170" ht="14.25" customHeight="1">
      <c r="A170" s="35" t="s">
        <v>473</v>
      </c>
      <c r="B170" s="22" t="s">
        <v>1054</v>
      </c>
      <c r="C170" s="6">
        <v>2.0</v>
      </c>
      <c r="D170" s="22">
        <v>1.0</v>
      </c>
      <c r="E170" s="6">
        <v>690.0</v>
      </c>
      <c r="F170" s="22">
        <v>1250.0</v>
      </c>
      <c r="G170" s="36">
        <v>24.69</v>
      </c>
      <c r="H170" s="36">
        <v>24.69</v>
      </c>
      <c r="I170" s="36">
        <v>24.69</v>
      </c>
      <c r="J170" s="126">
        <v>0.0</v>
      </c>
      <c r="K170" s="122">
        <v>1203.0</v>
      </c>
      <c r="L170" s="122">
        <v>1203.0</v>
      </c>
      <c r="M170" s="122">
        <v>1203.0</v>
      </c>
      <c r="N170" s="123">
        <v>0.0</v>
      </c>
      <c r="O170" s="128">
        <v>-16.16743</v>
      </c>
      <c r="P170" s="22">
        <v>-16.16743</v>
      </c>
      <c r="Q170" s="128">
        <v>35.6213</v>
      </c>
      <c r="R170" s="129">
        <v>35.6213</v>
      </c>
      <c r="S170" s="5">
        <v>1.0</v>
      </c>
      <c r="T170" s="5">
        <v>0.0</v>
      </c>
      <c r="U170" s="5">
        <v>0.0</v>
      </c>
      <c r="V170" s="5">
        <v>0.0</v>
      </c>
      <c r="W170" s="5">
        <v>1.0</v>
      </c>
      <c r="X170" s="5">
        <v>0.0</v>
      </c>
      <c r="Y170" s="5">
        <v>0.0</v>
      </c>
      <c r="Z170" s="5">
        <v>0.0</v>
      </c>
      <c r="AA170" s="5">
        <v>0.0</v>
      </c>
      <c r="AB170" s="5">
        <v>0.0</v>
      </c>
      <c r="AC170" s="5">
        <v>0.0</v>
      </c>
      <c r="AD170" s="5">
        <v>0.0</v>
      </c>
      <c r="AE170" s="47">
        <v>0.0</v>
      </c>
      <c r="AF170" s="52">
        <v>3.0</v>
      </c>
      <c r="AG170" s="22"/>
      <c r="AH170" s="6">
        <v>21.0</v>
      </c>
      <c r="AI170" s="6">
        <v>3.0</v>
      </c>
      <c r="AM170" s="22"/>
      <c r="AN170" s="35">
        <v>150.0</v>
      </c>
      <c r="AO170" s="6">
        <v>200.0</v>
      </c>
      <c r="AP170" s="6">
        <v>1.9</v>
      </c>
      <c r="AQ170" s="6">
        <v>0.1</v>
      </c>
      <c r="AS170" s="22"/>
      <c r="AY170" s="22"/>
      <c r="AZ170" s="35"/>
      <c r="BA170" s="22"/>
      <c r="BG170" s="6">
        <v>1.0</v>
      </c>
      <c r="BJ170" s="22">
        <v>1.0</v>
      </c>
      <c r="BL170" s="22"/>
      <c r="BT170" s="22"/>
      <c r="CA170" s="22"/>
      <c r="CE170" s="6">
        <v>1.0</v>
      </c>
      <c r="CH170" s="6">
        <v>1.0</v>
      </c>
      <c r="CI170" s="6">
        <v>1.0</v>
      </c>
      <c r="CS170" s="22"/>
      <c r="CU170" s="22"/>
      <c r="CX170" s="22"/>
      <c r="DN170" s="22"/>
      <c r="DS170" s="22"/>
      <c r="DY170" s="22"/>
      <c r="EL170" s="22"/>
      <c r="EM170" s="6" t="s">
        <v>870</v>
      </c>
      <c r="EN170" s="75" t="s">
        <v>932</v>
      </c>
    </row>
    <row r="171" ht="14.25" customHeight="1">
      <c r="A171" s="35" t="s">
        <v>473</v>
      </c>
      <c r="B171" s="22" t="s">
        <v>1055</v>
      </c>
      <c r="C171" s="6">
        <v>2.0</v>
      </c>
      <c r="D171" s="22">
        <v>1.0</v>
      </c>
      <c r="E171" s="6">
        <v>0.0</v>
      </c>
      <c r="F171" s="22">
        <v>300.0</v>
      </c>
      <c r="G171" s="36">
        <v>26.9</v>
      </c>
      <c r="H171" s="36">
        <v>26.9</v>
      </c>
      <c r="I171" s="36">
        <v>26.9</v>
      </c>
      <c r="J171" s="126">
        <v>0.0</v>
      </c>
      <c r="K171" s="122">
        <v>1529.0</v>
      </c>
      <c r="L171" s="122">
        <v>1529.0</v>
      </c>
      <c r="M171" s="122">
        <v>1529.0</v>
      </c>
      <c r="N171" s="123">
        <v>0.0</v>
      </c>
      <c r="O171" s="128">
        <v>5.22027</v>
      </c>
      <c r="P171" s="22">
        <v>5.22027</v>
      </c>
      <c r="Q171" s="128">
        <v>-4.19837</v>
      </c>
      <c r="R171" s="22">
        <v>-4.19837</v>
      </c>
      <c r="S171" s="5">
        <v>1.0</v>
      </c>
      <c r="T171" s="5">
        <v>0.0</v>
      </c>
      <c r="U171" s="5">
        <v>0.0</v>
      </c>
      <c r="V171" s="5">
        <v>0.0</v>
      </c>
      <c r="W171" s="5">
        <v>1.0</v>
      </c>
      <c r="X171" s="5">
        <v>0.0</v>
      </c>
      <c r="Y171" s="5">
        <v>0.0</v>
      </c>
      <c r="Z171" s="5">
        <v>0.0</v>
      </c>
      <c r="AA171" s="5">
        <v>0.0</v>
      </c>
      <c r="AB171" s="5">
        <v>0.0</v>
      </c>
      <c r="AC171" s="5">
        <v>0.0</v>
      </c>
      <c r="AD171" s="5">
        <v>0.0</v>
      </c>
      <c r="AE171" s="47">
        <v>0.0</v>
      </c>
      <c r="AF171" s="52">
        <v>3.0</v>
      </c>
      <c r="AG171" s="22">
        <v>1.0</v>
      </c>
      <c r="AH171" s="6">
        <v>28.5</v>
      </c>
      <c r="AI171" s="6">
        <v>5.5</v>
      </c>
      <c r="AJ171" s="6">
        <v>32.0</v>
      </c>
      <c r="AK171" s="6">
        <v>5.0</v>
      </c>
      <c r="AM171" s="22"/>
      <c r="AN171" s="35">
        <v>30.0</v>
      </c>
      <c r="AO171" s="6">
        <v>144.0</v>
      </c>
      <c r="AP171" s="6">
        <v>1.5</v>
      </c>
      <c r="AQ171" s="6">
        <v>0.05</v>
      </c>
      <c r="AR171" s="6">
        <v>1.3</v>
      </c>
      <c r="AS171" s="22">
        <v>0.2</v>
      </c>
      <c r="AY171" s="22"/>
      <c r="AZ171" s="35"/>
      <c r="BA171" s="22"/>
      <c r="BG171" s="6">
        <v>1.0</v>
      </c>
      <c r="BI171" s="6">
        <v>1.0</v>
      </c>
      <c r="BJ171" s="22"/>
      <c r="BL171" s="22"/>
      <c r="BT171" s="22"/>
      <c r="CA171" s="22"/>
      <c r="CB171" s="6">
        <v>1.0</v>
      </c>
      <c r="CH171" s="6">
        <v>1.0</v>
      </c>
      <c r="CS171" s="22"/>
      <c r="CU171" s="22"/>
      <c r="CX171" s="22"/>
      <c r="DN171" s="22"/>
      <c r="DS171" s="22"/>
      <c r="DY171" s="22"/>
      <c r="EL171" s="22"/>
      <c r="EM171" s="6" t="s">
        <v>870</v>
      </c>
      <c r="EN171" s="75" t="s">
        <v>824</v>
      </c>
    </row>
    <row r="172" ht="14.25" customHeight="1">
      <c r="A172" s="35" t="s">
        <v>473</v>
      </c>
      <c r="B172" s="22" t="s">
        <v>1056</v>
      </c>
      <c r="C172" s="6">
        <v>2.0</v>
      </c>
      <c r="D172" s="22">
        <v>1.0</v>
      </c>
      <c r="E172" s="10"/>
      <c r="F172" s="134"/>
      <c r="G172" s="36">
        <v>24.23</v>
      </c>
      <c r="H172" s="36">
        <v>26.29</v>
      </c>
      <c r="I172" s="36">
        <v>25.259999999999998</v>
      </c>
      <c r="J172" s="126">
        <v>1.456639969244287</v>
      </c>
      <c r="K172" s="122">
        <v>1575.0</v>
      </c>
      <c r="L172" s="122">
        <v>2002.0</v>
      </c>
      <c r="M172" s="122">
        <v>1788.5</v>
      </c>
      <c r="N172" s="123">
        <v>301.9345955666558</v>
      </c>
      <c r="O172" s="128">
        <v>-1.9425</v>
      </c>
      <c r="P172" s="22">
        <v>3.19081</v>
      </c>
      <c r="Q172" s="128">
        <v>9.8525</v>
      </c>
      <c r="R172" s="22">
        <v>12.81206</v>
      </c>
      <c r="S172" s="5">
        <v>1.0</v>
      </c>
      <c r="T172" s="5">
        <v>0.0</v>
      </c>
      <c r="U172" s="5">
        <v>0.0</v>
      </c>
      <c r="V172" s="5">
        <v>0.0</v>
      </c>
      <c r="W172" s="5">
        <v>1.0</v>
      </c>
      <c r="X172" s="5">
        <v>0.0</v>
      </c>
      <c r="Y172" s="5">
        <v>0.0</v>
      </c>
      <c r="Z172" s="5">
        <v>0.0</v>
      </c>
      <c r="AA172" s="5">
        <v>0.0</v>
      </c>
      <c r="AB172" s="5">
        <v>0.0</v>
      </c>
      <c r="AC172" s="5">
        <v>0.0</v>
      </c>
      <c r="AD172" s="5">
        <v>0.0</v>
      </c>
      <c r="AE172" s="47">
        <v>0.0</v>
      </c>
      <c r="AF172" s="52">
        <v>1.0</v>
      </c>
      <c r="AG172" s="22"/>
      <c r="AH172" s="6">
        <v>31.5</v>
      </c>
      <c r="AI172" s="6">
        <v>1.5</v>
      </c>
      <c r="AM172" s="22"/>
      <c r="AN172" s="35">
        <v>6.0</v>
      </c>
      <c r="AO172" s="6">
        <v>10.0</v>
      </c>
      <c r="AP172" s="6">
        <v>4.6</v>
      </c>
      <c r="AQ172" s="6">
        <v>0.05</v>
      </c>
      <c r="AR172" s="6">
        <v>2.5</v>
      </c>
      <c r="AS172" s="22">
        <v>0.5</v>
      </c>
      <c r="AY172" s="22"/>
      <c r="AZ172" s="35"/>
      <c r="BA172" s="22"/>
      <c r="BG172" s="6">
        <v>1.0</v>
      </c>
      <c r="BJ172" s="22"/>
      <c r="BL172" s="22"/>
      <c r="BT172" s="22"/>
      <c r="CA172" s="22"/>
      <c r="CB172" s="6">
        <v>1.0</v>
      </c>
      <c r="CS172" s="22"/>
      <c r="CU172" s="22"/>
      <c r="CX172" s="22"/>
      <c r="DN172" s="22"/>
      <c r="DS172" s="22"/>
      <c r="DY172" s="22"/>
      <c r="EL172" s="22"/>
      <c r="EM172" s="6" t="s">
        <v>870</v>
      </c>
      <c r="EN172" s="75" t="s">
        <v>824</v>
      </c>
    </row>
    <row r="173" ht="14.25" customHeight="1">
      <c r="A173" s="35" t="s">
        <v>492</v>
      </c>
      <c r="B173" s="22" t="s">
        <v>102</v>
      </c>
      <c r="C173" s="6">
        <v>1.0</v>
      </c>
      <c r="D173" s="22">
        <v>1.0</v>
      </c>
      <c r="E173" s="6">
        <v>0.0</v>
      </c>
      <c r="F173" s="22">
        <v>1540.0</v>
      </c>
      <c r="G173" s="6">
        <v>18.68</v>
      </c>
      <c r="H173" s="6">
        <v>27.74</v>
      </c>
      <c r="I173" s="6">
        <v>25.564651162790692</v>
      </c>
      <c r="J173" s="126">
        <v>1.7401742507675284</v>
      </c>
      <c r="K173" s="6">
        <v>1055.85</v>
      </c>
      <c r="L173" s="6">
        <v>4892.02</v>
      </c>
      <c r="M173" s="6">
        <v>1978.5055813953493</v>
      </c>
      <c r="N173" s="123">
        <v>687.4331802205252</v>
      </c>
      <c r="O173" s="35">
        <v>2.91316</v>
      </c>
      <c r="P173" s="22">
        <v>19.32181</v>
      </c>
      <c r="Q173" s="6">
        <v>-96.36517</v>
      </c>
      <c r="R173" s="22">
        <v>-60.70564</v>
      </c>
      <c r="S173" s="5">
        <v>1.0</v>
      </c>
      <c r="T173" s="5">
        <v>1.0</v>
      </c>
      <c r="U173" s="5">
        <v>0.0</v>
      </c>
      <c r="V173" s="5">
        <v>0.0</v>
      </c>
      <c r="W173" s="5">
        <v>1.0</v>
      </c>
      <c r="X173" s="5">
        <v>0.0</v>
      </c>
      <c r="Y173" s="5">
        <v>0.0</v>
      </c>
      <c r="Z173" s="5">
        <v>0.0</v>
      </c>
      <c r="AA173" s="5">
        <v>0.0</v>
      </c>
      <c r="AB173" s="5">
        <v>0.0</v>
      </c>
      <c r="AC173" s="5">
        <v>1.0</v>
      </c>
      <c r="AD173" s="5">
        <v>1.0</v>
      </c>
      <c r="AE173" s="47">
        <v>0.0</v>
      </c>
      <c r="AF173" s="52">
        <v>1.0</v>
      </c>
      <c r="AG173" s="22"/>
      <c r="AH173" s="6">
        <v>30.0</v>
      </c>
      <c r="AM173" s="22"/>
      <c r="AN173" s="35"/>
      <c r="AS173" s="22"/>
      <c r="AY173" s="22"/>
      <c r="AZ173" s="35"/>
      <c r="BA173" s="22"/>
      <c r="BF173" s="6">
        <v>1.0</v>
      </c>
      <c r="BG173" s="6">
        <v>1.0</v>
      </c>
      <c r="BJ173" s="22">
        <v>1.0</v>
      </c>
      <c r="BK173" s="6">
        <v>1.0</v>
      </c>
      <c r="BL173" s="22">
        <v>1.0</v>
      </c>
      <c r="BT173" s="22"/>
      <c r="CA173" s="22"/>
      <c r="CH173" s="6">
        <v>1.0</v>
      </c>
      <c r="CI173" s="6">
        <v>1.0</v>
      </c>
      <c r="CS173" s="22"/>
      <c r="CU173" s="22"/>
      <c r="CX173" s="22"/>
      <c r="DN173" s="22"/>
      <c r="DS173" s="22"/>
      <c r="DU173" s="6">
        <v>1.0</v>
      </c>
      <c r="DY173" s="22">
        <v>1.0</v>
      </c>
      <c r="EA173" s="6">
        <v>1.0</v>
      </c>
      <c r="EH173" s="6">
        <v>1.0</v>
      </c>
      <c r="EL173" s="22"/>
      <c r="EM173" s="6" t="s">
        <v>951</v>
      </c>
      <c r="EN173" s="75" t="s">
        <v>1057</v>
      </c>
    </row>
    <row r="174" ht="14.25" customHeight="1">
      <c r="A174" s="35" t="s">
        <v>492</v>
      </c>
      <c r="B174" s="22" t="s">
        <v>1058</v>
      </c>
      <c r="C174" s="6">
        <v>1.0</v>
      </c>
      <c r="D174" s="22">
        <v>1.0</v>
      </c>
      <c r="E174" s="6">
        <v>0.0</v>
      </c>
      <c r="F174" s="22">
        <v>1000.0</v>
      </c>
      <c r="G174" s="36">
        <v>22.67</v>
      </c>
      <c r="H174" s="36">
        <v>26.13</v>
      </c>
      <c r="I174" s="36">
        <v>24.935</v>
      </c>
      <c r="J174" s="126">
        <v>1.5742617317333214</v>
      </c>
      <c r="K174" s="122">
        <v>1260.0</v>
      </c>
      <c r="L174" s="122">
        <v>1918.0</v>
      </c>
      <c r="M174" s="122">
        <v>1624.25</v>
      </c>
      <c r="N174" s="123">
        <v>282.6616056936869</v>
      </c>
      <c r="O174" s="128">
        <v>-20.74696</v>
      </c>
      <c r="P174" s="22">
        <v>-13.76233</v>
      </c>
      <c r="Q174" s="128">
        <v>-66.09848</v>
      </c>
      <c r="R174" s="22">
        <v>-43.61532</v>
      </c>
      <c r="S174" s="5">
        <v>1.0</v>
      </c>
      <c r="T174" s="5">
        <v>1.0</v>
      </c>
      <c r="U174" s="5">
        <v>1.0</v>
      </c>
      <c r="V174" s="5">
        <v>1.0</v>
      </c>
      <c r="W174" s="5">
        <v>1.0</v>
      </c>
      <c r="X174" s="5">
        <v>0.0</v>
      </c>
      <c r="Y174" s="5">
        <v>0.0</v>
      </c>
      <c r="Z174" s="5">
        <v>0.0</v>
      </c>
      <c r="AA174" s="5">
        <v>0.0</v>
      </c>
      <c r="AB174" s="5">
        <v>0.0</v>
      </c>
      <c r="AC174" s="5">
        <v>0.0</v>
      </c>
      <c r="AD174" s="5">
        <v>0.0</v>
      </c>
      <c r="AE174" s="47">
        <v>0.0</v>
      </c>
      <c r="AF174" s="52">
        <v>1.0</v>
      </c>
      <c r="AG174" s="22"/>
      <c r="AL174" s="6">
        <v>35.0</v>
      </c>
      <c r="AM174" s="22">
        <v>5.0</v>
      </c>
      <c r="AN174" s="35"/>
      <c r="AS174" s="22"/>
      <c r="AY174" s="22"/>
      <c r="AZ174" s="35"/>
      <c r="BA174" s="22"/>
      <c r="BF174" s="6">
        <v>1.0</v>
      </c>
      <c r="BG174" s="6">
        <v>1.0</v>
      </c>
      <c r="BJ174" s="22"/>
      <c r="BL174" s="22">
        <v>1.0</v>
      </c>
      <c r="BR174" s="6">
        <v>1.0</v>
      </c>
      <c r="BT174" s="22"/>
      <c r="BZ174" s="6">
        <v>1.0</v>
      </c>
      <c r="CA174" s="22"/>
      <c r="CH174" s="6">
        <v>1.0</v>
      </c>
      <c r="CI174" s="6">
        <v>1.0</v>
      </c>
      <c r="CS174" s="22"/>
      <c r="CU174" s="22"/>
      <c r="CX174" s="22"/>
      <c r="DN174" s="22"/>
      <c r="DS174" s="22"/>
      <c r="DY174" s="22"/>
      <c r="EL174" s="22"/>
      <c r="EM174" s="6" t="s">
        <v>814</v>
      </c>
      <c r="EN174" s="75" t="s">
        <v>824</v>
      </c>
    </row>
    <row r="175" ht="14.25" customHeight="1">
      <c r="A175" s="35" t="s">
        <v>492</v>
      </c>
      <c r="B175" s="22" t="s">
        <v>1059</v>
      </c>
      <c r="C175" s="6">
        <v>1.0</v>
      </c>
      <c r="D175" s="22">
        <v>1.0</v>
      </c>
      <c r="E175" s="6">
        <v>600.0</v>
      </c>
      <c r="F175" s="22">
        <v>800.0</v>
      </c>
      <c r="G175" s="6">
        <v>12.53</v>
      </c>
      <c r="H175" s="6">
        <v>12.53</v>
      </c>
      <c r="I175" s="6">
        <v>12.53</v>
      </c>
      <c r="J175" s="22">
        <v>0.0</v>
      </c>
      <c r="K175" s="6">
        <v>286.36</v>
      </c>
      <c r="L175" s="6">
        <v>286.36</v>
      </c>
      <c r="M175" s="6">
        <v>286.36</v>
      </c>
      <c r="N175" s="22">
        <v>0.0</v>
      </c>
      <c r="O175" s="128">
        <v>-40.88866</v>
      </c>
      <c r="P175" s="22">
        <v>-40.88866</v>
      </c>
      <c r="Q175" s="128">
        <v>-66.56065</v>
      </c>
      <c r="R175" s="22">
        <v>-66.56065</v>
      </c>
      <c r="S175" s="5">
        <v>1.0</v>
      </c>
      <c r="T175" s="5">
        <v>0.0</v>
      </c>
      <c r="U175" s="5">
        <v>0.0</v>
      </c>
      <c r="V175" s="5">
        <v>0.0</v>
      </c>
      <c r="W175" s="5">
        <v>1.0</v>
      </c>
      <c r="X175" s="5">
        <v>0.0</v>
      </c>
      <c r="Y175" s="5">
        <v>0.0</v>
      </c>
      <c r="Z175" s="5">
        <v>0.0</v>
      </c>
      <c r="AA175" s="5">
        <v>0.0</v>
      </c>
      <c r="AB175" s="5">
        <v>0.0</v>
      </c>
      <c r="AC175" s="5">
        <v>0.0</v>
      </c>
      <c r="AD175" s="5">
        <v>0.0</v>
      </c>
      <c r="AE175" s="47">
        <v>0.0</v>
      </c>
      <c r="AF175" s="52">
        <v>5.0</v>
      </c>
      <c r="AG175" s="22"/>
      <c r="AH175" s="6">
        <v>31.5</v>
      </c>
      <c r="AI175" s="6">
        <v>3.5</v>
      </c>
      <c r="AJ175" s="6">
        <v>37.0</v>
      </c>
      <c r="AK175" s="6">
        <v>7.0</v>
      </c>
      <c r="AM175" s="22"/>
      <c r="AN175" s="37">
        <v>78.0</v>
      </c>
      <c r="AP175" s="6">
        <v>1.8</v>
      </c>
      <c r="AQ175" s="6">
        <v>0.05</v>
      </c>
      <c r="AR175" s="6">
        <v>0.6</v>
      </c>
      <c r="AS175" s="22">
        <v>0.1</v>
      </c>
      <c r="AY175" s="22"/>
      <c r="AZ175" s="35"/>
      <c r="BA175" s="22"/>
      <c r="BJ175" s="22"/>
      <c r="BL175" s="22"/>
      <c r="BT175" s="22"/>
      <c r="CA175" s="22"/>
      <c r="CB175" s="6">
        <v>1.0</v>
      </c>
      <c r="CM175" s="6">
        <v>1.0</v>
      </c>
      <c r="CS175" s="22"/>
      <c r="CU175" s="22"/>
      <c r="CX175" s="22"/>
      <c r="DN175" s="22"/>
      <c r="DS175" s="22"/>
      <c r="DY175" s="22"/>
      <c r="EL175" s="22"/>
      <c r="EM175" s="6" t="s">
        <v>814</v>
      </c>
      <c r="EN175" s="75" t="s">
        <v>824</v>
      </c>
    </row>
    <row r="176" ht="14.25" customHeight="1">
      <c r="A176" s="35" t="s">
        <v>492</v>
      </c>
      <c r="B176" s="22" t="s">
        <v>1060</v>
      </c>
      <c r="C176" s="6">
        <v>1.0</v>
      </c>
      <c r="D176" s="22">
        <v>1.0</v>
      </c>
      <c r="E176" s="6">
        <v>165.0</v>
      </c>
      <c r="F176" s="22">
        <v>793.0</v>
      </c>
      <c r="G176" s="36">
        <v>22.15</v>
      </c>
      <c r="H176" s="36">
        <v>27.21</v>
      </c>
      <c r="I176" s="36">
        <v>24.261428571428574</v>
      </c>
      <c r="J176" s="126">
        <v>1.9565482238833147</v>
      </c>
      <c r="K176" s="122">
        <v>791.0</v>
      </c>
      <c r="L176" s="122">
        <v>1918.0</v>
      </c>
      <c r="M176" s="122">
        <v>1289.142857142857</v>
      </c>
      <c r="N176" s="123">
        <v>371.9952636667247</v>
      </c>
      <c r="O176" s="128">
        <v>-23.8</v>
      </c>
      <c r="P176" s="129">
        <v>-5.0333</v>
      </c>
      <c r="Q176" s="128">
        <v>-57.68333</v>
      </c>
      <c r="R176" s="22">
        <v>-38.43333</v>
      </c>
      <c r="S176" s="5">
        <v>1.0</v>
      </c>
      <c r="T176" s="5">
        <v>0.0</v>
      </c>
      <c r="U176" s="5">
        <v>0.0</v>
      </c>
      <c r="V176" s="5">
        <v>0.0</v>
      </c>
      <c r="W176" s="5">
        <v>1.0</v>
      </c>
      <c r="X176" s="5">
        <v>0.0</v>
      </c>
      <c r="Y176" s="5">
        <v>0.0</v>
      </c>
      <c r="Z176" s="5">
        <v>0.0</v>
      </c>
      <c r="AA176" s="5">
        <v>0.0</v>
      </c>
      <c r="AB176" s="5">
        <v>0.0</v>
      </c>
      <c r="AC176" s="5">
        <v>0.0</v>
      </c>
      <c r="AD176" s="5">
        <v>0.0</v>
      </c>
      <c r="AE176" s="47">
        <v>0.0</v>
      </c>
      <c r="AF176" s="52">
        <v>1.0</v>
      </c>
      <c r="AG176" s="22"/>
      <c r="AH176" s="6">
        <v>19.0</v>
      </c>
      <c r="AJ176" s="6">
        <v>22.0</v>
      </c>
      <c r="AM176" s="22"/>
      <c r="AN176" s="35"/>
      <c r="AS176" s="22"/>
      <c r="AY176" s="22"/>
      <c r="AZ176" s="35"/>
      <c r="BA176" s="22"/>
      <c r="BF176" s="6">
        <v>1.0</v>
      </c>
      <c r="BJ176" s="22"/>
      <c r="BL176" s="22"/>
      <c r="BT176" s="22"/>
      <c r="CA176" s="22"/>
      <c r="CB176" s="6">
        <v>1.0</v>
      </c>
      <c r="CH176" s="6">
        <v>1.0</v>
      </c>
      <c r="CS176" s="22"/>
      <c r="CU176" s="22"/>
      <c r="CX176" s="22"/>
      <c r="DN176" s="22"/>
      <c r="DS176" s="22"/>
      <c r="DY176" s="22"/>
      <c r="EL176" s="22"/>
      <c r="EM176" s="6" t="s">
        <v>814</v>
      </c>
      <c r="EN176" s="75" t="s">
        <v>824</v>
      </c>
    </row>
    <row r="177" ht="14.25" customHeight="1">
      <c r="A177" s="35" t="s">
        <v>492</v>
      </c>
      <c r="B177" s="22" t="s">
        <v>109</v>
      </c>
      <c r="C177" s="6">
        <v>2.0</v>
      </c>
      <c r="D177" s="22">
        <v>2.0</v>
      </c>
      <c r="E177" s="6">
        <v>0.0</v>
      </c>
      <c r="F177" s="22">
        <v>430.0</v>
      </c>
      <c r="G177" s="6">
        <v>28.08</v>
      </c>
      <c r="H177" s="6">
        <v>28.08</v>
      </c>
      <c r="I177" s="6">
        <v>28.08</v>
      </c>
      <c r="J177" s="22">
        <v>0.0</v>
      </c>
      <c r="K177" s="6">
        <v>1717.51</v>
      </c>
      <c r="L177" s="6">
        <v>1717.51</v>
      </c>
      <c r="M177" s="6">
        <v>1717.51</v>
      </c>
      <c r="N177" s="22">
        <v>0.0</v>
      </c>
      <c r="O177" s="35">
        <v>16.65977</v>
      </c>
      <c r="P177" s="22">
        <v>16.49447</v>
      </c>
      <c r="Q177" s="6">
        <v>-62.31111</v>
      </c>
      <c r="R177" s="22">
        <v>-62.05505</v>
      </c>
      <c r="S177" s="5">
        <v>1.0</v>
      </c>
      <c r="T177" s="5">
        <v>0.0</v>
      </c>
      <c r="U177" s="5">
        <v>0.0</v>
      </c>
      <c r="V177" s="5">
        <v>0.0</v>
      </c>
      <c r="W177" s="5">
        <v>0.0</v>
      </c>
      <c r="X177" s="5">
        <v>0.0</v>
      </c>
      <c r="Y177" s="5">
        <v>0.0</v>
      </c>
      <c r="Z177" s="5">
        <v>0.0</v>
      </c>
      <c r="AA177" s="5">
        <v>0.0</v>
      </c>
      <c r="AB177" s="5">
        <v>0.0</v>
      </c>
      <c r="AC177" s="5">
        <v>1.0</v>
      </c>
      <c r="AD177" s="5">
        <v>0.0</v>
      </c>
      <c r="AE177" s="47">
        <v>0.0</v>
      </c>
      <c r="AF177" s="52">
        <v>5.0</v>
      </c>
      <c r="AG177" s="22">
        <v>1.0</v>
      </c>
      <c r="AH177" s="6">
        <v>159.0</v>
      </c>
      <c r="AJ177" s="6">
        <v>167.0</v>
      </c>
      <c r="AM177" s="22"/>
      <c r="AN177" s="35">
        <v>3.0</v>
      </c>
      <c r="AO177" s="6">
        <v>78.0</v>
      </c>
      <c r="AR177" s="6">
        <v>1.25</v>
      </c>
      <c r="AS177" s="22">
        <v>0.25</v>
      </c>
      <c r="AX177" s="6">
        <v>7.0</v>
      </c>
      <c r="AY177" s="22">
        <v>1.0</v>
      </c>
      <c r="AZ177" s="35"/>
      <c r="BA177" s="22"/>
      <c r="BG177" s="6">
        <v>1.0</v>
      </c>
      <c r="BJ177" s="22"/>
      <c r="BL177" s="22"/>
      <c r="BT177" s="22"/>
      <c r="CA177" s="22"/>
      <c r="CS177" s="22"/>
      <c r="CU177" s="22"/>
      <c r="CX177" s="22"/>
      <c r="DN177" s="22"/>
      <c r="DS177" s="22"/>
      <c r="DV177" s="6">
        <v>1.0</v>
      </c>
      <c r="DY177" s="22"/>
      <c r="EL177" s="22"/>
      <c r="EM177" s="6" t="s">
        <v>891</v>
      </c>
      <c r="EN177" s="75" t="s">
        <v>1061</v>
      </c>
    </row>
    <row r="178" ht="14.25" customHeight="1">
      <c r="A178" s="35" t="s">
        <v>492</v>
      </c>
      <c r="B178" s="22" t="s">
        <v>117</v>
      </c>
      <c r="C178" s="6">
        <v>2.0</v>
      </c>
      <c r="D178" s="22">
        <v>1.0</v>
      </c>
      <c r="E178" s="6">
        <v>0.0</v>
      </c>
      <c r="F178" s="22">
        <v>1750.0</v>
      </c>
      <c r="G178" s="6">
        <v>10.63</v>
      </c>
      <c r="H178" s="6">
        <v>28.38</v>
      </c>
      <c r="I178" s="6">
        <v>24.0872</v>
      </c>
      <c r="J178" s="126">
        <v>3.872204476807021</v>
      </c>
      <c r="K178" s="6">
        <v>452.16</v>
      </c>
      <c r="L178" s="6">
        <v>2935.46</v>
      </c>
      <c r="M178" s="6">
        <v>1674.9991999999997</v>
      </c>
      <c r="N178" s="123">
        <v>600.0561313058263</v>
      </c>
      <c r="O178" s="35">
        <v>-29.50931</v>
      </c>
      <c r="P178" s="22">
        <v>11.32939</v>
      </c>
      <c r="Q178" s="6">
        <v>-76.67748</v>
      </c>
      <c r="R178" s="22">
        <v>-34.92824</v>
      </c>
      <c r="S178" s="5">
        <v>1.0</v>
      </c>
      <c r="T178" s="5">
        <v>1.0</v>
      </c>
      <c r="U178" s="5">
        <v>0.0</v>
      </c>
      <c r="V178" s="5">
        <v>1.0</v>
      </c>
      <c r="W178" s="5">
        <v>1.0</v>
      </c>
      <c r="X178" s="5">
        <v>0.0</v>
      </c>
      <c r="Y178" s="5">
        <v>0.0</v>
      </c>
      <c r="Z178" s="5">
        <v>0.0</v>
      </c>
      <c r="AA178" s="5">
        <v>0.0</v>
      </c>
      <c r="AB178" s="5">
        <v>0.0</v>
      </c>
      <c r="AC178" s="5">
        <v>1.0</v>
      </c>
      <c r="AD178" s="5">
        <v>1.0</v>
      </c>
      <c r="AE178" s="47">
        <v>0.0</v>
      </c>
      <c r="AF178" s="52">
        <v>1.0</v>
      </c>
      <c r="AG178" s="22"/>
      <c r="AH178" s="6">
        <v>43.6</v>
      </c>
      <c r="AI178" s="6">
        <v>2.4</v>
      </c>
      <c r="AJ178" s="6">
        <v>45.6</v>
      </c>
      <c r="AK178" s="6">
        <v>2.2</v>
      </c>
      <c r="AM178" s="22"/>
      <c r="AN178" s="35"/>
      <c r="AS178" s="22"/>
      <c r="AY178" s="22"/>
      <c r="AZ178" s="35"/>
      <c r="BA178" s="22"/>
      <c r="BF178" s="6">
        <v>1.0</v>
      </c>
      <c r="BG178" s="6">
        <v>1.0</v>
      </c>
      <c r="BJ178" s="22">
        <v>1.0</v>
      </c>
      <c r="BK178" s="6">
        <v>1.0</v>
      </c>
      <c r="BL178" s="22">
        <v>1.0</v>
      </c>
      <c r="BT178" s="22"/>
      <c r="BY178" s="6">
        <v>1.0</v>
      </c>
      <c r="BZ178" s="6">
        <v>1.0</v>
      </c>
      <c r="CA178" s="22"/>
      <c r="CE178" s="6">
        <v>1.0</v>
      </c>
      <c r="CF178" s="6">
        <v>1.0</v>
      </c>
      <c r="CI178" s="6">
        <v>1.0</v>
      </c>
      <c r="CS178" s="22"/>
      <c r="CU178" s="22"/>
      <c r="CX178" s="22"/>
      <c r="DN178" s="22"/>
      <c r="DS178" s="22"/>
      <c r="DX178" s="6">
        <v>1.0</v>
      </c>
      <c r="DY178" s="22">
        <v>1.0</v>
      </c>
      <c r="EA178" s="6">
        <v>1.0</v>
      </c>
      <c r="EH178" s="6">
        <v>1.0</v>
      </c>
      <c r="EL178" s="22"/>
      <c r="EM178" s="6" t="s">
        <v>814</v>
      </c>
      <c r="EN178" s="75" t="s">
        <v>1062</v>
      </c>
    </row>
    <row r="179" ht="14.25" customHeight="1">
      <c r="A179" s="35" t="s">
        <v>492</v>
      </c>
      <c r="B179" s="22" t="s">
        <v>1063</v>
      </c>
      <c r="C179" s="6">
        <v>2.0</v>
      </c>
      <c r="D179" s="22">
        <v>1.0</v>
      </c>
      <c r="E179" s="6">
        <v>500.0</v>
      </c>
      <c r="F179" s="22">
        <v>800.0</v>
      </c>
      <c r="G179" s="36">
        <v>22.25</v>
      </c>
      <c r="H179" s="36">
        <v>22.25</v>
      </c>
      <c r="I179" s="36">
        <v>22.25</v>
      </c>
      <c r="J179" s="126">
        <v>0.0</v>
      </c>
      <c r="K179" s="122">
        <v>1359.0</v>
      </c>
      <c r="L179" s="122">
        <v>1359.0</v>
      </c>
      <c r="M179" s="122">
        <v>1359.0</v>
      </c>
      <c r="N179" s="123">
        <v>0.0</v>
      </c>
      <c r="O179" s="128">
        <v>-23.7833</v>
      </c>
      <c r="P179" s="129">
        <v>-23.7833</v>
      </c>
      <c r="Q179" s="128">
        <v>-46.3167</v>
      </c>
      <c r="R179" s="129">
        <v>-46.3167</v>
      </c>
      <c r="S179" s="5">
        <v>1.0</v>
      </c>
      <c r="T179" s="5">
        <v>0.0</v>
      </c>
      <c r="U179" s="5">
        <v>0.0</v>
      </c>
      <c r="V179" s="5">
        <v>0.0</v>
      </c>
      <c r="W179" s="5">
        <v>1.0</v>
      </c>
      <c r="X179" s="5">
        <v>0.0</v>
      </c>
      <c r="Y179" s="5">
        <v>0.0</v>
      </c>
      <c r="Z179" s="5">
        <v>0.0</v>
      </c>
      <c r="AA179" s="5">
        <v>0.0</v>
      </c>
      <c r="AB179" s="5">
        <v>0.0</v>
      </c>
      <c r="AC179" s="5">
        <v>0.0</v>
      </c>
      <c r="AD179" s="5">
        <v>0.0</v>
      </c>
      <c r="AE179" s="47">
        <v>0.0</v>
      </c>
      <c r="AF179" s="52">
        <v>1.0</v>
      </c>
      <c r="AG179" s="22"/>
      <c r="AH179" s="6">
        <v>23.0</v>
      </c>
      <c r="AI179" s="6">
        <v>3.0</v>
      </c>
      <c r="AJ179" s="6">
        <v>27.65</v>
      </c>
      <c r="AK179" s="6">
        <v>2.45</v>
      </c>
      <c r="AM179" s="22"/>
      <c r="AN179" s="35"/>
      <c r="AS179" s="22"/>
      <c r="AY179" s="22"/>
      <c r="AZ179" s="35"/>
      <c r="BA179" s="22"/>
      <c r="BG179" s="6">
        <v>1.0</v>
      </c>
      <c r="BJ179" s="22"/>
      <c r="BL179" s="22"/>
      <c r="BT179" s="22"/>
      <c r="CA179" s="22"/>
      <c r="CI179" s="6">
        <v>1.0</v>
      </c>
      <c r="CS179" s="22"/>
      <c r="CU179" s="22"/>
      <c r="CX179" s="22"/>
      <c r="DN179" s="22"/>
      <c r="DS179" s="22"/>
      <c r="DY179" s="22"/>
      <c r="EL179" s="22"/>
      <c r="EM179" s="6" t="s">
        <v>814</v>
      </c>
      <c r="EN179" s="75" t="s">
        <v>824</v>
      </c>
    </row>
    <row r="180" ht="14.25" customHeight="1">
      <c r="A180" s="35" t="s">
        <v>509</v>
      </c>
      <c r="B180" s="22" t="s">
        <v>1064</v>
      </c>
      <c r="C180" s="6">
        <v>1.0</v>
      </c>
      <c r="D180" s="22">
        <v>1.0</v>
      </c>
      <c r="E180" s="6">
        <v>900.0</v>
      </c>
      <c r="F180" s="22">
        <v>2200.0</v>
      </c>
      <c r="G180" s="36">
        <v>19.6</v>
      </c>
      <c r="H180" s="36">
        <v>23.65</v>
      </c>
      <c r="I180" s="36">
        <v>21.353333333333335</v>
      </c>
      <c r="J180" s="126">
        <v>2.0789500555168052</v>
      </c>
      <c r="K180" s="122">
        <v>1566.0</v>
      </c>
      <c r="L180" s="122">
        <v>2109.0</v>
      </c>
      <c r="M180" s="122">
        <v>1868.6666666666667</v>
      </c>
      <c r="N180" s="123">
        <v>276.8146190744503</v>
      </c>
      <c r="O180" s="128">
        <v>-18.93646</v>
      </c>
      <c r="P180" s="22">
        <v>-14.33604</v>
      </c>
      <c r="Q180" s="128">
        <v>47.28249</v>
      </c>
      <c r="R180" s="22">
        <v>48.41284</v>
      </c>
      <c r="S180" s="5">
        <v>1.0</v>
      </c>
      <c r="T180" s="5">
        <v>0.0</v>
      </c>
      <c r="U180" s="5">
        <v>0.0</v>
      </c>
      <c r="V180" s="5">
        <v>0.0</v>
      </c>
      <c r="W180" s="5">
        <v>1.0</v>
      </c>
      <c r="X180" s="5">
        <v>0.0</v>
      </c>
      <c r="Y180" s="5">
        <v>0.0</v>
      </c>
      <c r="Z180" s="5">
        <v>0.0</v>
      </c>
      <c r="AA180" s="5">
        <v>0.0</v>
      </c>
      <c r="AB180" s="5">
        <v>0.0</v>
      </c>
      <c r="AC180" s="5">
        <v>1.0</v>
      </c>
      <c r="AD180" s="5">
        <v>1.0</v>
      </c>
      <c r="AE180" s="47">
        <v>0.0</v>
      </c>
      <c r="AF180" s="52">
        <v>1.0</v>
      </c>
      <c r="AG180" s="22"/>
      <c r="AH180" s="6">
        <v>60.0</v>
      </c>
      <c r="AI180" s="6">
        <v>10.0</v>
      </c>
      <c r="AJ180" s="6">
        <v>81.0</v>
      </c>
      <c r="AK180" s="6">
        <v>6.0</v>
      </c>
      <c r="AM180" s="22"/>
      <c r="AN180" s="35">
        <v>30.0</v>
      </c>
      <c r="AO180" s="6">
        <v>30.0</v>
      </c>
      <c r="AP180" s="6">
        <v>2.0</v>
      </c>
      <c r="AQ180" s="6">
        <v>0.05</v>
      </c>
      <c r="AS180" s="22"/>
      <c r="AT180" s="6">
        <v>46.0</v>
      </c>
      <c r="AU180" s="6">
        <v>15.0</v>
      </c>
      <c r="AV180" s="6">
        <v>73.0</v>
      </c>
      <c r="AY180" s="22"/>
      <c r="AZ180" s="35"/>
      <c r="BA180" s="22"/>
      <c r="BF180" s="6">
        <v>1.0</v>
      </c>
      <c r="BJ180" s="22">
        <v>1.0</v>
      </c>
      <c r="BL180" s="22"/>
      <c r="BT180" s="22"/>
      <c r="CA180" s="22"/>
      <c r="CB180" s="6">
        <v>1.0</v>
      </c>
      <c r="CC180" s="6">
        <v>1.0</v>
      </c>
      <c r="CE180" s="6">
        <v>1.0</v>
      </c>
      <c r="CH180" s="6">
        <v>1.0</v>
      </c>
      <c r="CI180" s="6">
        <v>1.0</v>
      </c>
      <c r="CS180" s="22"/>
      <c r="CU180" s="22"/>
      <c r="CX180" s="22"/>
      <c r="DN180" s="22"/>
      <c r="DS180" s="22"/>
      <c r="DT180" s="6">
        <v>1.0</v>
      </c>
      <c r="DW180" s="6">
        <v>1.0</v>
      </c>
      <c r="DY180" s="22">
        <v>1.0</v>
      </c>
      <c r="EA180" s="6">
        <v>1.0</v>
      </c>
      <c r="EG180" s="6">
        <v>1.0</v>
      </c>
      <c r="EH180" s="6">
        <v>1.0</v>
      </c>
      <c r="EL180" s="22"/>
      <c r="EM180" s="6" t="s">
        <v>870</v>
      </c>
      <c r="EN180" s="75" t="s">
        <v>824</v>
      </c>
    </row>
    <row r="181" ht="14.25" customHeight="1">
      <c r="A181" s="35" t="s">
        <v>509</v>
      </c>
      <c r="B181" s="22" t="s">
        <v>1065</v>
      </c>
      <c r="C181" s="6">
        <v>1.0</v>
      </c>
      <c r="D181" s="22">
        <v>1.0</v>
      </c>
      <c r="E181" s="6">
        <v>50.0</v>
      </c>
      <c r="F181" s="22">
        <v>900.0</v>
      </c>
      <c r="G181" s="36">
        <v>20.81</v>
      </c>
      <c r="H181" s="36">
        <v>20.81</v>
      </c>
      <c r="I181" s="36">
        <v>20.81</v>
      </c>
      <c r="J181" s="126">
        <v>0.0</v>
      </c>
      <c r="K181" s="122">
        <v>2109.0</v>
      </c>
      <c r="L181" s="122">
        <v>2109.0</v>
      </c>
      <c r="M181" s="122">
        <v>2109.0</v>
      </c>
      <c r="N181" s="123">
        <v>0.0</v>
      </c>
      <c r="O181" s="128">
        <v>-18.94331</v>
      </c>
      <c r="P181" s="22">
        <v>-18.94331</v>
      </c>
      <c r="Q181" s="128">
        <v>48.41665</v>
      </c>
      <c r="R181" s="22">
        <v>48.41665</v>
      </c>
      <c r="S181" s="5">
        <v>1.0</v>
      </c>
      <c r="T181" s="5">
        <v>0.0</v>
      </c>
      <c r="U181" s="5">
        <v>0.0</v>
      </c>
      <c r="V181" s="5">
        <v>0.0</v>
      </c>
      <c r="W181" s="5">
        <v>1.0</v>
      </c>
      <c r="X181" s="5">
        <v>0.0</v>
      </c>
      <c r="Y181" s="5">
        <v>0.0</v>
      </c>
      <c r="Z181" s="5">
        <v>0.0</v>
      </c>
      <c r="AA181" s="5">
        <v>0.0</v>
      </c>
      <c r="AB181" s="5">
        <v>0.0</v>
      </c>
      <c r="AC181" s="5">
        <v>0.0</v>
      </c>
      <c r="AD181" s="5">
        <v>0.0</v>
      </c>
      <c r="AE181" s="47">
        <v>0.0</v>
      </c>
      <c r="AF181" s="52">
        <v>1.0</v>
      </c>
      <c r="AG181" s="22">
        <v>1.0</v>
      </c>
      <c r="AH181" s="6">
        <v>39.0</v>
      </c>
      <c r="AI181" s="6">
        <v>4.0</v>
      </c>
      <c r="AM181" s="22"/>
      <c r="AP181" s="6">
        <v>1.25</v>
      </c>
      <c r="AQ181" s="6">
        <v>0.25</v>
      </c>
      <c r="AS181" s="22"/>
      <c r="AY181" s="22"/>
      <c r="AZ181" s="35"/>
      <c r="BA181" s="22"/>
      <c r="BG181" s="6">
        <v>1.0</v>
      </c>
      <c r="BJ181" s="22"/>
      <c r="BL181" s="22"/>
      <c r="BT181" s="22"/>
      <c r="CA181" s="22"/>
      <c r="CE181" s="6">
        <v>1.0</v>
      </c>
      <c r="CS181" s="22"/>
      <c r="CU181" s="22"/>
      <c r="CX181" s="22"/>
      <c r="DN181" s="22"/>
      <c r="DS181" s="22"/>
      <c r="DY181" s="22"/>
      <c r="EL181" s="22"/>
      <c r="EM181" s="6" t="s">
        <v>870</v>
      </c>
      <c r="EN181" s="75" t="s">
        <v>824</v>
      </c>
    </row>
    <row r="182" ht="14.25" customHeight="1">
      <c r="A182" s="35" t="s">
        <v>509</v>
      </c>
      <c r="B182" s="22" t="s">
        <v>1066</v>
      </c>
      <c r="C182" s="6">
        <v>1.0</v>
      </c>
      <c r="D182" s="22">
        <v>1.0</v>
      </c>
      <c r="E182" s="6">
        <v>0.0</v>
      </c>
      <c r="F182" s="22">
        <v>1700.0</v>
      </c>
      <c r="G182" s="36">
        <v>19.6</v>
      </c>
      <c r="H182" s="36">
        <v>23.65</v>
      </c>
      <c r="I182" s="36">
        <v>21.253333333333334</v>
      </c>
      <c r="J182" s="126">
        <v>1.5085180365732005</v>
      </c>
      <c r="K182" s="122">
        <v>1155.0</v>
      </c>
      <c r="L182" s="122">
        <v>2109.0</v>
      </c>
      <c r="M182" s="122">
        <v>1671.0</v>
      </c>
      <c r="N182" s="123">
        <v>380.822793435477</v>
      </c>
      <c r="O182" s="128">
        <v>-24.75438</v>
      </c>
      <c r="P182" s="22">
        <v>-14.33145</v>
      </c>
      <c r="Q182" s="128">
        <v>47.08333</v>
      </c>
      <c r="R182" s="22">
        <v>48.53108</v>
      </c>
      <c r="S182" s="5">
        <v>1.0</v>
      </c>
      <c r="T182" s="5">
        <v>0.0</v>
      </c>
      <c r="U182" s="5">
        <v>0.0</v>
      </c>
      <c r="V182" s="5">
        <v>0.0</v>
      </c>
      <c r="W182" s="5">
        <v>1.0</v>
      </c>
      <c r="X182" s="5">
        <v>0.0</v>
      </c>
      <c r="Y182" s="5">
        <v>0.0</v>
      </c>
      <c r="Z182" s="5">
        <v>0.0</v>
      </c>
      <c r="AA182" s="5">
        <v>0.0</v>
      </c>
      <c r="AB182" s="5">
        <v>0.0</v>
      </c>
      <c r="AC182" s="5">
        <v>1.0</v>
      </c>
      <c r="AD182" s="5">
        <v>0.0</v>
      </c>
      <c r="AE182" s="47">
        <v>0.0</v>
      </c>
      <c r="AF182" s="52">
        <v>1.0</v>
      </c>
      <c r="AG182" s="22"/>
      <c r="AL182" s="6">
        <v>70.0</v>
      </c>
      <c r="AM182" s="22">
        <v>10.0</v>
      </c>
      <c r="AP182" s="6">
        <v>3.0</v>
      </c>
      <c r="AQ182" s="6">
        <v>0.05</v>
      </c>
      <c r="AR182" s="6">
        <v>1.0</v>
      </c>
      <c r="AS182" s="22">
        <v>0.1</v>
      </c>
      <c r="AT182" s="6">
        <v>30.0</v>
      </c>
      <c r="AU182" s="6">
        <v>15.0</v>
      </c>
      <c r="AY182" s="22"/>
      <c r="AZ182" s="35"/>
      <c r="BA182" s="22"/>
      <c r="BG182" s="6">
        <v>1.0</v>
      </c>
      <c r="BJ182" s="22">
        <v>1.0</v>
      </c>
      <c r="BL182" s="22"/>
      <c r="BT182" s="22"/>
      <c r="CA182" s="22"/>
      <c r="CB182" s="6">
        <v>1.0</v>
      </c>
      <c r="CH182" s="6">
        <v>1.0</v>
      </c>
      <c r="CI182" s="6">
        <v>1.0</v>
      </c>
      <c r="CS182" s="22"/>
      <c r="CU182" s="22"/>
      <c r="CX182" s="22"/>
      <c r="DN182" s="22"/>
      <c r="DS182" s="22"/>
      <c r="DV182" s="6">
        <v>1.0</v>
      </c>
      <c r="DY182" s="22">
        <v>1.0</v>
      </c>
      <c r="EL182" s="22"/>
      <c r="EM182" s="6" t="s">
        <v>870</v>
      </c>
      <c r="EN182" s="75" t="s">
        <v>824</v>
      </c>
    </row>
    <row r="183" ht="14.25" customHeight="1">
      <c r="A183" s="35" t="s">
        <v>509</v>
      </c>
      <c r="B183" s="22" t="s">
        <v>1067</v>
      </c>
      <c r="C183" s="6">
        <v>1.0</v>
      </c>
      <c r="D183" s="22">
        <v>1.0</v>
      </c>
      <c r="E183" s="6">
        <v>0.0</v>
      </c>
      <c r="F183" s="22">
        <v>900.0</v>
      </c>
      <c r="G183" s="36">
        <v>20.03</v>
      </c>
      <c r="H183" s="36">
        <v>24.19</v>
      </c>
      <c r="I183" s="36">
        <v>22.225714285714286</v>
      </c>
      <c r="J183" s="126">
        <v>1.4231052566231956</v>
      </c>
      <c r="K183" s="122">
        <v>1155.0</v>
      </c>
      <c r="L183" s="122">
        <v>2410.0</v>
      </c>
      <c r="M183" s="122">
        <v>1990.857142857143</v>
      </c>
      <c r="N183" s="123">
        <v>437.68955077445366</v>
      </c>
      <c r="O183" s="128">
        <v>-21.83193</v>
      </c>
      <c r="P183" s="22">
        <v>-12.43997</v>
      </c>
      <c r="Q183" s="128">
        <v>46.85135</v>
      </c>
      <c r="R183" s="22">
        <v>50.10662</v>
      </c>
      <c r="S183" s="5">
        <v>1.0</v>
      </c>
      <c r="T183" s="5">
        <v>1.0</v>
      </c>
      <c r="U183" s="5">
        <v>1.0</v>
      </c>
      <c r="V183" s="5">
        <v>0.0</v>
      </c>
      <c r="W183" s="5">
        <v>1.0</v>
      </c>
      <c r="X183" s="5">
        <v>0.0</v>
      </c>
      <c r="Y183" s="5">
        <v>0.0</v>
      </c>
      <c r="Z183" s="5">
        <v>0.0</v>
      </c>
      <c r="AA183" s="5">
        <v>0.0</v>
      </c>
      <c r="AB183" s="5">
        <v>0.0</v>
      </c>
      <c r="AC183" s="5">
        <v>1.0</v>
      </c>
      <c r="AD183" s="5">
        <v>1.0</v>
      </c>
      <c r="AE183" s="47">
        <v>0.0</v>
      </c>
      <c r="AF183" s="52">
        <v>1.0</v>
      </c>
      <c r="AG183" s="22"/>
      <c r="AH183" s="6">
        <v>38.5</v>
      </c>
      <c r="AI183" s="6">
        <v>3.5</v>
      </c>
      <c r="AJ183" s="6">
        <v>45.5</v>
      </c>
      <c r="AK183" s="6">
        <v>4.5</v>
      </c>
      <c r="AM183" s="22"/>
      <c r="AS183" s="22"/>
      <c r="AY183" s="22"/>
      <c r="AZ183" s="35"/>
      <c r="BA183" s="22"/>
      <c r="BF183" s="6">
        <v>1.0</v>
      </c>
      <c r="BG183" s="6">
        <v>1.0</v>
      </c>
      <c r="BJ183" s="22"/>
      <c r="BL183" s="22">
        <v>1.0</v>
      </c>
      <c r="BR183" s="6">
        <v>1.0</v>
      </c>
      <c r="BT183" s="22"/>
      <c r="CA183" s="22"/>
      <c r="CB183" s="6">
        <v>1.0</v>
      </c>
      <c r="CI183" s="6">
        <v>1.0</v>
      </c>
      <c r="CS183" s="22"/>
      <c r="CU183" s="22"/>
      <c r="CX183" s="22"/>
      <c r="DN183" s="22"/>
      <c r="DS183" s="22"/>
      <c r="DW183" s="6">
        <v>1.0</v>
      </c>
      <c r="DX183" s="6">
        <v>1.0</v>
      </c>
      <c r="DY183" s="22">
        <v>1.0</v>
      </c>
      <c r="EG183" s="6">
        <v>1.0</v>
      </c>
      <c r="EL183" s="22"/>
      <c r="EM183" s="6" t="s">
        <v>870</v>
      </c>
      <c r="EN183" s="75" t="s">
        <v>824</v>
      </c>
    </row>
    <row r="184" ht="14.25" customHeight="1">
      <c r="A184" s="35" t="s">
        <v>509</v>
      </c>
      <c r="B184" s="22" t="s">
        <v>1068</v>
      </c>
      <c r="C184" s="6">
        <v>1.0</v>
      </c>
      <c r="D184" s="22">
        <v>1.0</v>
      </c>
      <c r="E184" s="6">
        <v>650.0</v>
      </c>
      <c r="F184" s="22">
        <v>1510.0</v>
      </c>
      <c r="G184" s="36">
        <v>19.6</v>
      </c>
      <c r="H184" s="36">
        <v>24.19</v>
      </c>
      <c r="I184" s="36">
        <v>22.022857142857145</v>
      </c>
      <c r="J184" s="126">
        <v>1.8602124814629308</v>
      </c>
      <c r="K184" s="122">
        <v>1155.0</v>
      </c>
      <c r="L184" s="122">
        <v>2410.0</v>
      </c>
      <c r="M184" s="122">
        <v>1872.7142857142858</v>
      </c>
      <c r="N184" s="123">
        <v>423.47479826065785</v>
      </c>
      <c r="O184" s="128">
        <v>-21.39938</v>
      </c>
      <c r="P184" s="22">
        <v>-12.51927</v>
      </c>
      <c r="Q184" s="128">
        <v>47.21469</v>
      </c>
      <c r="R184" s="22">
        <v>49.96474</v>
      </c>
      <c r="S184" s="5">
        <v>1.0</v>
      </c>
      <c r="T184" s="5">
        <v>0.0</v>
      </c>
      <c r="U184" s="5">
        <v>0.0</v>
      </c>
      <c r="V184" s="5">
        <v>0.0</v>
      </c>
      <c r="W184" s="5">
        <v>1.0</v>
      </c>
      <c r="X184" s="5">
        <v>0.0</v>
      </c>
      <c r="Y184" s="5">
        <v>0.0</v>
      </c>
      <c r="Z184" s="5">
        <v>0.0</v>
      </c>
      <c r="AA184" s="5">
        <v>0.0</v>
      </c>
      <c r="AB184" s="5">
        <v>0.0</v>
      </c>
      <c r="AC184" s="5">
        <v>1.0</v>
      </c>
      <c r="AD184" s="5">
        <v>0.0</v>
      </c>
      <c r="AE184" s="47">
        <v>0.0</v>
      </c>
      <c r="AF184" s="52">
        <v>1.0</v>
      </c>
      <c r="AG184" s="22"/>
      <c r="AH184" s="6">
        <v>41.0</v>
      </c>
      <c r="AM184" s="22"/>
      <c r="AS184" s="22"/>
      <c r="AY184" s="22"/>
      <c r="AZ184" s="35"/>
      <c r="BA184" s="22"/>
      <c r="BG184" s="6">
        <v>1.0</v>
      </c>
      <c r="BJ184" s="22">
        <v>1.0</v>
      </c>
      <c r="BL184" s="22"/>
      <c r="BT184" s="22"/>
      <c r="CA184" s="22"/>
      <c r="CH184" s="6">
        <v>1.0</v>
      </c>
      <c r="CI184" s="6">
        <v>1.0</v>
      </c>
      <c r="CS184" s="22"/>
      <c r="CU184" s="22"/>
      <c r="CX184" s="22"/>
      <c r="DN184" s="22"/>
      <c r="DS184" s="22"/>
      <c r="DV184" s="6">
        <v>1.0</v>
      </c>
      <c r="DY184" s="22">
        <v>1.0</v>
      </c>
      <c r="EL184" s="22"/>
      <c r="EM184" s="6" t="s">
        <v>870</v>
      </c>
      <c r="EN184" s="75" t="s">
        <v>824</v>
      </c>
    </row>
    <row r="185" ht="14.25" customHeight="1">
      <c r="A185" s="35" t="s">
        <v>509</v>
      </c>
      <c r="B185" s="22" t="s">
        <v>1069</v>
      </c>
      <c r="C185" s="6">
        <v>1.0</v>
      </c>
      <c r="D185" s="22">
        <v>1.0</v>
      </c>
      <c r="E185" s="6">
        <v>90.0</v>
      </c>
      <c r="F185" s="22">
        <v>508.0</v>
      </c>
      <c r="G185" s="36">
        <v>22.33</v>
      </c>
      <c r="H185" s="36">
        <v>22.33</v>
      </c>
      <c r="I185" s="36">
        <v>22.33</v>
      </c>
      <c r="J185" s="126">
        <v>0.0</v>
      </c>
      <c r="K185" s="122">
        <v>2387.0</v>
      </c>
      <c r="L185" s="122">
        <v>2387.0</v>
      </c>
      <c r="M185" s="122">
        <v>2387.0</v>
      </c>
      <c r="N185" s="123">
        <v>0.0</v>
      </c>
      <c r="O185" s="128">
        <v>-20.1833</v>
      </c>
      <c r="P185" s="129">
        <v>-20.1833</v>
      </c>
      <c r="Q185" s="128">
        <v>48.0667</v>
      </c>
      <c r="R185" s="129">
        <v>48.0667</v>
      </c>
      <c r="S185" s="5">
        <v>1.0</v>
      </c>
      <c r="T185" s="5">
        <v>0.0</v>
      </c>
      <c r="U185" s="5">
        <v>0.0</v>
      </c>
      <c r="V185" s="5">
        <v>0.0</v>
      </c>
      <c r="W185" s="5">
        <v>0.0</v>
      </c>
      <c r="X185" s="5">
        <v>0.0</v>
      </c>
      <c r="Y185" s="5">
        <v>0.0</v>
      </c>
      <c r="Z185" s="5">
        <v>0.0</v>
      </c>
      <c r="AA185" s="5">
        <v>0.0</v>
      </c>
      <c r="AB185" s="5">
        <v>0.0</v>
      </c>
      <c r="AC185" s="5">
        <v>0.0</v>
      </c>
      <c r="AD185" s="5">
        <v>0.0</v>
      </c>
      <c r="AE185" s="47">
        <v>0.0</v>
      </c>
      <c r="AF185" s="52">
        <v>1.0</v>
      </c>
      <c r="AG185" s="22"/>
      <c r="AL185" s="6">
        <v>19.0</v>
      </c>
      <c r="AM185" s="22">
        <v>2.0</v>
      </c>
      <c r="AR185" s="6">
        <v>1.25</v>
      </c>
      <c r="AS185" s="22">
        <v>0.25</v>
      </c>
      <c r="AY185" s="22"/>
      <c r="AZ185" s="35"/>
      <c r="BA185" s="22"/>
      <c r="BG185" s="6">
        <v>1.0</v>
      </c>
      <c r="BJ185" s="22"/>
      <c r="BL185" s="22"/>
      <c r="BT185" s="22"/>
      <c r="CA185" s="22"/>
      <c r="CS185" s="22"/>
      <c r="CU185" s="22"/>
      <c r="CX185" s="22"/>
      <c r="DN185" s="22"/>
      <c r="DS185" s="22"/>
      <c r="DY185" s="22"/>
      <c r="EL185" s="22"/>
      <c r="EM185" s="6" t="s">
        <v>870</v>
      </c>
      <c r="EN185" s="75" t="s">
        <v>824</v>
      </c>
    </row>
    <row r="186" ht="14.25" customHeight="1">
      <c r="A186" s="35" t="s">
        <v>509</v>
      </c>
      <c r="B186" s="22" t="s">
        <v>1070</v>
      </c>
      <c r="C186" s="6">
        <v>2.0</v>
      </c>
      <c r="D186" s="22">
        <v>1.0</v>
      </c>
      <c r="E186" s="6">
        <v>800.0</v>
      </c>
      <c r="F186" s="22">
        <v>1780.0</v>
      </c>
      <c r="G186" s="36">
        <v>20.03</v>
      </c>
      <c r="H186" s="36">
        <v>20.81</v>
      </c>
      <c r="I186" s="36">
        <v>20.42</v>
      </c>
      <c r="J186" s="126">
        <v>0.5515432893255053</v>
      </c>
      <c r="K186" s="122">
        <v>1155.0</v>
      </c>
      <c r="L186" s="122">
        <v>2109.0</v>
      </c>
      <c r="M186" s="122">
        <v>1632.0</v>
      </c>
      <c r="N186" s="123">
        <v>674.5798692519663</v>
      </c>
      <c r="O186" s="128">
        <v>-21.26295</v>
      </c>
      <c r="P186" s="22">
        <v>-18.93282</v>
      </c>
      <c r="Q186" s="128">
        <v>47.38097</v>
      </c>
      <c r="R186" s="22">
        <v>48.41323</v>
      </c>
      <c r="S186" s="5">
        <v>1.0</v>
      </c>
      <c r="T186" s="5">
        <v>0.0</v>
      </c>
      <c r="U186" s="5">
        <v>0.0</v>
      </c>
      <c r="V186" s="5">
        <v>0.0</v>
      </c>
      <c r="W186" s="5">
        <v>1.0</v>
      </c>
      <c r="X186" s="5">
        <v>0.0</v>
      </c>
      <c r="Y186" s="5">
        <v>0.0</v>
      </c>
      <c r="Z186" s="5">
        <v>0.0</v>
      </c>
      <c r="AA186" s="5">
        <v>0.0</v>
      </c>
      <c r="AB186" s="5">
        <v>0.0</v>
      </c>
      <c r="AC186" s="5">
        <v>1.0</v>
      </c>
      <c r="AD186" s="5">
        <v>0.0</v>
      </c>
      <c r="AE186" s="47">
        <v>0.0</v>
      </c>
      <c r="AF186" s="52">
        <v>1.0</v>
      </c>
      <c r="AG186" s="22"/>
      <c r="AH186" s="6">
        <v>19.5</v>
      </c>
      <c r="AI186" s="6">
        <v>0.5</v>
      </c>
      <c r="AM186" s="22"/>
      <c r="AS186" s="22"/>
      <c r="AT186" s="6">
        <v>8.5</v>
      </c>
      <c r="AU186" s="6">
        <v>1.5</v>
      </c>
      <c r="AV186" s="6">
        <v>26.0</v>
      </c>
      <c r="AW186" s="6">
        <v>2.0</v>
      </c>
      <c r="AY186" s="22"/>
      <c r="AZ186" s="35"/>
      <c r="BA186" s="22"/>
      <c r="BG186" s="6">
        <v>1.0</v>
      </c>
      <c r="BJ186" s="22">
        <v>1.0</v>
      </c>
      <c r="BL186" s="22"/>
      <c r="BT186" s="22"/>
      <c r="CA186" s="22"/>
      <c r="CE186" s="6">
        <v>1.0</v>
      </c>
      <c r="CS186" s="22"/>
      <c r="CU186" s="22"/>
      <c r="CX186" s="22"/>
      <c r="DN186" s="22"/>
      <c r="DS186" s="22"/>
      <c r="DY186" s="22">
        <v>1.0</v>
      </c>
      <c r="EL186" s="22"/>
      <c r="EM186" s="6" t="s">
        <v>870</v>
      </c>
      <c r="EN186" s="75" t="s">
        <v>824</v>
      </c>
    </row>
    <row r="187" ht="14.25" customHeight="1">
      <c r="A187" s="35" t="s">
        <v>509</v>
      </c>
      <c r="B187" s="22" t="s">
        <v>1071</v>
      </c>
      <c r="C187" s="6">
        <v>2.0</v>
      </c>
      <c r="D187" s="22">
        <v>1.0</v>
      </c>
      <c r="E187" s="6">
        <v>0.0</v>
      </c>
      <c r="F187" s="22">
        <v>10.0</v>
      </c>
      <c r="G187" s="36">
        <v>21.09</v>
      </c>
      <c r="H187" s="36">
        <v>21.09</v>
      </c>
      <c r="I187" s="36">
        <v>21.09</v>
      </c>
      <c r="J187" s="126">
        <v>0.0</v>
      </c>
      <c r="K187" s="122">
        <v>1328.0</v>
      </c>
      <c r="L187" s="122">
        <v>1328.0</v>
      </c>
      <c r="M187" s="122">
        <v>1328.0</v>
      </c>
      <c r="N187" s="123">
        <v>0.0</v>
      </c>
      <c r="O187" s="128">
        <v>-24.95158</v>
      </c>
      <c r="P187" s="22">
        <v>-24.95158</v>
      </c>
      <c r="Q187" s="128">
        <v>47.0347</v>
      </c>
      <c r="R187" s="129">
        <v>47.0347</v>
      </c>
      <c r="S187" s="5">
        <v>1.0</v>
      </c>
      <c r="T187" s="5">
        <v>0.0</v>
      </c>
      <c r="U187" s="5">
        <v>0.0</v>
      </c>
      <c r="V187" s="5">
        <v>0.0</v>
      </c>
      <c r="W187" s="5">
        <v>0.0</v>
      </c>
      <c r="X187" s="5">
        <v>0.0</v>
      </c>
      <c r="Y187" s="5">
        <v>0.0</v>
      </c>
      <c r="Z187" s="5">
        <v>0.0</v>
      </c>
      <c r="AA187" s="5">
        <v>0.0</v>
      </c>
      <c r="AB187" s="5">
        <v>0.0</v>
      </c>
      <c r="AC187" s="5">
        <v>0.0</v>
      </c>
      <c r="AD187" s="5">
        <v>0.0</v>
      </c>
      <c r="AE187" s="47">
        <v>0.0</v>
      </c>
      <c r="AF187" s="52">
        <v>4.0</v>
      </c>
      <c r="AG187" s="22"/>
      <c r="AH187" s="6">
        <v>20.5</v>
      </c>
      <c r="AI187" s="6">
        <v>2.5</v>
      </c>
      <c r="AJ187" s="6">
        <v>21.0</v>
      </c>
      <c r="AK187" s="6">
        <v>4.0</v>
      </c>
      <c r="AM187" s="22"/>
      <c r="AS187" s="22"/>
      <c r="AY187" s="22"/>
      <c r="AZ187" s="35"/>
      <c r="BA187" s="22"/>
      <c r="BG187" s="6">
        <v>1.0</v>
      </c>
      <c r="BJ187" s="22"/>
      <c r="BL187" s="22"/>
      <c r="BT187" s="22"/>
      <c r="CA187" s="22"/>
      <c r="CS187" s="22"/>
      <c r="CU187" s="22"/>
      <c r="CX187" s="22"/>
      <c r="DN187" s="22"/>
      <c r="DS187" s="22"/>
      <c r="DY187" s="22"/>
      <c r="EL187" s="22"/>
      <c r="EM187" s="6" t="s">
        <v>870</v>
      </c>
      <c r="EN187" s="75" t="s">
        <v>824</v>
      </c>
    </row>
    <row r="188" ht="14.25" customHeight="1">
      <c r="A188" s="35" t="s">
        <v>509</v>
      </c>
      <c r="B188" s="22" t="s">
        <v>1072</v>
      </c>
      <c r="C188" s="6">
        <v>2.0</v>
      </c>
      <c r="D188" s="22">
        <v>1.0</v>
      </c>
      <c r="E188" s="6">
        <v>0.0</v>
      </c>
      <c r="F188" s="22">
        <v>2050.0</v>
      </c>
      <c r="G188" s="36">
        <v>19.6</v>
      </c>
      <c r="H188" s="36">
        <v>24.19</v>
      </c>
      <c r="I188" s="36">
        <v>21.94666666666667</v>
      </c>
      <c r="J188" s="126">
        <v>2.0257607624462133</v>
      </c>
      <c r="K188" s="122">
        <v>1155.0</v>
      </c>
      <c r="L188" s="122">
        <v>2193.0</v>
      </c>
      <c r="M188" s="122">
        <v>1783.1666666666667</v>
      </c>
      <c r="N188" s="123">
        <v>384.4988513203471</v>
      </c>
      <c r="O188" s="128">
        <v>-21.39938</v>
      </c>
      <c r="P188" s="22">
        <v>-12.50447</v>
      </c>
      <c r="Q188" s="128">
        <v>47.28916</v>
      </c>
      <c r="R188" s="22">
        <v>49.48425</v>
      </c>
      <c r="S188" s="5">
        <v>1.0</v>
      </c>
      <c r="T188" s="5">
        <v>0.0</v>
      </c>
      <c r="U188" s="5">
        <v>0.0</v>
      </c>
      <c r="V188" s="5">
        <v>0.0</v>
      </c>
      <c r="W188" s="5">
        <v>1.0</v>
      </c>
      <c r="X188" s="5">
        <v>0.0</v>
      </c>
      <c r="Y188" s="5">
        <v>0.0</v>
      </c>
      <c r="Z188" s="5">
        <v>0.0</v>
      </c>
      <c r="AA188" s="5">
        <v>0.0</v>
      </c>
      <c r="AB188" s="5">
        <v>0.0</v>
      </c>
      <c r="AC188" s="5">
        <v>1.0</v>
      </c>
      <c r="AD188" s="5">
        <v>0.0</v>
      </c>
      <c r="AE188" s="47">
        <v>0.0</v>
      </c>
      <c r="AF188" s="52">
        <v>1.0</v>
      </c>
      <c r="AG188" s="22"/>
      <c r="AH188" s="6">
        <v>25.0</v>
      </c>
      <c r="AI188" s="6">
        <v>4.0</v>
      </c>
      <c r="AJ188" s="6">
        <v>27.5</v>
      </c>
      <c r="AK188" s="6">
        <v>0.5</v>
      </c>
      <c r="AM188" s="22"/>
      <c r="AN188" s="6">
        <v>30.0</v>
      </c>
      <c r="AO188" s="6">
        <v>90.0</v>
      </c>
      <c r="AP188" s="6">
        <v>1.4</v>
      </c>
      <c r="AQ188" s="6">
        <v>0.1</v>
      </c>
      <c r="AS188" s="22"/>
      <c r="AT188" s="6">
        <v>9.0</v>
      </c>
      <c r="AV188" s="6">
        <v>35.0</v>
      </c>
      <c r="AY188" s="22"/>
      <c r="AZ188" s="35"/>
      <c r="BA188" s="22"/>
      <c r="BG188" s="6">
        <v>1.0</v>
      </c>
      <c r="BJ188" s="22">
        <v>1.0</v>
      </c>
      <c r="BL188" s="22"/>
      <c r="BT188" s="22"/>
      <c r="CA188" s="22"/>
      <c r="CE188" s="6">
        <v>1.0</v>
      </c>
      <c r="CS188" s="22"/>
      <c r="CU188" s="22"/>
      <c r="CX188" s="22"/>
      <c r="DN188" s="22"/>
      <c r="DS188" s="22"/>
      <c r="DY188" s="22">
        <v>1.0</v>
      </c>
      <c r="EL188" s="22"/>
      <c r="EM188" s="6" t="s">
        <v>870</v>
      </c>
      <c r="EN188" s="75" t="s">
        <v>824</v>
      </c>
    </row>
    <row r="189" ht="14.25" customHeight="1">
      <c r="A189" s="35" t="s">
        <v>509</v>
      </c>
      <c r="B189" s="22" t="s">
        <v>1073</v>
      </c>
      <c r="C189" s="6">
        <v>2.0</v>
      </c>
      <c r="D189" s="22">
        <v>1.0</v>
      </c>
      <c r="E189" s="6">
        <v>100.0</v>
      </c>
      <c r="F189" s="22">
        <v>1100.0</v>
      </c>
      <c r="G189" s="36">
        <v>20.03</v>
      </c>
      <c r="H189" s="36">
        <v>20.81</v>
      </c>
      <c r="I189" s="36">
        <v>20.42</v>
      </c>
      <c r="J189" s="126">
        <v>0.5515432893255053</v>
      </c>
      <c r="K189" s="122">
        <v>1155.0</v>
      </c>
      <c r="L189" s="122">
        <v>2109.0</v>
      </c>
      <c r="M189" s="122">
        <v>1632.0</v>
      </c>
      <c r="N189" s="123">
        <v>674.5798692519663</v>
      </c>
      <c r="O189" s="128">
        <v>-21.26406</v>
      </c>
      <c r="P189" s="22">
        <v>-18.83498</v>
      </c>
      <c r="Q189" s="128">
        <v>47.41929</v>
      </c>
      <c r="R189" s="22">
        <v>48.45874</v>
      </c>
      <c r="S189" s="5">
        <v>1.0</v>
      </c>
      <c r="T189" s="5">
        <v>0.0</v>
      </c>
      <c r="U189" s="5">
        <v>0.0</v>
      </c>
      <c r="V189" s="5">
        <v>0.0</v>
      </c>
      <c r="W189" s="5">
        <v>1.0</v>
      </c>
      <c r="X189" s="5">
        <v>0.0</v>
      </c>
      <c r="Y189" s="5">
        <v>0.0</v>
      </c>
      <c r="Z189" s="5">
        <v>0.0</v>
      </c>
      <c r="AA189" s="5">
        <v>0.0</v>
      </c>
      <c r="AB189" s="5">
        <v>0.0</v>
      </c>
      <c r="AC189" s="5">
        <v>1.0</v>
      </c>
      <c r="AD189" s="5">
        <v>0.0</v>
      </c>
      <c r="AE189" s="47">
        <v>0.0</v>
      </c>
      <c r="AF189" s="52">
        <v>1.0</v>
      </c>
      <c r="AG189" s="22"/>
      <c r="AH189" s="6">
        <v>46.0</v>
      </c>
      <c r="AI189" s="6">
        <v>3.0</v>
      </c>
      <c r="AJ189" s="6">
        <v>48.5</v>
      </c>
      <c r="AK189" s="6">
        <v>0.5</v>
      </c>
      <c r="AM189" s="22"/>
      <c r="AN189" s="6">
        <v>40.0</v>
      </c>
      <c r="AO189" s="6">
        <v>100.0</v>
      </c>
      <c r="AP189" s="6">
        <v>2.3</v>
      </c>
      <c r="AQ189" s="6">
        <v>0.05</v>
      </c>
      <c r="AR189" s="6">
        <v>1.0</v>
      </c>
      <c r="AS189" s="22"/>
      <c r="AT189" s="6">
        <v>10.0</v>
      </c>
      <c r="AU189" s="6">
        <v>0.5</v>
      </c>
      <c r="AY189" s="22"/>
      <c r="AZ189" s="35"/>
      <c r="BA189" s="22"/>
      <c r="BG189" s="6">
        <v>1.0</v>
      </c>
      <c r="BJ189" s="22">
        <v>1.0</v>
      </c>
      <c r="BL189" s="22"/>
      <c r="BT189" s="22"/>
      <c r="CA189" s="22"/>
      <c r="CH189" s="6">
        <v>1.0</v>
      </c>
      <c r="CI189" s="6">
        <v>1.0</v>
      </c>
      <c r="CS189" s="22"/>
      <c r="CU189" s="22"/>
      <c r="CX189" s="22"/>
      <c r="DN189" s="22"/>
      <c r="DS189" s="22"/>
      <c r="DY189" s="22">
        <v>1.0</v>
      </c>
      <c r="EL189" s="22"/>
      <c r="EM189" s="6" t="s">
        <v>870</v>
      </c>
      <c r="EN189" s="75" t="s">
        <v>824</v>
      </c>
    </row>
    <row r="190" ht="14.25" customHeight="1">
      <c r="A190" s="35" t="s">
        <v>509</v>
      </c>
      <c r="B190" s="22" t="s">
        <v>1074</v>
      </c>
      <c r="C190" s="6">
        <v>2.0</v>
      </c>
      <c r="D190" s="22">
        <v>1.0</v>
      </c>
      <c r="E190" s="6">
        <v>22.0</v>
      </c>
      <c r="F190" s="22">
        <v>840.0</v>
      </c>
      <c r="G190" s="36">
        <v>21.09</v>
      </c>
      <c r="H190" s="36">
        <v>21.09</v>
      </c>
      <c r="I190" s="36">
        <v>21.09</v>
      </c>
      <c r="J190" s="126">
        <v>0.0</v>
      </c>
      <c r="K190" s="122">
        <v>1328.0</v>
      </c>
      <c r="L190" s="122">
        <v>1328.0</v>
      </c>
      <c r="M190" s="122">
        <v>1328.0</v>
      </c>
      <c r="N190" s="123">
        <v>0.0</v>
      </c>
      <c r="O190" s="128">
        <v>-24.77983</v>
      </c>
      <c r="P190" s="22">
        <v>-24.77983</v>
      </c>
      <c r="Q190" s="128">
        <v>47.17133</v>
      </c>
      <c r="R190" s="22">
        <v>47.17133</v>
      </c>
      <c r="S190" s="5">
        <v>1.0</v>
      </c>
      <c r="T190" s="5">
        <v>0.0</v>
      </c>
      <c r="U190" s="5">
        <v>0.0</v>
      </c>
      <c r="V190" s="5">
        <v>0.0</v>
      </c>
      <c r="W190" s="5">
        <v>0.0</v>
      </c>
      <c r="X190" s="5">
        <v>0.0</v>
      </c>
      <c r="Y190" s="5">
        <v>0.0</v>
      </c>
      <c r="Z190" s="5">
        <v>0.0</v>
      </c>
      <c r="AA190" s="5">
        <v>0.0</v>
      </c>
      <c r="AB190" s="5">
        <v>0.0</v>
      </c>
      <c r="AC190" s="5">
        <v>0.0</v>
      </c>
      <c r="AD190" s="5">
        <v>0.0</v>
      </c>
      <c r="AE190" s="47">
        <v>0.0</v>
      </c>
      <c r="AF190" s="52">
        <v>4.0</v>
      </c>
      <c r="AG190" s="22"/>
      <c r="AH190" s="6">
        <v>20.7</v>
      </c>
      <c r="AI190" s="6">
        <v>2.3</v>
      </c>
      <c r="AJ190" s="6">
        <v>23.1</v>
      </c>
      <c r="AK190" s="6">
        <v>6.1</v>
      </c>
      <c r="AM190" s="22"/>
      <c r="AP190" s="6">
        <v>1.9</v>
      </c>
      <c r="AQ190" s="6">
        <v>0.05</v>
      </c>
      <c r="AS190" s="22"/>
      <c r="AY190" s="22"/>
      <c r="AZ190" s="35"/>
      <c r="BA190" s="22"/>
      <c r="BG190" s="6">
        <v>1.0</v>
      </c>
      <c r="BJ190" s="22"/>
      <c r="BL190" s="22"/>
      <c r="BT190" s="22"/>
      <c r="CA190" s="22"/>
      <c r="CS190" s="22"/>
      <c r="CU190" s="22"/>
      <c r="CX190" s="22"/>
      <c r="DN190" s="22"/>
      <c r="DS190" s="22"/>
      <c r="DY190" s="22"/>
      <c r="EL190" s="22"/>
      <c r="EM190" s="6" t="s">
        <v>870</v>
      </c>
      <c r="EN190" s="75" t="s">
        <v>824</v>
      </c>
    </row>
    <row r="191" ht="14.25" customHeight="1">
      <c r="A191" s="35" t="s">
        <v>509</v>
      </c>
      <c r="B191" s="22" t="s">
        <v>1075</v>
      </c>
      <c r="C191" s="6">
        <v>2.0</v>
      </c>
      <c r="D191" s="22">
        <v>1.0</v>
      </c>
      <c r="E191" s="6">
        <v>867.0</v>
      </c>
      <c r="F191" s="22">
        <v>1065.0</v>
      </c>
      <c r="G191" s="36">
        <v>19.6</v>
      </c>
      <c r="H191" s="36">
        <v>20.81</v>
      </c>
      <c r="I191" s="36">
        <v>20.205</v>
      </c>
      <c r="J191" s="126">
        <v>0.8555992052357206</v>
      </c>
      <c r="K191" s="122">
        <v>1566.0</v>
      </c>
      <c r="L191" s="122">
        <v>2109.0</v>
      </c>
      <c r="M191" s="122">
        <v>1837.5</v>
      </c>
      <c r="N191" s="123">
        <v>383.9589821842953</v>
      </c>
      <c r="O191" s="128">
        <v>-19.18151</v>
      </c>
      <c r="P191" s="129">
        <v>-16.82779</v>
      </c>
      <c r="Q191" s="128">
        <v>47.88641</v>
      </c>
      <c r="R191" s="22">
        <v>48.43154</v>
      </c>
      <c r="S191" s="5">
        <v>1.0</v>
      </c>
      <c r="T191" s="5">
        <v>0.0</v>
      </c>
      <c r="U191" s="5">
        <v>0.0</v>
      </c>
      <c r="V191" s="5">
        <v>0.0</v>
      </c>
      <c r="W191" s="5">
        <v>1.0</v>
      </c>
      <c r="X191" s="5">
        <v>0.0</v>
      </c>
      <c r="Y191" s="5">
        <v>0.0</v>
      </c>
      <c r="Z191" s="5">
        <v>0.0</v>
      </c>
      <c r="AA191" s="5">
        <v>0.0</v>
      </c>
      <c r="AB191" s="5">
        <v>0.0</v>
      </c>
      <c r="AC191" s="5">
        <v>0.0</v>
      </c>
      <c r="AD191" s="5">
        <v>0.0</v>
      </c>
      <c r="AE191" s="47">
        <v>0.0</v>
      </c>
      <c r="AF191" s="52">
        <v>4.0</v>
      </c>
      <c r="AG191" s="22">
        <v>0.0</v>
      </c>
      <c r="AL191" s="6">
        <v>21.5</v>
      </c>
      <c r="AM191" s="22">
        <v>2.5</v>
      </c>
      <c r="AN191" s="6">
        <v>20.0</v>
      </c>
      <c r="AO191" s="6">
        <v>60.0</v>
      </c>
      <c r="AP191" s="6">
        <v>1.75</v>
      </c>
      <c r="AQ191" s="6">
        <v>0.25</v>
      </c>
      <c r="AR191" s="6">
        <v>2.0</v>
      </c>
      <c r="AS191" s="22"/>
      <c r="AX191" s="6">
        <v>10.0</v>
      </c>
      <c r="AY191" s="22"/>
      <c r="AZ191" s="35"/>
      <c r="BA191" s="22"/>
      <c r="BG191" s="6">
        <v>1.0</v>
      </c>
      <c r="BI191" s="6">
        <v>1.0</v>
      </c>
      <c r="BJ191" s="22"/>
      <c r="BL191" s="22"/>
      <c r="BT191" s="22"/>
      <c r="CA191" s="22"/>
      <c r="CE191" s="6">
        <v>1.0</v>
      </c>
      <c r="CH191" s="6">
        <v>1.0</v>
      </c>
      <c r="CI191" s="6">
        <v>1.0</v>
      </c>
      <c r="CS191" s="22"/>
      <c r="CU191" s="22"/>
      <c r="CX191" s="22"/>
      <c r="DN191" s="22"/>
      <c r="DS191" s="22"/>
      <c r="DY191" s="22"/>
      <c r="EL191" s="22"/>
      <c r="EM191" s="6" t="s">
        <v>870</v>
      </c>
      <c r="EN191" s="75" t="s">
        <v>824</v>
      </c>
    </row>
    <row r="192" ht="14.25" customHeight="1">
      <c r="A192" s="35" t="s">
        <v>509</v>
      </c>
      <c r="B192" s="22" t="s">
        <v>1076</v>
      </c>
      <c r="C192" s="6">
        <v>2.0</v>
      </c>
      <c r="D192" s="22">
        <v>1.0</v>
      </c>
      <c r="E192" s="6">
        <v>0.0</v>
      </c>
      <c r="F192" s="22">
        <v>900.0</v>
      </c>
      <c r="G192" s="36">
        <v>19.47</v>
      </c>
      <c r="H192" s="36">
        <v>26.26</v>
      </c>
      <c r="I192" s="36">
        <v>23.918</v>
      </c>
      <c r="J192" s="126">
        <v>2.6218256997748735</v>
      </c>
      <c r="K192" s="122">
        <v>913.0</v>
      </c>
      <c r="L192" s="122">
        <v>1745.0</v>
      </c>
      <c r="M192" s="122">
        <v>1311.2</v>
      </c>
      <c r="N192" s="123">
        <v>309.57583885051525</v>
      </c>
      <c r="O192" s="128">
        <v>-20.74323</v>
      </c>
      <c r="P192" s="129">
        <v>-13.3901</v>
      </c>
      <c r="Q192" s="128">
        <v>44.50338</v>
      </c>
      <c r="R192" s="22">
        <v>48.32898</v>
      </c>
      <c r="S192" s="5">
        <v>1.0</v>
      </c>
      <c r="T192" s="5">
        <v>1.0</v>
      </c>
      <c r="U192" s="5">
        <v>1.0</v>
      </c>
      <c r="V192" s="5">
        <v>0.0</v>
      </c>
      <c r="W192" s="5">
        <v>1.0</v>
      </c>
      <c r="X192" s="5">
        <v>0.0</v>
      </c>
      <c r="Y192" s="5">
        <v>0.0</v>
      </c>
      <c r="Z192" s="5">
        <v>0.0</v>
      </c>
      <c r="AA192" s="5">
        <v>0.0</v>
      </c>
      <c r="AB192" s="5">
        <v>0.0</v>
      </c>
      <c r="AC192" s="5">
        <v>1.0</v>
      </c>
      <c r="AD192" s="5">
        <v>1.0</v>
      </c>
      <c r="AE192" s="47">
        <v>0.0</v>
      </c>
      <c r="AF192" s="52">
        <v>1.0</v>
      </c>
      <c r="AG192" s="22"/>
      <c r="AH192" s="6">
        <v>19.5</v>
      </c>
      <c r="AI192" s="6">
        <v>1.5</v>
      </c>
      <c r="AJ192" s="6">
        <v>22.5</v>
      </c>
      <c r="AK192" s="6">
        <v>3.5</v>
      </c>
      <c r="AM192" s="22"/>
      <c r="AS192" s="22"/>
      <c r="AY192" s="22"/>
      <c r="AZ192" s="35"/>
      <c r="BA192" s="22"/>
      <c r="BF192" s="6">
        <v>1.0</v>
      </c>
      <c r="BJ192" s="22"/>
      <c r="BK192" s="6">
        <v>1.0</v>
      </c>
      <c r="BL192" s="22">
        <v>1.0</v>
      </c>
      <c r="BQ192" s="6">
        <v>1.0</v>
      </c>
      <c r="BT192" s="22"/>
      <c r="CA192" s="22"/>
      <c r="CB192" s="6">
        <v>1.0</v>
      </c>
      <c r="CH192" s="6">
        <v>1.0</v>
      </c>
      <c r="CI192" s="6">
        <v>1.0</v>
      </c>
      <c r="CS192" s="22"/>
      <c r="CU192" s="22"/>
      <c r="CX192" s="22"/>
      <c r="DN192" s="22"/>
      <c r="DS192" s="22"/>
      <c r="DY192" s="22">
        <v>1.0</v>
      </c>
      <c r="EA192" s="6">
        <v>1.0</v>
      </c>
      <c r="EL192" s="22"/>
      <c r="EM192" s="6" t="s">
        <v>870</v>
      </c>
      <c r="EN192" s="75" t="s">
        <v>824</v>
      </c>
    </row>
    <row r="193" ht="14.25" customHeight="1">
      <c r="A193" s="35" t="s">
        <v>509</v>
      </c>
      <c r="B193" s="22" t="s">
        <v>1077</v>
      </c>
      <c r="C193" s="6">
        <v>2.0</v>
      </c>
      <c r="D193" s="22">
        <v>1.0</v>
      </c>
      <c r="E193" s="6">
        <v>300.0</v>
      </c>
      <c r="F193" s="22">
        <v>950.0</v>
      </c>
      <c r="G193" s="36">
        <v>21.09</v>
      </c>
      <c r="H193" s="36">
        <v>21.09</v>
      </c>
      <c r="I193" s="36">
        <v>21.09</v>
      </c>
      <c r="J193" s="126">
        <v>0.0</v>
      </c>
      <c r="K193" s="122">
        <v>1328.0</v>
      </c>
      <c r="L193" s="122">
        <v>1328.0</v>
      </c>
      <c r="M193" s="122">
        <v>1328.0</v>
      </c>
      <c r="N193" s="123">
        <v>0.0</v>
      </c>
      <c r="O193" s="128">
        <v>-24.06292</v>
      </c>
      <c r="P193" s="22">
        <v>-24.06292</v>
      </c>
      <c r="Q193" s="128">
        <v>47.06756</v>
      </c>
      <c r="R193" s="22">
        <v>47.06756</v>
      </c>
      <c r="S193" s="5">
        <v>1.0</v>
      </c>
      <c r="T193" s="5">
        <v>0.0</v>
      </c>
      <c r="U193" s="5">
        <v>0.0</v>
      </c>
      <c r="V193" s="5">
        <v>0.0</v>
      </c>
      <c r="W193" s="5">
        <v>1.0</v>
      </c>
      <c r="X193" s="5">
        <v>0.0</v>
      </c>
      <c r="Y193" s="5">
        <v>0.0</v>
      </c>
      <c r="Z193" s="5">
        <v>0.0</v>
      </c>
      <c r="AA193" s="5">
        <v>0.0</v>
      </c>
      <c r="AB193" s="5">
        <v>0.0</v>
      </c>
      <c r="AC193" s="5">
        <v>0.0</v>
      </c>
      <c r="AD193" s="5">
        <v>0.0</v>
      </c>
      <c r="AE193" s="47">
        <v>0.0</v>
      </c>
      <c r="AF193" s="52">
        <v>4.0</v>
      </c>
      <c r="AG193" s="22"/>
      <c r="AL193" s="6">
        <v>24.0</v>
      </c>
      <c r="AM193" s="22">
        <v>3.0</v>
      </c>
      <c r="AS193" s="22"/>
      <c r="AY193" s="22"/>
      <c r="AZ193" s="35"/>
      <c r="BA193" s="22"/>
      <c r="BG193" s="6">
        <v>1.0</v>
      </c>
      <c r="BJ193" s="22"/>
      <c r="BL193" s="22"/>
      <c r="BT193" s="22"/>
      <c r="CA193" s="22"/>
      <c r="CB193" s="6">
        <v>1.0</v>
      </c>
      <c r="CS193" s="22"/>
      <c r="CU193" s="22"/>
      <c r="CX193" s="22"/>
      <c r="DN193" s="22"/>
      <c r="DS193" s="22"/>
      <c r="DY193" s="22"/>
      <c r="EL193" s="22"/>
      <c r="EM193" s="6" t="s">
        <v>870</v>
      </c>
      <c r="EN193" s="75" t="s">
        <v>824</v>
      </c>
    </row>
    <row r="194" ht="14.25" customHeight="1">
      <c r="A194" s="35" t="s">
        <v>509</v>
      </c>
      <c r="B194" s="22" t="s">
        <v>1078</v>
      </c>
      <c r="C194" s="6">
        <v>2.0</v>
      </c>
      <c r="D194" s="22">
        <v>1.0</v>
      </c>
      <c r="E194" s="6">
        <v>300.0</v>
      </c>
      <c r="F194" s="22">
        <v>700.0</v>
      </c>
      <c r="G194" s="6">
        <v>23.4</v>
      </c>
      <c r="H194" s="6">
        <v>23.4</v>
      </c>
      <c r="I194" s="6">
        <v>23.4</v>
      </c>
      <c r="J194" s="22">
        <v>0.0</v>
      </c>
      <c r="K194" s="6">
        <v>2192.88</v>
      </c>
      <c r="L194" s="6">
        <v>2192.88</v>
      </c>
      <c r="M194" s="6">
        <v>2192.88</v>
      </c>
      <c r="N194" s="22">
        <v>0.0</v>
      </c>
      <c r="O194" s="128">
        <v>-14.46635</v>
      </c>
      <c r="P194" s="22">
        <v>-14.46635</v>
      </c>
      <c r="Q194" s="128">
        <v>49.64507</v>
      </c>
      <c r="R194" s="22">
        <v>49.64507</v>
      </c>
      <c r="S194" s="5">
        <v>1.0</v>
      </c>
      <c r="T194" s="5">
        <v>0.0</v>
      </c>
      <c r="U194" s="5">
        <v>0.0</v>
      </c>
      <c r="V194" s="5">
        <v>0.0</v>
      </c>
      <c r="W194" s="5">
        <v>1.0</v>
      </c>
      <c r="X194" s="5">
        <v>0.0</v>
      </c>
      <c r="Y194" s="5">
        <v>0.0</v>
      </c>
      <c r="Z194" s="5">
        <v>0.0</v>
      </c>
      <c r="AA194" s="5">
        <v>0.0</v>
      </c>
      <c r="AB194" s="5">
        <v>0.0</v>
      </c>
      <c r="AC194" s="5">
        <v>0.0</v>
      </c>
      <c r="AD194" s="5">
        <v>0.0</v>
      </c>
      <c r="AE194" s="47">
        <v>0.0</v>
      </c>
      <c r="AF194" s="52">
        <v>3.0</v>
      </c>
      <c r="AG194" s="22"/>
      <c r="AL194" s="6">
        <v>26.0</v>
      </c>
      <c r="AM194" s="22">
        <v>3.0</v>
      </c>
      <c r="AS194" s="22"/>
      <c r="AY194" s="22"/>
      <c r="AZ194" s="35"/>
      <c r="BA194" s="22"/>
      <c r="BG194" s="6">
        <v>1.0</v>
      </c>
      <c r="BJ194" s="22"/>
      <c r="BL194" s="22"/>
      <c r="BT194" s="22"/>
      <c r="CA194" s="22"/>
      <c r="CB194" s="6">
        <v>1.0</v>
      </c>
      <c r="CE194" s="6">
        <v>1.0</v>
      </c>
      <c r="CI194" s="6">
        <v>1.0</v>
      </c>
      <c r="CS194" s="22"/>
      <c r="CU194" s="22"/>
      <c r="CX194" s="22"/>
      <c r="DN194" s="22"/>
      <c r="DS194" s="22"/>
      <c r="DY194" s="22"/>
      <c r="EL194" s="22"/>
      <c r="EM194" s="6" t="s">
        <v>870</v>
      </c>
      <c r="EN194" s="75" t="s">
        <v>824</v>
      </c>
    </row>
    <row r="195" ht="14.25" customHeight="1">
      <c r="A195" s="35" t="s">
        <v>509</v>
      </c>
      <c r="B195" s="22" t="s">
        <v>1079</v>
      </c>
      <c r="C195" s="6">
        <v>2.0</v>
      </c>
      <c r="D195" s="22">
        <v>1.0</v>
      </c>
      <c r="E195" s="6">
        <v>900.0</v>
      </c>
      <c r="F195" s="22">
        <v>1000.0</v>
      </c>
      <c r="G195" s="36">
        <v>20.81</v>
      </c>
      <c r="H195" s="36">
        <v>20.81</v>
      </c>
      <c r="I195" s="36">
        <v>20.81</v>
      </c>
      <c r="J195" s="126">
        <v>0.0</v>
      </c>
      <c r="K195" s="122">
        <v>2109.0</v>
      </c>
      <c r="L195" s="122">
        <v>2109.0</v>
      </c>
      <c r="M195" s="122">
        <v>2109.0</v>
      </c>
      <c r="N195" s="123">
        <v>0.0</v>
      </c>
      <c r="O195" s="128">
        <v>-18.49589</v>
      </c>
      <c r="P195" s="22">
        <v>-18.49589</v>
      </c>
      <c r="Q195" s="128">
        <v>48.47163</v>
      </c>
      <c r="R195" s="22">
        <v>48.47163</v>
      </c>
      <c r="S195" s="5">
        <v>1.0</v>
      </c>
      <c r="T195" s="5">
        <v>0.0</v>
      </c>
      <c r="U195" s="5">
        <v>0.0</v>
      </c>
      <c r="V195" s="5">
        <v>0.0</v>
      </c>
      <c r="W195" s="5">
        <v>1.0</v>
      </c>
      <c r="X195" s="5">
        <v>0.0</v>
      </c>
      <c r="Y195" s="5">
        <v>0.0</v>
      </c>
      <c r="Z195" s="5">
        <v>0.0</v>
      </c>
      <c r="AA195" s="5">
        <v>0.0</v>
      </c>
      <c r="AB195" s="5">
        <v>0.0</v>
      </c>
      <c r="AC195" s="5">
        <v>0.0</v>
      </c>
      <c r="AD195" s="5">
        <v>0.0</v>
      </c>
      <c r="AE195" s="47">
        <v>0.0</v>
      </c>
      <c r="AF195" s="52">
        <v>5.0</v>
      </c>
      <c r="AG195" s="22">
        <v>0.0</v>
      </c>
      <c r="AL195" s="6">
        <v>21.0</v>
      </c>
      <c r="AM195" s="22">
        <v>2.0</v>
      </c>
      <c r="AS195" s="22"/>
      <c r="AY195" s="22"/>
      <c r="AZ195" s="35"/>
      <c r="BA195" s="22"/>
      <c r="BG195" s="6">
        <v>1.0</v>
      </c>
      <c r="BI195" s="6">
        <v>1.0</v>
      </c>
      <c r="BJ195" s="22">
        <v>1.0</v>
      </c>
      <c r="BL195" s="22"/>
      <c r="BT195" s="22"/>
      <c r="CA195" s="22"/>
      <c r="CE195" s="6">
        <v>1.0</v>
      </c>
      <c r="CS195" s="22"/>
      <c r="CU195" s="22"/>
      <c r="CX195" s="22"/>
      <c r="DN195" s="22"/>
      <c r="DS195" s="22"/>
      <c r="DY195" s="22"/>
      <c r="EL195" s="22"/>
      <c r="EM195" s="6" t="s">
        <v>870</v>
      </c>
      <c r="EN195" s="75" t="s">
        <v>824</v>
      </c>
    </row>
    <row r="196" ht="14.25" customHeight="1">
      <c r="A196" s="35" t="s">
        <v>509</v>
      </c>
      <c r="B196" s="22" t="s">
        <v>1080</v>
      </c>
      <c r="C196" s="6">
        <v>2.0</v>
      </c>
      <c r="D196" s="22">
        <v>1.0</v>
      </c>
      <c r="E196" s="6">
        <v>0.0</v>
      </c>
      <c r="F196" s="22">
        <v>1600.0</v>
      </c>
      <c r="G196" s="36">
        <v>20.59</v>
      </c>
      <c r="H196" s="36">
        <v>24.19</v>
      </c>
      <c r="I196" s="36">
        <v>22.39</v>
      </c>
      <c r="J196" s="126">
        <v>2.545584412271572</v>
      </c>
      <c r="K196" s="122">
        <v>1139.0</v>
      </c>
      <c r="L196" s="122">
        <v>1745.0</v>
      </c>
      <c r="M196" s="122">
        <v>1442.0</v>
      </c>
      <c r="N196" s="123">
        <v>428.5067093990478</v>
      </c>
      <c r="O196" s="128">
        <v>-22.56456</v>
      </c>
      <c r="P196" s="22">
        <v>-13.31256</v>
      </c>
      <c r="Q196" s="128">
        <v>45.34195</v>
      </c>
      <c r="R196" s="22">
        <v>48.34894</v>
      </c>
      <c r="S196" s="5">
        <v>1.0</v>
      </c>
      <c r="T196" s="5">
        <v>0.0</v>
      </c>
      <c r="U196" s="5">
        <v>0.0</v>
      </c>
      <c r="V196" s="5">
        <v>0.0</v>
      </c>
      <c r="W196" s="5">
        <v>1.0</v>
      </c>
      <c r="X196" s="5">
        <v>0.0</v>
      </c>
      <c r="Y196" s="5">
        <v>0.0</v>
      </c>
      <c r="Z196" s="5">
        <v>0.0</v>
      </c>
      <c r="AA196" s="5">
        <v>0.0</v>
      </c>
      <c r="AB196" s="5">
        <v>0.0</v>
      </c>
      <c r="AC196" s="5">
        <v>1.0</v>
      </c>
      <c r="AD196" s="5">
        <v>0.0</v>
      </c>
      <c r="AE196" s="47">
        <v>0.0</v>
      </c>
      <c r="AF196" s="52">
        <v>1.0</v>
      </c>
      <c r="AG196" s="22"/>
      <c r="AH196" s="6">
        <v>33.0</v>
      </c>
      <c r="AI196" s="6">
        <v>1.0</v>
      </c>
      <c r="AJ196" s="6">
        <v>39.5</v>
      </c>
      <c r="AK196" s="6">
        <v>1.5</v>
      </c>
      <c r="AM196" s="22"/>
      <c r="AS196" s="22"/>
      <c r="AY196" s="22"/>
      <c r="AZ196" s="35"/>
      <c r="BA196" s="22"/>
      <c r="BG196" s="6">
        <v>1.0</v>
      </c>
      <c r="BJ196" s="22">
        <v>1.0</v>
      </c>
      <c r="BL196" s="22"/>
      <c r="BT196" s="22"/>
      <c r="CA196" s="22"/>
      <c r="CB196" s="6">
        <v>1.0</v>
      </c>
      <c r="CE196" s="6">
        <v>1.0</v>
      </c>
      <c r="CH196" s="6">
        <v>1.0</v>
      </c>
      <c r="CI196" s="6">
        <v>1.0</v>
      </c>
      <c r="CS196" s="22"/>
      <c r="CU196" s="22"/>
      <c r="CX196" s="22"/>
      <c r="DN196" s="22"/>
      <c r="DS196" s="22"/>
      <c r="DY196" s="22">
        <v>1.0</v>
      </c>
      <c r="EL196" s="22"/>
      <c r="EM196" s="6" t="s">
        <v>870</v>
      </c>
      <c r="EN196" s="75" t="s">
        <v>824</v>
      </c>
    </row>
    <row r="197" ht="14.25" customHeight="1">
      <c r="A197" s="35" t="s">
        <v>509</v>
      </c>
      <c r="B197" s="22" t="s">
        <v>1081</v>
      </c>
      <c r="C197" s="6">
        <v>2.0</v>
      </c>
      <c r="D197" s="22">
        <v>1.0</v>
      </c>
      <c r="E197" s="6">
        <v>0.0</v>
      </c>
      <c r="F197" s="22">
        <v>1500.0</v>
      </c>
      <c r="G197" s="36">
        <v>19.6</v>
      </c>
      <c r="H197" s="36">
        <v>20.81</v>
      </c>
      <c r="I197" s="36">
        <v>20.146666666666665</v>
      </c>
      <c r="J197" s="126">
        <v>0.6133786215163776</v>
      </c>
      <c r="K197" s="122">
        <v>1155.0</v>
      </c>
      <c r="L197" s="122">
        <v>2109.0</v>
      </c>
      <c r="M197" s="122">
        <v>1610.0</v>
      </c>
      <c r="N197" s="123">
        <v>478.51959207539244</v>
      </c>
      <c r="O197" s="128">
        <v>-21.32046</v>
      </c>
      <c r="P197" s="22">
        <v>-18.41348</v>
      </c>
      <c r="Q197" s="128">
        <v>47.39638</v>
      </c>
      <c r="R197" s="22">
        <v>48.52103</v>
      </c>
      <c r="S197" s="5">
        <v>1.0</v>
      </c>
      <c r="T197" s="5">
        <v>0.0</v>
      </c>
      <c r="U197" s="5">
        <v>0.0</v>
      </c>
      <c r="V197" s="5">
        <v>0.0</v>
      </c>
      <c r="W197" s="5">
        <v>1.0</v>
      </c>
      <c r="X197" s="5">
        <v>0.0</v>
      </c>
      <c r="Y197" s="5">
        <v>0.0</v>
      </c>
      <c r="Z197" s="5">
        <v>0.0</v>
      </c>
      <c r="AA197" s="5">
        <v>0.0</v>
      </c>
      <c r="AB197" s="5">
        <v>0.0</v>
      </c>
      <c r="AC197" s="5">
        <v>0.0</v>
      </c>
      <c r="AD197" s="5">
        <v>0.0</v>
      </c>
      <c r="AE197" s="47">
        <v>0.0</v>
      </c>
      <c r="AF197" s="52">
        <v>1.0</v>
      </c>
      <c r="AG197" s="22"/>
      <c r="AL197" s="6">
        <v>45.0</v>
      </c>
      <c r="AM197" s="22">
        <v>5.0</v>
      </c>
      <c r="AN197" s="6">
        <v>30.0</v>
      </c>
      <c r="AO197" s="6">
        <v>38.0</v>
      </c>
      <c r="AS197" s="22"/>
      <c r="AY197" s="22"/>
      <c r="AZ197" s="35"/>
      <c r="BA197" s="22"/>
      <c r="BG197" s="6">
        <v>1.0</v>
      </c>
      <c r="BJ197" s="22">
        <v>1.0</v>
      </c>
      <c r="BL197" s="22"/>
      <c r="BT197" s="22"/>
      <c r="CA197" s="22"/>
      <c r="CB197" s="6">
        <v>1.0</v>
      </c>
      <c r="CE197" s="6">
        <v>1.0</v>
      </c>
      <c r="CS197" s="22"/>
      <c r="CU197" s="22"/>
      <c r="CX197" s="22"/>
      <c r="DN197" s="22"/>
      <c r="DS197" s="22"/>
      <c r="DY197" s="22"/>
      <c r="EL197" s="22"/>
      <c r="EM197" s="6" t="s">
        <v>870</v>
      </c>
      <c r="EN197" s="75" t="s">
        <v>824</v>
      </c>
    </row>
    <row r="198" ht="14.25" customHeight="1">
      <c r="A198" s="6" t="s">
        <v>522</v>
      </c>
      <c r="B198" s="22" t="s">
        <v>1082</v>
      </c>
      <c r="C198" s="6">
        <v>2.0</v>
      </c>
      <c r="D198" s="22">
        <v>1.0</v>
      </c>
      <c r="E198" s="6">
        <v>1123.0</v>
      </c>
      <c r="F198" s="22">
        <v>1908.0</v>
      </c>
      <c r="G198" s="6">
        <v>23.41</v>
      </c>
      <c r="H198" s="6">
        <v>23.41</v>
      </c>
      <c r="I198" s="6">
        <v>23.41</v>
      </c>
      <c r="J198" s="22">
        <v>0.0</v>
      </c>
      <c r="K198" s="6">
        <v>1691.04</v>
      </c>
      <c r="L198" s="6">
        <v>1691.04</v>
      </c>
      <c r="M198" s="6">
        <v>1691.04</v>
      </c>
      <c r="N198" s="22">
        <v>0.0</v>
      </c>
      <c r="O198" s="128">
        <v>12.19225</v>
      </c>
      <c r="P198" s="22">
        <v>12.19225</v>
      </c>
      <c r="Q198" s="128">
        <v>108.71494</v>
      </c>
      <c r="R198" s="22">
        <v>1.0871494E7</v>
      </c>
      <c r="S198" s="5">
        <v>1.0</v>
      </c>
      <c r="T198" s="5">
        <v>0.0</v>
      </c>
      <c r="U198" s="5">
        <v>0.0</v>
      </c>
      <c r="V198" s="5">
        <v>0.0</v>
      </c>
      <c r="W198" s="5">
        <v>1.0</v>
      </c>
      <c r="X198" s="5">
        <v>0.0</v>
      </c>
      <c r="Y198" s="5">
        <v>0.0</v>
      </c>
      <c r="Z198" s="5">
        <v>0.0</v>
      </c>
      <c r="AA198" s="5">
        <v>0.0</v>
      </c>
      <c r="AB198" s="5">
        <v>0.0</v>
      </c>
      <c r="AC198" s="5">
        <v>0.0</v>
      </c>
      <c r="AD198" s="5">
        <v>0.0</v>
      </c>
      <c r="AE198" s="47">
        <v>0.0</v>
      </c>
      <c r="AF198" s="52">
        <v>5.0</v>
      </c>
      <c r="AG198" s="22"/>
      <c r="AH198" s="6">
        <v>24.05</v>
      </c>
      <c r="AI198" s="6">
        <v>0.55</v>
      </c>
      <c r="AJ198" s="6">
        <v>29.3</v>
      </c>
      <c r="AK198" s="6">
        <v>0.1</v>
      </c>
      <c r="AM198" s="22"/>
      <c r="AS198" s="22"/>
      <c r="AY198" s="22"/>
      <c r="AZ198" s="35"/>
      <c r="BA198" s="22"/>
      <c r="BJ198" s="22">
        <v>1.0</v>
      </c>
      <c r="BL198" s="22"/>
      <c r="BT198" s="22"/>
      <c r="CA198" s="22"/>
      <c r="CB198" s="6">
        <v>1.0</v>
      </c>
      <c r="CH198" s="6">
        <v>1.0</v>
      </c>
      <c r="CS198" s="22"/>
      <c r="CU198" s="22"/>
      <c r="CX198" s="22"/>
      <c r="DN198" s="22"/>
      <c r="DS198" s="22"/>
      <c r="DY198" s="22"/>
      <c r="EL198" s="22"/>
      <c r="EM198" s="6" t="s">
        <v>922</v>
      </c>
      <c r="EN198" s="75" t="s">
        <v>824</v>
      </c>
    </row>
    <row r="199" ht="14.25" customHeight="1">
      <c r="A199" s="6" t="s">
        <v>522</v>
      </c>
      <c r="B199" s="22" t="s">
        <v>187</v>
      </c>
      <c r="C199" s="6">
        <v>1.0</v>
      </c>
      <c r="D199" s="22">
        <v>1.0</v>
      </c>
      <c r="E199" s="6">
        <v>1300.0</v>
      </c>
      <c r="F199" s="22">
        <v>2000.0</v>
      </c>
      <c r="G199" s="36">
        <v>14.04</v>
      </c>
      <c r="H199" s="36">
        <v>14.04</v>
      </c>
      <c r="I199" s="36">
        <v>14.04</v>
      </c>
      <c r="J199" s="126">
        <v>0.0</v>
      </c>
      <c r="K199" s="122">
        <v>1316.0</v>
      </c>
      <c r="L199" s="122">
        <v>1316.0</v>
      </c>
      <c r="M199" s="122">
        <v>1316.0</v>
      </c>
      <c r="N199" s="123">
        <v>0.0</v>
      </c>
      <c r="O199" s="128">
        <v>31.71869</v>
      </c>
      <c r="P199" s="22">
        <v>32.63462</v>
      </c>
      <c r="Q199" s="128">
        <v>103.85556</v>
      </c>
      <c r="R199" s="22">
        <v>104.36094</v>
      </c>
      <c r="S199" s="5">
        <v>1.0</v>
      </c>
      <c r="T199" s="5">
        <v>0.0</v>
      </c>
      <c r="U199" s="5">
        <v>0.0</v>
      </c>
      <c r="V199" s="5">
        <v>0.0</v>
      </c>
      <c r="W199" s="5">
        <v>1.0</v>
      </c>
      <c r="X199" s="5">
        <v>0.0</v>
      </c>
      <c r="Y199" s="5">
        <v>0.0</v>
      </c>
      <c r="Z199" s="5">
        <v>0.0</v>
      </c>
      <c r="AA199" s="5">
        <v>0.0</v>
      </c>
      <c r="AB199" s="5">
        <v>0.0</v>
      </c>
      <c r="AC199" s="5">
        <v>0.0</v>
      </c>
      <c r="AD199" s="5">
        <v>0.0</v>
      </c>
      <c r="AE199" s="47">
        <v>0.0</v>
      </c>
      <c r="AF199" s="52">
        <v>4.0</v>
      </c>
      <c r="AG199" s="22"/>
      <c r="AH199" s="6">
        <v>53.0</v>
      </c>
      <c r="AJ199" s="6">
        <v>58.0</v>
      </c>
      <c r="AM199" s="22"/>
      <c r="AP199" s="6">
        <v>3.5</v>
      </c>
      <c r="AQ199" s="6">
        <v>0.5</v>
      </c>
      <c r="AS199" s="22"/>
      <c r="AY199" s="22"/>
      <c r="AZ199" s="35"/>
      <c r="BA199" s="22"/>
      <c r="BJ199" s="22">
        <v>1.0</v>
      </c>
      <c r="BL199" s="22"/>
      <c r="BT199" s="22"/>
      <c r="CA199" s="22"/>
      <c r="CB199" s="6">
        <v>1.0</v>
      </c>
      <c r="CS199" s="22"/>
      <c r="CU199" s="22"/>
      <c r="CX199" s="22"/>
      <c r="DN199" s="22"/>
      <c r="DS199" s="22"/>
      <c r="DY199" s="22"/>
      <c r="EL199" s="22"/>
      <c r="EM199" s="6" t="s">
        <v>922</v>
      </c>
      <c r="EN199" s="75" t="s">
        <v>824</v>
      </c>
    </row>
    <row r="200" ht="14.25" customHeight="1">
      <c r="A200" s="6" t="s">
        <v>522</v>
      </c>
      <c r="B200" s="22" t="s">
        <v>188</v>
      </c>
      <c r="C200" s="6">
        <v>1.0</v>
      </c>
      <c r="D200" s="22">
        <v>1.0</v>
      </c>
      <c r="E200" s="6">
        <v>1790.0</v>
      </c>
      <c r="F200" s="22">
        <v>2300.0</v>
      </c>
      <c r="G200" s="36">
        <v>14.04</v>
      </c>
      <c r="H200" s="36">
        <v>17.03</v>
      </c>
      <c r="I200" s="36">
        <v>14.7875</v>
      </c>
      <c r="J200" s="126">
        <v>1.4950000000000012</v>
      </c>
      <c r="K200" s="122">
        <v>954.0</v>
      </c>
      <c r="L200" s="122">
        <v>1316.0</v>
      </c>
      <c r="M200" s="122">
        <v>1225.5</v>
      </c>
      <c r="N200" s="123">
        <v>181.0</v>
      </c>
      <c r="O200" s="128">
        <v>27.27738</v>
      </c>
      <c r="P200" s="22">
        <v>31.11527</v>
      </c>
      <c r="Q200" s="128">
        <v>105.27201</v>
      </c>
      <c r="R200" s="22">
        <v>29.91105</v>
      </c>
      <c r="S200" s="5">
        <v>1.0</v>
      </c>
      <c r="T200" s="5">
        <v>0.0</v>
      </c>
      <c r="U200" s="5">
        <v>1.0</v>
      </c>
      <c r="V200" s="5">
        <v>0.0</v>
      </c>
      <c r="W200" s="5">
        <v>1.0</v>
      </c>
      <c r="X200" s="5">
        <v>0.0</v>
      </c>
      <c r="Y200" s="5">
        <v>0.0</v>
      </c>
      <c r="Z200" s="5">
        <v>0.0</v>
      </c>
      <c r="AA200" s="5">
        <v>0.0</v>
      </c>
      <c r="AB200" s="5">
        <v>0.0</v>
      </c>
      <c r="AC200" s="5">
        <v>0.0</v>
      </c>
      <c r="AD200" s="5">
        <v>0.0</v>
      </c>
      <c r="AE200" s="47">
        <v>0.0</v>
      </c>
      <c r="AF200" s="52">
        <v>1.0</v>
      </c>
      <c r="AG200" s="22"/>
      <c r="AH200" s="6">
        <v>51.0</v>
      </c>
      <c r="AJ200" s="6">
        <v>59.0</v>
      </c>
      <c r="AM200" s="22"/>
      <c r="AN200" s="35">
        <v>200.0</v>
      </c>
      <c r="AO200" s="6">
        <v>230.0</v>
      </c>
      <c r="AP200" s="6">
        <v>3.65</v>
      </c>
      <c r="AQ200" s="6">
        <v>0.15</v>
      </c>
      <c r="AS200" s="22"/>
      <c r="AY200" s="22"/>
      <c r="AZ200" s="35"/>
      <c r="BA200" s="22"/>
      <c r="BJ200" s="22">
        <v>1.0</v>
      </c>
      <c r="BL200" s="22"/>
      <c r="BR200" s="6">
        <v>1.0</v>
      </c>
      <c r="BT200" s="22"/>
      <c r="CA200" s="22"/>
      <c r="CB200" s="6">
        <v>1.0</v>
      </c>
      <c r="CS200" s="22"/>
      <c r="CU200" s="22"/>
      <c r="CX200" s="22"/>
      <c r="DN200" s="22"/>
      <c r="DS200" s="22"/>
      <c r="DY200" s="22"/>
      <c r="EL200" s="22"/>
      <c r="EM200" s="6" t="s">
        <v>922</v>
      </c>
      <c r="EN200" s="75" t="s">
        <v>936</v>
      </c>
    </row>
    <row r="201" ht="14.25" customHeight="1">
      <c r="A201" s="6" t="s">
        <v>522</v>
      </c>
      <c r="B201" s="22" t="s">
        <v>1083</v>
      </c>
      <c r="C201" s="6">
        <v>1.0</v>
      </c>
      <c r="D201" s="22">
        <v>1.0</v>
      </c>
      <c r="E201" s="6">
        <v>1700.0</v>
      </c>
      <c r="F201" s="22">
        <v>2520.0</v>
      </c>
      <c r="G201" s="36">
        <v>14.04</v>
      </c>
      <c r="H201" s="36">
        <v>14.04</v>
      </c>
      <c r="I201" s="36">
        <v>14.04</v>
      </c>
      <c r="J201" s="126">
        <v>0.0</v>
      </c>
      <c r="K201" s="122">
        <v>1316.0</v>
      </c>
      <c r="L201" s="122">
        <v>1316.0</v>
      </c>
      <c r="M201" s="122">
        <v>1316.0</v>
      </c>
      <c r="N201" s="123">
        <v>0.0</v>
      </c>
      <c r="O201" s="128">
        <v>29.533</v>
      </c>
      <c r="P201" s="129">
        <v>29.533</v>
      </c>
      <c r="Q201" s="128">
        <v>103.35</v>
      </c>
      <c r="R201" s="129">
        <v>103.35</v>
      </c>
      <c r="S201" s="5">
        <v>1.0</v>
      </c>
      <c r="T201" s="5">
        <v>0.0</v>
      </c>
      <c r="U201" s="5">
        <v>1.0</v>
      </c>
      <c r="V201" s="5">
        <v>1.0</v>
      </c>
      <c r="W201" s="5">
        <v>1.0</v>
      </c>
      <c r="X201" s="5">
        <v>0.0</v>
      </c>
      <c r="Y201" s="5">
        <v>0.0</v>
      </c>
      <c r="Z201" s="5">
        <v>0.0</v>
      </c>
      <c r="AA201" s="5">
        <v>0.0</v>
      </c>
      <c r="AB201" s="5">
        <v>0.0</v>
      </c>
      <c r="AC201" s="5">
        <v>0.0</v>
      </c>
      <c r="AD201" s="5">
        <v>0.0</v>
      </c>
      <c r="AE201" s="47">
        <v>0.0</v>
      </c>
      <c r="AF201" s="52">
        <v>2.0</v>
      </c>
      <c r="AG201" s="22"/>
      <c r="AH201" s="6">
        <v>43.0</v>
      </c>
      <c r="AJ201" s="6">
        <v>51.0</v>
      </c>
      <c r="AM201" s="22"/>
      <c r="AP201" s="6">
        <v>4.0</v>
      </c>
      <c r="AQ201" s="6">
        <v>0.05</v>
      </c>
      <c r="AS201" s="22"/>
      <c r="AY201" s="22"/>
      <c r="AZ201" s="35"/>
      <c r="BA201" s="22"/>
      <c r="BJ201" s="22">
        <v>1.0</v>
      </c>
      <c r="BL201" s="22"/>
      <c r="BR201" s="6">
        <v>1.0</v>
      </c>
      <c r="BT201" s="22"/>
      <c r="CA201" s="22">
        <v>1.0</v>
      </c>
      <c r="CB201" s="6">
        <v>1.0</v>
      </c>
      <c r="CE201" s="6">
        <v>1.0</v>
      </c>
      <c r="CH201" s="6">
        <v>1.0</v>
      </c>
      <c r="CS201" s="22"/>
      <c r="CU201" s="22"/>
      <c r="CX201" s="22"/>
      <c r="DN201" s="22"/>
      <c r="DS201" s="22"/>
      <c r="DY201" s="22"/>
      <c r="EL201" s="22"/>
      <c r="EM201" s="6" t="s">
        <v>922</v>
      </c>
      <c r="EN201" s="75" t="s">
        <v>936</v>
      </c>
    </row>
    <row r="202" ht="14.25" customHeight="1">
      <c r="A202" s="6" t="s">
        <v>522</v>
      </c>
      <c r="B202" s="22" t="s">
        <v>1084</v>
      </c>
      <c r="C202" s="6">
        <v>1.0</v>
      </c>
      <c r="D202" s="22">
        <v>1.0</v>
      </c>
      <c r="E202" s="6">
        <v>2500.0</v>
      </c>
      <c r="F202" s="22">
        <v>3400.0</v>
      </c>
      <c r="G202" s="36">
        <v>14.04</v>
      </c>
      <c r="H202" s="36">
        <v>17.03</v>
      </c>
      <c r="I202" s="36">
        <v>15.535</v>
      </c>
      <c r="J202" s="126">
        <v>2.1142492757477784</v>
      </c>
      <c r="K202" s="122">
        <v>954.0</v>
      </c>
      <c r="L202" s="122">
        <v>1316.0</v>
      </c>
      <c r="M202" s="122">
        <v>1135.0</v>
      </c>
      <c r="N202" s="123">
        <v>255.9726547895302</v>
      </c>
      <c r="O202" s="128">
        <v>29.39043</v>
      </c>
      <c r="P202" s="22">
        <v>31.19664</v>
      </c>
      <c r="Q202" s="128">
        <v>103.06569</v>
      </c>
      <c r="R202" s="22">
        <v>103.44606</v>
      </c>
      <c r="S202" s="5">
        <v>1.0</v>
      </c>
      <c r="T202" s="5">
        <v>0.0</v>
      </c>
      <c r="U202" s="5">
        <v>0.0</v>
      </c>
      <c r="V202" s="5">
        <v>0.0</v>
      </c>
      <c r="W202" s="5">
        <v>1.0</v>
      </c>
      <c r="X202" s="5">
        <v>0.0</v>
      </c>
      <c r="Y202" s="5">
        <v>0.0</v>
      </c>
      <c r="Z202" s="5">
        <v>0.0</v>
      </c>
      <c r="AA202" s="5">
        <v>0.0</v>
      </c>
      <c r="AB202" s="5">
        <v>0.0</v>
      </c>
      <c r="AC202" s="5">
        <v>0.0</v>
      </c>
      <c r="AD202" s="5">
        <v>0.0</v>
      </c>
      <c r="AE202" s="47">
        <v>0.0</v>
      </c>
      <c r="AF202" s="52">
        <v>3.0</v>
      </c>
      <c r="AG202" s="22"/>
      <c r="AH202" s="6">
        <v>42.0</v>
      </c>
      <c r="AJ202" s="6">
        <v>51.0</v>
      </c>
      <c r="AM202" s="22"/>
      <c r="AS202" s="22"/>
      <c r="AY202" s="22"/>
      <c r="AZ202" s="35"/>
      <c r="BA202" s="22"/>
      <c r="BJ202" s="22">
        <v>1.0</v>
      </c>
      <c r="BL202" s="22"/>
      <c r="BT202" s="22"/>
      <c r="CA202" s="22"/>
      <c r="CB202" s="6">
        <v>1.0</v>
      </c>
      <c r="CS202" s="22"/>
      <c r="CU202" s="22"/>
      <c r="CX202" s="22"/>
      <c r="DN202" s="22"/>
      <c r="DS202" s="22"/>
      <c r="DY202" s="22"/>
      <c r="EL202" s="22"/>
      <c r="EM202" s="6" t="s">
        <v>922</v>
      </c>
      <c r="EN202" s="75" t="s">
        <v>936</v>
      </c>
    </row>
    <row r="203" ht="14.25" customHeight="1">
      <c r="A203" s="35" t="s">
        <v>538</v>
      </c>
      <c r="B203" s="22" t="s">
        <v>1085</v>
      </c>
      <c r="C203" s="6">
        <v>1.0</v>
      </c>
      <c r="D203" s="22">
        <v>1.0</v>
      </c>
      <c r="E203" s="6">
        <v>0.0</v>
      </c>
      <c r="F203" s="22">
        <v>732.0</v>
      </c>
      <c r="G203" s="6">
        <v>13.06</v>
      </c>
      <c r="H203" s="6">
        <v>25.25</v>
      </c>
      <c r="I203" s="6">
        <v>18.54732394366197</v>
      </c>
      <c r="J203" s="126">
        <v>2.9307385503835923</v>
      </c>
      <c r="K203" s="6">
        <v>806.2</v>
      </c>
      <c r="L203" s="6">
        <v>1735.07</v>
      </c>
      <c r="M203" s="6">
        <v>1339.5063380281686</v>
      </c>
      <c r="N203" s="123">
        <v>185.1056171659829</v>
      </c>
      <c r="O203" s="35">
        <v>24.55642</v>
      </c>
      <c r="P203" s="129">
        <v>38.3596</v>
      </c>
      <c r="Q203" s="6">
        <v>-98.13161</v>
      </c>
      <c r="R203" s="129">
        <v>-75.7685</v>
      </c>
      <c r="S203" s="5">
        <v>1.0</v>
      </c>
      <c r="T203" s="5">
        <v>0.0</v>
      </c>
      <c r="U203" s="5">
        <v>1.0</v>
      </c>
      <c r="V203" s="5">
        <v>0.0</v>
      </c>
      <c r="W203" s="5">
        <v>1.0</v>
      </c>
      <c r="X203" s="5">
        <v>0.0</v>
      </c>
      <c r="Y203" s="5">
        <v>0.0</v>
      </c>
      <c r="Z203" s="5">
        <v>0.0</v>
      </c>
      <c r="AA203" s="5">
        <v>0.0</v>
      </c>
      <c r="AB203" s="5">
        <v>0.0</v>
      </c>
      <c r="AC203" s="5">
        <v>1.0</v>
      </c>
      <c r="AD203" s="5">
        <v>1.0</v>
      </c>
      <c r="AE203" s="47">
        <v>0.0</v>
      </c>
      <c r="AF203" s="52">
        <v>1.0</v>
      </c>
      <c r="AG203" s="22"/>
      <c r="AL203" s="6">
        <v>28.0</v>
      </c>
      <c r="AM203" s="22">
        <v>6.0</v>
      </c>
      <c r="AN203" s="35">
        <v>850.0</v>
      </c>
      <c r="AO203" s="6">
        <v>1600.0</v>
      </c>
      <c r="AR203" s="6">
        <v>0.2</v>
      </c>
      <c r="AS203" s="22">
        <v>0.05</v>
      </c>
      <c r="AX203" s="6">
        <v>6.4</v>
      </c>
      <c r="AY203" s="22">
        <v>3.6</v>
      </c>
      <c r="AZ203" s="35"/>
      <c r="BA203" s="22"/>
      <c r="BE203" s="6">
        <v>1.0</v>
      </c>
      <c r="BJ203" s="22"/>
      <c r="BL203" s="22"/>
      <c r="BP203" s="6">
        <v>1.0</v>
      </c>
      <c r="BT203" s="22"/>
      <c r="CA203" s="22"/>
      <c r="CB203" s="6">
        <v>1.0</v>
      </c>
      <c r="CE203" s="6">
        <v>1.0</v>
      </c>
      <c r="CF203" s="6">
        <v>1.0</v>
      </c>
      <c r="CG203" s="6">
        <v>1.0</v>
      </c>
      <c r="CH203" s="6">
        <v>1.0</v>
      </c>
      <c r="CI203" s="6">
        <v>1.0</v>
      </c>
      <c r="CS203" s="22"/>
      <c r="CU203" s="22"/>
      <c r="CX203" s="22"/>
      <c r="DN203" s="22"/>
      <c r="DS203" s="22"/>
      <c r="DX203" s="6">
        <v>1.0</v>
      </c>
      <c r="DY203" s="22"/>
      <c r="EA203" s="6">
        <v>1.0</v>
      </c>
      <c r="ED203" s="6">
        <v>1.0</v>
      </c>
      <c r="EL203" s="22"/>
      <c r="EM203" s="6" t="s">
        <v>891</v>
      </c>
      <c r="EN203" s="75" t="s">
        <v>910</v>
      </c>
    </row>
    <row r="204" ht="14.25" customHeight="1">
      <c r="A204" s="35" t="s">
        <v>538</v>
      </c>
      <c r="B204" s="22" t="s">
        <v>1086</v>
      </c>
      <c r="C204" s="6">
        <v>1.0</v>
      </c>
      <c r="D204" s="22">
        <v>1.0</v>
      </c>
      <c r="E204" s="6">
        <v>0.0</v>
      </c>
      <c r="F204" s="22">
        <v>1500.0</v>
      </c>
      <c r="G204" s="36">
        <v>19.96</v>
      </c>
      <c r="H204" s="36">
        <v>27.36</v>
      </c>
      <c r="I204" s="36">
        <v>24.532105263157895</v>
      </c>
      <c r="J204" s="126">
        <v>2.0455251402549917</v>
      </c>
      <c r="K204" s="122">
        <v>592.0</v>
      </c>
      <c r="L204" s="122">
        <v>1918.0</v>
      </c>
      <c r="M204" s="122">
        <v>1053.2105263157894</v>
      </c>
      <c r="N204" s="123">
        <v>417.49099510546586</v>
      </c>
      <c r="O204" s="128">
        <v>-25.84546</v>
      </c>
      <c r="P204" s="22">
        <v>-3.27814</v>
      </c>
      <c r="Q204" s="128">
        <v>-63.3944</v>
      </c>
      <c r="R204" s="22">
        <v>-34.92778</v>
      </c>
      <c r="S204" s="5">
        <v>1.0</v>
      </c>
      <c r="T204" s="5">
        <v>1.0</v>
      </c>
      <c r="U204" s="5">
        <v>1.0</v>
      </c>
      <c r="V204" s="5">
        <v>1.0</v>
      </c>
      <c r="W204" s="5">
        <v>1.0</v>
      </c>
      <c r="X204" s="5">
        <v>0.0</v>
      </c>
      <c r="Y204" s="5">
        <v>0.0</v>
      </c>
      <c r="Z204" s="5">
        <v>0.0</v>
      </c>
      <c r="AA204" s="5">
        <v>0.0</v>
      </c>
      <c r="AB204" s="5">
        <v>0.0</v>
      </c>
      <c r="AC204" s="5">
        <v>0.0</v>
      </c>
      <c r="AD204" s="5">
        <v>1.0</v>
      </c>
      <c r="AE204" s="47">
        <v>0.0</v>
      </c>
      <c r="AF204" s="52">
        <v>1.0</v>
      </c>
      <c r="AG204" s="22"/>
      <c r="AL204" s="6">
        <v>45.0</v>
      </c>
      <c r="AM204" s="22">
        <v>5.0</v>
      </c>
      <c r="AN204" s="35"/>
      <c r="AS204" s="22"/>
      <c r="AY204" s="22"/>
      <c r="AZ204" s="35"/>
      <c r="BA204" s="22"/>
      <c r="BF204" s="6">
        <v>1.0</v>
      </c>
      <c r="BJ204" s="22"/>
      <c r="BL204" s="22">
        <v>1.0</v>
      </c>
      <c r="BR204" s="6">
        <v>1.0</v>
      </c>
      <c r="BT204" s="22"/>
      <c r="BZ204" s="6">
        <v>1.0</v>
      </c>
      <c r="CA204" s="22"/>
      <c r="CB204" s="6">
        <v>1.0</v>
      </c>
      <c r="CE204" s="6">
        <v>1.0</v>
      </c>
      <c r="CI204" s="6">
        <v>1.0</v>
      </c>
      <c r="CS204" s="22"/>
      <c r="CU204" s="22"/>
      <c r="CX204" s="22"/>
      <c r="DN204" s="22"/>
      <c r="DS204" s="22"/>
      <c r="DY204" s="22"/>
      <c r="EA204" s="6">
        <v>1.0</v>
      </c>
      <c r="EL204" s="22"/>
      <c r="EM204" s="6" t="s">
        <v>814</v>
      </c>
      <c r="EN204" s="75" t="s">
        <v>936</v>
      </c>
    </row>
    <row r="205" ht="14.25" customHeight="1">
      <c r="A205" s="35" t="s">
        <v>538</v>
      </c>
      <c r="B205" s="22" t="s">
        <v>1087</v>
      </c>
      <c r="C205" s="6">
        <v>2.0</v>
      </c>
      <c r="D205" s="22">
        <v>0.0</v>
      </c>
      <c r="E205" s="6">
        <v>0.0</v>
      </c>
      <c r="F205" s="22">
        <v>1100.0</v>
      </c>
      <c r="G205" s="36">
        <v>22.15</v>
      </c>
      <c r="H205" s="36">
        <v>22.25</v>
      </c>
      <c r="I205" s="36">
        <v>22.2</v>
      </c>
      <c r="J205" s="126">
        <v>0.07071067811865576</v>
      </c>
      <c r="K205" s="122">
        <v>1359.0</v>
      </c>
      <c r="L205" s="122">
        <v>1362.0</v>
      </c>
      <c r="M205" s="122">
        <v>1360.5</v>
      </c>
      <c r="N205" s="123">
        <v>2.1213203435596424</v>
      </c>
      <c r="O205" s="6">
        <v>-23.80569</v>
      </c>
      <c r="P205" s="129">
        <v>-22.8052</v>
      </c>
      <c r="Q205" s="6">
        <v>-47.12483</v>
      </c>
      <c r="R205" s="22">
        <v>-44.37253</v>
      </c>
      <c r="S205" s="5">
        <v>1.0</v>
      </c>
      <c r="T205" s="5">
        <v>0.0</v>
      </c>
      <c r="U205" s="5">
        <v>0.0</v>
      </c>
      <c r="V205" s="5">
        <v>0.0</v>
      </c>
      <c r="W205" s="5">
        <v>0.0</v>
      </c>
      <c r="X205" s="5">
        <v>0.0</v>
      </c>
      <c r="Y205" s="5">
        <v>0.0</v>
      </c>
      <c r="Z205" s="5">
        <v>0.0</v>
      </c>
      <c r="AA205" s="5">
        <v>0.0</v>
      </c>
      <c r="AB205" s="5">
        <v>0.0</v>
      </c>
      <c r="AC205" s="5">
        <v>0.0</v>
      </c>
      <c r="AD205" s="5">
        <v>0.0</v>
      </c>
      <c r="AE205" s="47">
        <v>0.0</v>
      </c>
      <c r="AF205" s="52">
        <v>1.0</v>
      </c>
      <c r="AG205" s="22"/>
      <c r="AL205" s="6">
        <v>30.0</v>
      </c>
      <c r="AM205" s="22">
        <v>10.0</v>
      </c>
      <c r="AN205" s="35">
        <v>14.0</v>
      </c>
      <c r="AO205" s="6">
        <v>14.0</v>
      </c>
      <c r="AP205" s="6">
        <v>7.0</v>
      </c>
      <c r="AQ205" s="6">
        <v>0.05</v>
      </c>
      <c r="AS205" s="22"/>
      <c r="AY205" s="22"/>
      <c r="AZ205" s="35"/>
      <c r="BA205" s="22"/>
      <c r="BG205" s="6">
        <v>1.0</v>
      </c>
      <c r="BJ205" s="22">
        <v>1.0</v>
      </c>
      <c r="BL205" s="22"/>
      <c r="BT205" s="22"/>
      <c r="CA205" s="22"/>
      <c r="CS205" s="22"/>
      <c r="CU205" s="22"/>
      <c r="CX205" s="22"/>
      <c r="DN205" s="22"/>
      <c r="DS205" s="22"/>
      <c r="DY205" s="22"/>
      <c r="EL205" s="22"/>
      <c r="EM205" s="6" t="s">
        <v>814</v>
      </c>
      <c r="EN205" s="75" t="s">
        <v>824</v>
      </c>
    </row>
    <row r="206" ht="14.25" customHeight="1">
      <c r="A206" s="35" t="s">
        <v>538</v>
      </c>
      <c r="B206" s="22" t="s">
        <v>1088</v>
      </c>
      <c r="C206" s="6">
        <v>2.0</v>
      </c>
      <c r="D206" s="22">
        <v>1.0</v>
      </c>
      <c r="E206" s="6">
        <v>1000.0</v>
      </c>
      <c r="F206" s="22">
        <v>1500.0</v>
      </c>
      <c r="G206" s="6">
        <v>24.34</v>
      </c>
      <c r="H206" s="6">
        <v>24.34</v>
      </c>
      <c r="I206" s="6">
        <v>24.34</v>
      </c>
      <c r="J206" s="22">
        <v>0.0</v>
      </c>
      <c r="K206" s="6">
        <v>1681.42</v>
      </c>
      <c r="L206" s="6">
        <v>1681.42</v>
      </c>
      <c r="M206" s="6">
        <v>1681.42</v>
      </c>
      <c r="N206" s="22">
        <v>0.0</v>
      </c>
      <c r="O206" s="128">
        <v>12.39502</v>
      </c>
      <c r="P206" s="22">
        <v>12.39502</v>
      </c>
      <c r="Q206" s="128">
        <v>108.3503</v>
      </c>
      <c r="R206" s="22">
        <v>108.3503</v>
      </c>
      <c r="S206" s="5">
        <v>1.0</v>
      </c>
      <c r="T206" s="5">
        <v>0.0</v>
      </c>
      <c r="U206" s="5">
        <v>0.0</v>
      </c>
      <c r="V206" s="5">
        <v>0.0</v>
      </c>
      <c r="W206" s="5">
        <v>0.0</v>
      </c>
      <c r="X206" s="5">
        <v>0.0</v>
      </c>
      <c r="Y206" s="5">
        <v>0.0</v>
      </c>
      <c r="Z206" s="5">
        <v>0.0</v>
      </c>
      <c r="AA206" s="5">
        <v>0.0</v>
      </c>
      <c r="AB206" s="5">
        <v>0.0</v>
      </c>
      <c r="AC206" s="5">
        <v>0.0</v>
      </c>
      <c r="AD206" s="5">
        <v>0.0</v>
      </c>
      <c r="AE206" s="47">
        <v>0.0</v>
      </c>
      <c r="AF206" s="52">
        <v>3.0</v>
      </c>
      <c r="AG206" s="22"/>
      <c r="AH206" s="6">
        <v>14.1</v>
      </c>
      <c r="AI206" s="6">
        <v>0.9</v>
      </c>
      <c r="AJ206" s="6">
        <v>16.45</v>
      </c>
      <c r="AK206" s="6">
        <v>0.55</v>
      </c>
      <c r="AM206" s="22"/>
      <c r="AN206" s="35"/>
      <c r="AS206" s="22"/>
      <c r="AY206" s="22"/>
      <c r="AZ206" s="35"/>
      <c r="BA206" s="22"/>
      <c r="BJ206" s="22">
        <v>1.0</v>
      </c>
      <c r="BL206" s="22"/>
      <c r="BT206" s="22"/>
      <c r="CA206" s="22"/>
      <c r="CS206" s="22"/>
      <c r="CU206" s="22"/>
      <c r="CX206" s="22"/>
      <c r="DN206" s="22"/>
      <c r="DS206" s="22"/>
      <c r="DY206" s="22"/>
      <c r="EL206" s="22"/>
      <c r="EM206" s="6" t="s">
        <v>922</v>
      </c>
      <c r="EN206" s="75" t="s">
        <v>824</v>
      </c>
    </row>
    <row r="207" ht="14.25" customHeight="1">
      <c r="A207" s="35" t="s">
        <v>538</v>
      </c>
      <c r="B207" s="22" t="s">
        <v>1089</v>
      </c>
      <c r="C207" s="6">
        <v>1.0</v>
      </c>
      <c r="D207" s="22">
        <v>1.0</v>
      </c>
      <c r="E207" s="6">
        <v>0.0</v>
      </c>
      <c r="F207" s="22">
        <v>2000.0</v>
      </c>
      <c r="G207" s="36">
        <v>8.5</v>
      </c>
      <c r="H207" s="6">
        <v>27.79</v>
      </c>
      <c r="I207" s="6">
        <v>19.020999999999997</v>
      </c>
      <c r="J207" s="126">
        <v>5.338232021101287</v>
      </c>
      <c r="K207" s="6">
        <v>879.6</v>
      </c>
      <c r="L207" s="6">
        <v>2692.65</v>
      </c>
      <c r="M207" s="6">
        <v>1605.62</v>
      </c>
      <c r="N207" s="123">
        <v>550.7032776974065</v>
      </c>
      <c r="O207" s="128">
        <v>-1.6158</v>
      </c>
      <c r="P207" s="22">
        <v>33.80827</v>
      </c>
      <c r="Q207" s="128">
        <v>103.51588</v>
      </c>
      <c r="R207" s="22">
        <v>122.02622</v>
      </c>
      <c r="S207" s="5">
        <v>1.0</v>
      </c>
      <c r="T207" s="5">
        <v>0.0</v>
      </c>
      <c r="U207" s="5">
        <v>1.0</v>
      </c>
      <c r="V207" s="5">
        <v>1.0</v>
      </c>
      <c r="W207" s="5">
        <v>1.0</v>
      </c>
      <c r="X207" s="5">
        <v>0.0</v>
      </c>
      <c r="Y207" s="5">
        <v>0.0</v>
      </c>
      <c r="Z207" s="5">
        <v>0.0</v>
      </c>
      <c r="AA207" s="5">
        <v>0.0</v>
      </c>
      <c r="AB207" s="5">
        <v>0.0</v>
      </c>
      <c r="AC207" s="5">
        <v>1.0</v>
      </c>
      <c r="AD207" s="5">
        <v>1.0</v>
      </c>
      <c r="AE207" s="47">
        <v>0.0</v>
      </c>
      <c r="AF207" s="52">
        <v>1.0</v>
      </c>
      <c r="AG207" s="22">
        <v>1.0</v>
      </c>
      <c r="AH207" s="6">
        <v>22.5</v>
      </c>
      <c r="AJ207" s="6">
        <v>25.0</v>
      </c>
      <c r="AM207" s="22"/>
      <c r="AN207" s="35">
        <v>209.0</v>
      </c>
      <c r="AO207" s="6">
        <v>564.0</v>
      </c>
      <c r="AP207" s="6">
        <v>0.95</v>
      </c>
      <c r="AQ207" s="6">
        <v>0.05</v>
      </c>
      <c r="AR207" s="6">
        <v>0.3</v>
      </c>
      <c r="AS207" s="22">
        <v>0.1</v>
      </c>
      <c r="AT207" s="6">
        <v>4.299</v>
      </c>
      <c r="AU207" s="6">
        <v>0.263</v>
      </c>
      <c r="AV207" s="6">
        <v>22.267</v>
      </c>
      <c r="AW207" s="6">
        <v>0.858</v>
      </c>
      <c r="AY207" s="22"/>
      <c r="AZ207" s="35"/>
      <c r="BA207" s="22"/>
      <c r="BE207" s="6">
        <v>1.0</v>
      </c>
      <c r="BG207" s="6">
        <v>1.0</v>
      </c>
      <c r="BI207" s="6">
        <v>1.0</v>
      </c>
      <c r="BJ207" s="22">
        <v>1.0</v>
      </c>
      <c r="BL207" s="22"/>
      <c r="BR207" s="6">
        <v>1.0</v>
      </c>
      <c r="BT207" s="22"/>
      <c r="BX207" s="6">
        <v>1.0</v>
      </c>
      <c r="BY207" s="6">
        <v>1.0</v>
      </c>
      <c r="BZ207" s="6">
        <v>1.0</v>
      </c>
      <c r="CA207" s="22"/>
      <c r="CC207" s="6">
        <v>1.0</v>
      </c>
      <c r="CE207" s="6">
        <v>1.0</v>
      </c>
      <c r="CF207" s="6">
        <v>1.0</v>
      </c>
      <c r="CH207" s="6">
        <v>1.0</v>
      </c>
      <c r="CI207" s="6">
        <v>1.0</v>
      </c>
      <c r="CS207" s="22"/>
      <c r="CU207" s="22"/>
      <c r="CX207" s="22"/>
      <c r="DN207" s="22"/>
      <c r="DS207" s="22"/>
      <c r="DT207" s="6">
        <v>1.0</v>
      </c>
      <c r="DU207" s="6">
        <v>1.0</v>
      </c>
      <c r="DW207" s="6">
        <v>1.0</v>
      </c>
      <c r="DX207" s="6">
        <v>1.0</v>
      </c>
      <c r="DY207" s="22">
        <v>1.0</v>
      </c>
      <c r="EA207" s="6">
        <v>1.0</v>
      </c>
      <c r="ED207" s="6">
        <v>1.0</v>
      </c>
      <c r="EF207" s="6">
        <v>1.0</v>
      </c>
      <c r="EG207" s="6">
        <v>1.0</v>
      </c>
      <c r="EL207" s="22"/>
      <c r="EM207" s="6" t="s">
        <v>922</v>
      </c>
      <c r="EN207" s="75" t="s">
        <v>824</v>
      </c>
    </row>
    <row r="208" ht="14.25" customHeight="1">
      <c r="A208" s="35" t="s">
        <v>538</v>
      </c>
      <c r="B208" s="22" t="s">
        <v>1090</v>
      </c>
      <c r="C208" s="6">
        <v>1.0</v>
      </c>
      <c r="D208" s="22">
        <v>1.0</v>
      </c>
      <c r="E208" s="6">
        <v>0.0</v>
      </c>
      <c r="F208" s="22">
        <v>500.0</v>
      </c>
      <c r="G208" s="36">
        <v>26.15</v>
      </c>
      <c r="H208" s="36">
        <v>28.53</v>
      </c>
      <c r="I208" s="36">
        <v>27.513333333333332</v>
      </c>
      <c r="J208" s="126">
        <v>1.2272869808375448</v>
      </c>
      <c r="K208" s="122">
        <v>1238.0</v>
      </c>
      <c r="L208" s="122">
        <v>1759.0</v>
      </c>
      <c r="M208" s="122">
        <v>1549.3333333333333</v>
      </c>
      <c r="N208" s="123">
        <v>274.97696873253494</v>
      </c>
      <c r="O208" s="128">
        <v>7.15334</v>
      </c>
      <c r="P208" s="22">
        <v>8.99009</v>
      </c>
      <c r="Q208" s="128">
        <v>80.10991</v>
      </c>
      <c r="R208" s="129">
        <v>81.2895</v>
      </c>
      <c r="S208" s="5">
        <v>1.0</v>
      </c>
      <c r="T208" s="5">
        <v>0.0</v>
      </c>
      <c r="U208" s="5">
        <v>0.0</v>
      </c>
      <c r="V208" s="5">
        <v>0.0</v>
      </c>
      <c r="W208" s="5">
        <v>1.0</v>
      </c>
      <c r="X208" s="5">
        <v>0.0</v>
      </c>
      <c r="Y208" s="5">
        <v>0.0</v>
      </c>
      <c r="Z208" s="5">
        <v>0.0</v>
      </c>
      <c r="AA208" s="5">
        <v>0.0</v>
      </c>
      <c r="AB208" s="5">
        <v>0.0</v>
      </c>
      <c r="AC208" s="5">
        <v>0.0</v>
      </c>
      <c r="AD208" s="5">
        <v>0.0</v>
      </c>
      <c r="AE208" s="47">
        <v>0.0</v>
      </c>
      <c r="AF208" s="52">
        <v>1.0</v>
      </c>
      <c r="AG208" s="22"/>
      <c r="AH208" s="6">
        <v>24.5</v>
      </c>
      <c r="AI208" s="6">
        <v>2.8</v>
      </c>
      <c r="AJ208" s="6">
        <v>24.4</v>
      </c>
      <c r="AM208" s="22"/>
      <c r="AN208" s="35"/>
      <c r="AS208" s="22"/>
      <c r="AY208" s="22"/>
      <c r="AZ208" s="35"/>
      <c r="BA208" s="22"/>
      <c r="BF208" s="6">
        <v>1.0</v>
      </c>
      <c r="BJ208" s="22"/>
      <c r="BL208" s="22"/>
      <c r="BT208" s="22"/>
      <c r="CA208" s="22"/>
      <c r="CI208" s="6">
        <v>1.0</v>
      </c>
      <c r="CS208" s="22"/>
      <c r="CU208" s="22"/>
      <c r="CX208" s="22"/>
      <c r="DN208" s="22"/>
      <c r="DS208" s="22"/>
      <c r="DY208" s="22"/>
      <c r="EL208" s="22"/>
      <c r="EM208" s="6" t="s">
        <v>922</v>
      </c>
      <c r="EN208" s="75" t="s">
        <v>824</v>
      </c>
    </row>
    <row r="209" ht="14.25" customHeight="1">
      <c r="A209" s="35" t="s">
        <v>538</v>
      </c>
      <c r="B209" s="22" t="s">
        <v>1091</v>
      </c>
      <c r="C209" s="6">
        <v>1.0</v>
      </c>
      <c r="D209" s="22">
        <v>1.0</v>
      </c>
      <c r="E209" s="10"/>
      <c r="F209" s="134"/>
      <c r="G209" s="36">
        <v>23.79</v>
      </c>
      <c r="H209" s="36">
        <v>28.49</v>
      </c>
      <c r="I209" s="36">
        <v>26.974999999999998</v>
      </c>
      <c r="J209" s="126">
        <v>1.7133096626121036</v>
      </c>
      <c r="K209" s="122">
        <v>809.0</v>
      </c>
      <c r="L209" s="122">
        <v>1270.0</v>
      </c>
      <c r="M209" s="122">
        <v>1064.8333333333333</v>
      </c>
      <c r="N209" s="123">
        <v>174.14409742126378</v>
      </c>
      <c r="O209" s="128">
        <v>1.44936</v>
      </c>
      <c r="P209" s="22">
        <v>10.88934</v>
      </c>
      <c r="Q209" s="128">
        <v>-3.81371</v>
      </c>
      <c r="R209" s="129">
        <v>32.0783</v>
      </c>
      <c r="S209" s="5">
        <v>0.0</v>
      </c>
      <c r="T209" s="5">
        <v>1.0</v>
      </c>
      <c r="U209" s="5">
        <v>1.0</v>
      </c>
      <c r="V209" s="5">
        <v>1.0</v>
      </c>
      <c r="W209" s="5">
        <v>1.0</v>
      </c>
      <c r="X209" s="5">
        <v>0.0</v>
      </c>
      <c r="Y209" s="5">
        <v>0.0</v>
      </c>
      <c r="Z209" s="5">
        <v>0.0</v>
      </c>
      <c r="AA209" s="5">
        <v>0.0</v>
      </c>
      <c r="AB209" s="5">
        <v>0.0</v>
      </c>
      <c r="AC209" s="5">
        <v>1.0</v>
      </c>
      <c r="AD209" s="5">
        <v>0.0</v>
      </c>
      <c r="AE209" s="47">
        <v>0.0</v>
      </c>
      <c r="AF209" s="52">
        <v>1.0</v>
      </c>
      <c r="AG209" s="22"/>
      <c r="AH209" s="6">
        <v>42.15</v>
      </c>
      <c r="AI209" s="6">
        <v>5.15</v>
      </c>
      <c r="AJ209" s="6">
        <v>51.7</v>
      </c>
      <c r="AK209" s="6">
        <v>10.7</v>
      </c>
      <c r="AM209" s="22"/>
      <c r="AN209" s="35">
        <v>80.0</v>
      </c>
      <c r="AO209" s="6">
        <v>180.0</v>
      </c>
      <c r="AS209" s="22"/>
      <c r="AY209" s="22"/>
      <c r="AZ209" s="35"/>
      <c r="BA209" s="22"/>
      <c r="BJ209" s="22"/>
      <c r="BK209" s="6">
        <v>1.0</v>
      </c>
      <c r="BL209" s="22">
        <v>1.0</v>
      </c>
      <c r="BQ209" s="6">
        <v>1.0</v>
      </c>
      <c r="BR209" s="6">
        <v>1.0</v>
      </c>
      <c r="BT209" s="22"/>
      <c r="BY209" s="6">
        <v>1.0</v>
      </c>
      <c r="BZ209" s="6">
        <v>1.0</v>
      </c>
      <c r="CA209" s="22"/>
      <c r="CG209" s="6">
        <v>1.0</v>
      </c>
      <c r="CI209" s="6">
        <v>1.0</v>
      </c>
      <c r="CS209" s="22"/>
      <c r="CU209" s="22"/>
      <c r="CX209" s="22"/>
      <c r="DN209" s="22"/>
      <c r="DS209" s="22"/>
      <c r="DT209" s="6">
        <v>1.0</v>
      </c>
      <c r="DU209" s="6">
        <v>1.0</v>
      </c>
      <c r="DY209" s="22"/>
      <c r="EL209" s="22"/>
      <c r="EM209" s="6" t="s">
        <v>870</v>
      </c>
      <c r="EN209" s="75" t="s">
        <v>824</v>
      </c>
    </row>
    <row r="210" ht="14.25" customHeight="1">
      <c r="A210" s="35" t="s">
        <v>538</v>
      </c>
      <c r="B210" s="22" t="s">
        <v>1092</v>
      </c>
      <c r="C210" s="6">
        <v>1.0</v>
      </c>
      <c r="D210" s="22">
        <v>1.0</v>
      </c>
      <c r="E210" s="6">
        <v>0.0</v>
      </c>
      <c r="F210" s="22">
        <v>800.0</v>
      </c>
      <c r="G210" s="36">
        <v>23.15</v>
      </c>
      <c r="H210" s="36">
        <v>24.35</v>
      </c>
      <c r="I210" s="36">
        <v>23.75</v>
      </c>
      <c r="J210" s="126">
        <v>0.848528137423859</v>
      </c>
      <c r="K210" s="122">
        <v>723.0</v>
      </c>
      <c r="L210" s="122">
        <v>913.0</v>
      </c>
      <c r="M210" s="122">
        <v>818.0</v>
      </c>
      <c r="N210" s="123">
        <v>134.35028842544403</v>
      </c>
      <c r="O210" s="128">
        <v>-24.07625</v>
      </c>
      <c r="P210" s="129">
        <v>-20.062</v>
      </c>
      <c r="Q210" s="128">
        <v>43.71478</v>
      </c>
      <c r="R210" s="129">
        <v>44.65632</v>
      </c>
      <c r="S210" s="5">
        <v>1.0</v>
      </c>
      <c r="T210" s="5">
        <v>1.0</v>
      </c>
      <c r="U210" s="5">
        <v>1.0</v>
      </c>
      <c r="V210" s="5">
        <v>1.0</v>
      </c>
      <c r="W210" s="5">
        <v>1.0</v>
      </c>
      <c r="X210" s="5">
        <v>0.0</v>
      </c>
      <c r="Y210" s="5">
        <v>0.0</v>
      </c>
      <c r="Z210" s="5">
        <v>0.0</v>
      </c>
      <c r="AA210" s="5">
        <v>0.0</v>
      </c>
      <c r="AB210" s="5">
        <v>0.0</v>
      </c>
      <c r="AC210" s="5">
        <v>1.0</v>
      </c>
      <c r="AD210" s="5">
        <v>1.0</v>
      </c>
      <c r="AE210" s="47">
        <v>0.0</v>
      </c>
      <c r="AF210" s="52">
        <v>1.0</v>
      </c>
      <c r="AG210" s="22"/>
      <c r="AH210" s="6">
        <v>35.5</v>
      </c>
      <c r="AI210" s="6">
        <v>4.5</v>
      </c>
      <c r="AJ210" s="6">
        <v>39.0</v>
      </c>
      <c r="AK210" s="6">
        <v>3.0</v>
      </c>
      <c r="AM210" s="22"/>
      <c r="AN210" s="35"/>
      <c r="AS210" s="22"/>
      <c r="AY210" s="22"/>
      <c r="AZ210" s="35"/>
      <c r="BA210" s="22"/>
      <c r="BF210" s="6">
        <v>1.0</v>
      </c>
      <c r="BJ210" s="22"/>
      <c r="BK210" s="6">
        <v>1.0</v>
      </c>
      <c r="BL210" s="22">
        <v>1.0</v>
      </c>
      <c r="BQ210" s="6">
        <v>1.0</v>
      </c>
      <c r="BT210" s="22"/>
      <c r="BY210" s="6">
        <v>1.0</v>
      </c>
      <c r="CA210" s="22"/>
      <c r="CI210" s="6">
        <v>1.0</v>
      </c>
      <c r="CS210" s="22"/>
      <c r="CU210" s="22"/>
      <c r="CX210" s="22"/>
      <c r="DN210" s="22"/>
      <c r="DS210" s="22"/>
      <c r="DT210" s="6">
        <v>1.0</v>
      </c>
      <c r="DY210" s="22"/>
      <c r="EG210" s="6">
        <v>1.0</v>
      </c>
      <c r="EL210" s="22"/>
      <c r="EM210" s="6" t="s">
        <v>870</v>
      </c>
      <c r="EN210" s="75" t="s">
        <v>824</v>
      </c>
    </row>
    <row r="211" ht="14.25" customHeight="1">
      <c r="A211" s="35" t="s">
        <v>598</v>
      </c>
      <c r="B211" s="22" t="s">
        <v>121</v>
      </c>
      <c r="C211" s="6">
        <v>1.0</v>
      </c>
      <c r="D211" s="22">
        <v>1.0</v>
      </c>
      <c r="E211" s="6">
        <v>90.0</v>
      </c>
      <c r="F211" s="134"/>
      <c r="G211" s="6">
        <v>17.75</v>
      </c>
      <c r="H211" s="6">
        <v>21.55</v>
      </c>
      <c r="I211" s="6">
        <v>20.24166666666667</v>
      </c>
      <c r="J211" s="126">
        <v>1.2924460014509955</v>
      </c>
      <c r="K211" s="6">
        <v>581.5</v>
      </c>
      <c r="L211" s="6">
        <v>1523.8</v>
      </c>
      <c r="M211" s="6">
        <v>1198.5666666666668</v>
      </c>
      <c r="N211" s="123">
        <v>356.56551525163843</v>
      </c>
      <c r="O211" s="35">
        <v>-28.6</v>
      </c>
      <c r="P211" s="22">
        <v>-27.1</v>
      </c>
      <c r="Q211" s="6">
        <v>152.37292</v>
      </c>
      <c r="R211" s="22">
        <v>153.4</v>
      </c>
      <c r="S211" s="5">
        <v>1.0</v>
      </c>
      <c r="T211" s="5">
        <v>0.0</v>
      </c>
      <c r="U211" s="5">
        <v>0.0</v>
      </c>
      <c r="V211" s="5">
        <v>0.0</v>
      </c>
      <c r="W211" s="5">
        <v>1.0</v>
      </c>
      <c r="X211" s="5">
        <v>0.0</v>
      </c>
      <c r="Y211" s="5">
        <v>0.0</v>
      </c>
      <c r="Z211" s="5">
        <v>0.0</v>
      </c>
      <c r="AA211" s="5">
        <v>0.0</v>
      </c>
      <c r="AB211" s="5">
        <v>0.0</v>
      </c>
      <c r="AC211" s="5">
        <v>0.0</v>
      </c>
      <c r="AD211" s="5">
        <v>0.0</v>
      </c>
      <c r="AE211" s="47">
        <v>0.0</v>
      </c>
      <c r="AF211" s="52">
        <v>4.0</v>
      </c>
      <c r="AG211" s="22"/>
      <c r="AL211" s="6">
        <v>75.0</v>
      </c>
      <c r="AM211" s="22">
        <v>15.0</v>
      </c>
      <c r="AN211" s="35"/>
      <c r="AS211" s="22"/>
      <c r="AY211" s="22"/>
      <c r="AZ211" s="35"/>
      <c r="BA211" s="22"/>
      <c r="BG211" s="6">
        <v>1.0</v>
      </c>
      <c r="BJ211" s="22">
        <v>1.0</v>
      </c>
      <c r="BL211" s="22"/>
      <c r="BT211" s="22"/>
      <c r="CA211" s="22"/>
      <c r="CB211" s="6">
        <v>1.0</v>
      </c>
      <c r="CC211" s="6">
        <v>1.0</v>
      </c>
      <c r="CS211" s="22"/>
      <c r="CU211" s="22"/>
      <c r="CX211" s="22"/>
      <c r="DN211" s="22"/>
      <c r="DS211" s="22"/>
      <c r="DY211" s="22"/>
      <c r="EL211" s="22"/>
      <c r="EM211" s="6" t="s">
        <v>960</v>
      </c>
      <c r="EN211" s="75" t="s">
        <v>1093</v>
      </c>
    </row>
    <row r="212" ht="14.25" customHeight="1">
      <c r="A212" s="35" t="s">
        <v>598</v>
      </c>
      <c r="B212" s="22" t="s">
        <v>1094</v>
      </c>
      <c r="C212" s="6">
        <v>2.0</v>
      </c>
      <c r="D212" s="22">
        <v>1.0</v>
      </c>
      <c r="E212" s="6">
        <v>0.0</v>
      </c>
      <c r="F212" s="22">
        <v>940.0</v>
      </c>
      <c r="G212" s="6">
        <v>18.05</v>
      </c>
      <c r="H212" s="6">
        <v>23.3</v>
      </c>
      <c r="I212" s="6">
        <v>20.704545454545453</v>
      </c>
      <c r="J212" s="126">
        <v>1.78317897944297</v>
      </c>
      <c r="K212" s="6">
        <v>177.5</v>
      </c>
      <c r="L212" s="6">
        <v>1684.7</v>
      </c>
      <c r="M212" s="6">
        <v>1166.3090909090909</v>
      </c>
      <c r="N212" s="123">
        <v>461.992016066394</v>
      </c>
      <c r="O212" s="128">
        <v>-34.57941</v>
      </c>
      <c r="P212" s="22">
        <v>-21.283</v>
      </c>
      <c r="Q212" s="128">
        <v>134.1</v>
      </c>
      <c r="R212" s="22">
        <v>153.4</v>
      </c>
      <c r="S212" s="5">
        <v>1.0</v>
      </c>
      <c r="T212" s="5">
        <v>0.0</v>
      </c>
      <c r="U212" s="5">
        <v>0.0</v>
      </c>
      <c r="V212" s="5">
        <v>0.0</v>
      </c>
      <c r="W212" s="5">
        <v>1.0</v>
      </c>
      <c r="X212" s="5">
        <v>0.0</v>
      </c>
      <c r="Y212" s="5">
        <v>0.0</v>
      </c>
      <c r="Z212" s="5">
        <v>0.0</v>
      </c>
      <c r="AA212" s="5">
        <v>0.0</v>
      </c>
      <c r="AB212" s="5">
        <v>0.0</v>
      </c>
      <c r="AC212" s="5">
        <v>1.0</v>
      </c>
      <c r="AD212" s="5">
        <v>1.0</v>
      </c>
      <c r="AE212" s="47">
        <v>0.0</v>
      </c>
      <c r="AF212" s="52">
        <v>1.0</v>
      </c>
      <c r="AG212" s="22"/>
      <c r="AH212" s="6">
        <v>50.0</v>
      </c>
      <c r="AJ212" s="6">
        <v>40.0</v>
      </c>
      <c r="AM212" s="22"/>
      <c r="AN212" s="35"/>
      <c r="AS212" s="22"/>
      <c r="AX212" s="6">
        <v>10.0</v>
      </c>
      <c r="AY212" s="22">
        <v>2.0</v>
      </c>
      <c r="AZ212" s="35"/>
      <c r="BA212" s="22"/>
      <c r="BF212" s="6">
        <v>1.0</v>
      </c>
      <c r="BG212" s="6">
        <v>1.0</v>
      </c>
      <c r="BJ212" s="22"/>
      <c r="BL212" s="22"/>
      <c r="BT212" s="22"/>
      <c r="CA212" s="22"/>
      <c r="CB212" s="6">
        <v>1.0</v>
      </c>
      <c r="CC212" s="6">
        <v>1.0</v>
      </c>
      <c r="CE212" s="6">
        <v>1.0</v>
      </c>
      <c r="CH212" s="6">
        <v>1.0</v>
      </c>
      <c r="CI212" s="6">
        <v>1.0</v>
      </c>
      <c r="CS212" s="22"/>
      <c r="CU212" s="22"/>
      <c r="CX212" s="22"/>
      <c r="DN212" s="22"/>
      <c r="DS212" s="22"/>
      <c r="DU212" s="6">
        <v>1.0</v>
      </c>
      <c r="DY212" s="22"/>
      <c r="EA212" s="6">
        <v>1.0</v>
      </c>
      <c r="EL212" s="22"/>
      <c r="EM212" s="6" t="s">
        <v>960</v>
      </c>
      <c r="EN212" s="75" t="s">
        <v>1095</v>
      </c>
    </row>
    <row r="213" ht="14.25" customHeight="1">
      <c r="A213" s="35" t="s">
        <v>598</v>
      </c>
      <c r="B213" s="22" t="s">
        <v>140</v>
      </c>
      <c r="C213" s="6">
        <v>1.0</v>
      </c>
      <c r="D213" s="22">
        <v>1.0</v>
      </c>
      <c r="E213" s="10"/>
      <c r="F213" s="134"/>
      <c r="G213" s="36">
        <v>12.7</v>
      </c>
      <c r="H213" s="6">
        <v>21.55</v>
      </c>
      <c r="I213" s="6">
        <v>16.7765625</v>
      </c>
      <c r="J213" s="126">
        <v>2.6576535507536168</v>
      </c>
      <c r="K213" s="6">
        <v>270.1</v>
      </c>
      <c r="L213" s="6">
        <v>1642.3</v>
      </c>
      <c r="M213" s="6">
        <v>827.6437500000001</v>
      </c>
      <c r="N213" s="123">
        <v>364.1980046966208</v>
      </c>
      <c r="O213" s="35">
        <v>-43.017</v>
      </c>
      <c r="P213" s="22">
        <v>-27.49008</v>
      </c>
      <c r="Q213" s="6">
        <v>136.86255</v>
      </c>
      <c r="R213" s="22">
        <v>153.54855</v>
      </c>
      <c r="S213" s="5">
        <v>1.0</v>
      </c>
      <c r="T213" s="5">
        <v>1.0</v>
      </c>
      <c r="U213" s="5">
        <v>1.0</v>
      </c>
      <c r="V213" s="5">
        <v>1.0</v>
      </c>
      <c r="W213" s="5">
        <v>1.0</v>
      </c>
      <c r="X213" s="5">
        <v>0.0</v>
      </c>
      <c r="Y213" s="5">
        <v>0.0</v>
      </c>
      <c r="Z213" s="5">
        <v>0.0</v>
      </c>
      <c r="AA213" s="5">
        <v>0.0</v>
      </c>
      <c r="AB213" s="5">
        <v>0.0</v>
      </c>
      <c r="AC213" s="5">
        <v>1.0</v>
      </c>
      <c r="AD213" s="5">
        <v>1.0</v>
      </c>
      <c r="AE213" s="47">
        <v>0.0</v>
      </c>
      <c r="AF213" s="52">
        <v>1.0</v>
      </c>
      <c r="AG213" s="22"/>
      <c r="AH213" s="6">
        <v>52.2</v>
      </c>
      <c r="AI213" s="6">
        <v>9.6</v>
      </c>
      <c r="AJ213" s="6">
        <v>62.8</v>
      </c>
      <c r="AK213" s="6">
        <v>11.6</v>
      </c>
      <c r="AM213" s="22"/>
      <c r="AN213" s="35"/>
      <c r="AS213" s="22"/>
      <c r="AY213" s="22"/>
      <c r="AZ213" s="35"/>
      <c r="BA213" s="22"/>
      <c r="BF213" s="6">
        <v>1.0</v>
      </c>
      <c r="BI213" s="6">
        <v>1.0</v>
      </c>
      <c r="BJ213" s="22"/>
      <c r="BK213" s="6">
        <v>1.0</v>
      </c>
      <c r="BL213" s="22">
        <v>1.0</v>
      </c>
      <c r="BQ213" s="6">
        <v>1.0</v>
      </c>
      <c r="BT213" s="22"/>
      <c r="BY213" s="6">
        <v>1.0</v>
      </c>
      <c r="CA213" s="22"/>
      <c r="CB213" s="6">
        <v>1.0</v>
      </c>
      <c r="CE213" s="6">
        <v>1.0</v>
      </c>
      <c r="CH213" s="6">
        <v>1.0</v>
      </c>
      <c r="CS213" s="22"/>
      <c r="CU213" s="22"/>
      <c r="CX213" s="22"/>
      <c r="DN213" s="22"/>
      <c r="DS213" s="22"/>
      <c r="DX213" s="6">
        <v>1.0</v>
      </c>
      <c r="DY213" s="22"/>
      <c r="DZ213" s="6">
        <v>1.0</v>
      </c>
      <c r="EA213" s="6">
        <v>1.0</v>
      </c>
      <c r="EL213" s="22"/>
      <c r="EM213" s="6" t="s">
        <v>960</v>
      </c>
      <c r="EN213" s="75" t="s">
        <v>1096</v>
      </c>
    </row>
    <row r="214" ht="14.25" customHeight="1">
      <c r="A214" s="35" t="s">
        <v>598</v>
      </c>
      <c r="B214" s="22" t="s">
        <v>148</v>
      </c>
      <c r="C214" s="6">
        <v>1.0</v>
      </c>
      <c r="D214" s="22">
        <v>1.0</v>
      </c>
      <c r="E214" s="10"/>
      <c r="F214" s="134"/>
      <c r="G214" s="36">
        <v>17.5</v>
      </c>
      <c r="H214" s="6">
        <v>28.55</v>
      </c>
      <c r="I214" s="36">
        <v>23.40277777777778</v>
      </c>
      <c r="J214" s="126">
        <v>3.6145324415810394</v>
      </c>
      <c r="K214" s="6">
        <v>290.3</v>
      </c>
      <c r="L214" s="6">
        <v>1805.9</v>
      </c>
      <c r="M214" s="6">
        <v>1026.0055555555557</v>
      </c>
      <c r="N214" s="123">
        <v>467.1739145520739</v>
      </c>
      <c r="O214" s="35">
        <v>-34.07118</v>
      </c>
      <c r="P214" s="22">
        <v>-10.20556</v>
      </c>
      <c r="Q214" s="6">
        <v>128.67943</v>
      </c>
      <c r="R214" s="22">
        <v>153.32943</v>
      </c>
      <c r="S214" s="5">
        <v>0.0</v>
      </c>
      <c r="T214" s="5">
        <v>1.0</v>
      </c>
      <c r="U214" s="5">
        <v>1.0</v>
      </c>
      <c r="V214" s="5">
        <v>1.0</v>
      </c>
      <c r="W214" s="5">
        <v>1.0</v>
      </c>
      <c r="X214" s="5">
        <v>0.0</v>
      </c>
      <c r="Y214" s="5">
        <v>0.0</v>
      </c>
      <c r="Z214" s="5">
        <v>0.0</v>
      </c>
      <c r="AA214" s="5">
        <v>0.0</v>
      </c>
      <c r="AB214" s="5">
        <v>0.0</v>
      </c>
      <c r="AC214" s="5">
        <v>1.0</v>
      </c>
      <c r="AD214" s="5">
        <v>0.0</v>
      </c>
      <c r="AE214" s="47">
        <v>0.0</v>
      </c>
      <c r="AF214" s="52">
        <v>1.0</v>
      </c>
      <c r="AG214" s="22"/>
      <c r="AL214" s="6">
        <v>47.5</v>
      </c>
      <c r="AM214" s="22">
        <v>2.5</v>
      </c>
      <c r="AN214" s="35"/>
      <c r="AS214" s="22"/>
      <c r="AY214" s="22"/>
      <c r="AZ214" s="35"/>
      <c r="BA214" s="22"/>
      <c r="BJ214" s="22"/>
      <c r="BK214" s="6">
        <v>1.0</v>
      </c>
      <c r="BL214" s="22"/>
      <c r="BQ214" s="6">
        <v>1.0</v>
      </c>
      <c r="BT214" s="22"/>
      <c r="BY214" s="6">
        <v>1.0</v>
      </c>
      <c r="CA214" s="22"/>
      <c r="CI214" s="6">
        <v>1.0</v>
      </c>
      <c r="CS214" s="22"/>
      <c r="CU214" s="22"/>
      <c r="CX214" s="22"/>
      <c r="DN214" s="22"/>
      <c r="DS214" s="22"/>
      <c r="DT214" s="6">
        <v>1.0</v>
      </c>
      <c r="DU214" s="6">
        <v>1.0</v>
      </c>
      <c r="DY214" s="22"/>
      <c r="EL214" s="22"/>
      <c r="EM214" s="6" t="s">
        <v>960</v>
      </c>
      <c r="EN214" s="75" t="s">
        <v>1097</v>
      </c>
    </row>
    <row r="215" ht="14.25" customHeight="1">
      <c r="A215" s="35" t="s">
        <v>598</v>
      </c>
      <c r="B215" s="22" t="s">
        <v>124</v>
      </c>
      <c r="C215" s="6">
        <v>2.0</v>
      </c>
      <c r="D215" s="22">
        <v>1.0</v>
      </c>
      <c r="E215" s="6">
        <v>1300.0</v>
      </c>
      <c r="F215" s="22">
        <v>1760.0</v>
      </c>
      <c r="G215" s="6">
        <v>11.75</v>
      </c>
      <c r="H215" s="6">
        <v>18.95</v>
      </c>
      <c r="I215" s="6">
        <v>14.866666666666667</v>
      </c>
      <c r="J215" s="126">
        <v>3.696056457000258</v>
      </c>
      <c r="K215" s="6">
        <v>539.6</v>
      </c>
      <c r="L215" s="6">
        <v>1228.9</v>
      </c>
      <c r="M215" s="6">
        <v>805.2333333333335</v>
      </c>
      <c r="N215" s="123">
        <v>370.8295070963654</v>
      </c>
      <c r="O215" s="35">
        <v>-36.4</v>
      </c>
      <c r="P215" s="22">
        <v>-34.1</v>
      </c>
      <c r="Q215" s="6">
        <v>148.2</v>
      </c>
      <c r="R215" s="22">
        <v>150.8</v>
      </c>
      <c r="S215" s="5">
        <v>1.0</v>
      </c>
      <c r="T215" s="5">
        <v>0.0</v>
      </c>
      <c r="U215" s="5">
        <v>1.0</v>
      </c>
      <c r="V215" s="5">
        <v>1.0</v>
      </c>
      <c r="W215" s="5">
        <v>1.0</v>
      </c>
      <c r="X215" s="5">
        <v>0.0</v>
      </c>
      <c r="Y215" s="5">
        <v>0.0</v>
      </c>
      <c r="Z215" s="5">
        <v>0.0</v>
      </c>
      <c r="AA215" s="5">
        <v>0.0</v>
      </c>
      <c r="AB215" s="5">
        <v>0.0</v>
      </c>
      <c r="AC215" s="5">
        <v>0.0</v>
      </c>
      <c r="AD215" s="5">
        <v>0.0</v>
      </c>
      <c r="AE215" s="47">
        <v>0.0</v>
      </c>
      <c r="AF215" s="52">
        <v>5.0</v>
      </c>
      <c r="AG215" s="22"/>
      <c r="AH215" s="6">
        <v>25.0</v>
      </c>
      <c r="AI215" s="6">
        <v>3.0</v>
      </c>
      <c r="AJ215" s="6">
        <v>27.0</v>
      </c>
      <c r="AK215" s="6">
        <v>3.0</v>
      </c>
      <c r="AM215" s="22"/>
      <c r="AN215" s="35">
        <v>16.0</v>
      </c>
      <c r="AO215" s="6">
        <v>38.0</v>
      </c>
      <c r="AS215" s="22"/>
      <c r="AY215" s="22"/>
      <c r="AZ215" s="35"/>
      <c r="BA215" s="22"/>
      <c r="BE215" s="6">
        <v>1.0</v>
      </c>
      <c r="BJ215" s="22"/>
      <c r="BL215" s="22"/>
      <c r="BP215" s="6">
        <v>1.0</v>
      </c>
      <c r="BT215" s="22"/>
      <c r="BX215" s="6">
        <v>1.0</v>
      </c>
      <c r="CA215" s="22"/>
      <c r="CE215" s="6">
        <v>1.0</v>
      </c>
      <c r="CL215" s="6">
        <v>1.0</v>
      </c>
      <c r="CS215" s="22"/>
      <c r="CU215" s="22"/>
      <c r="CX215" s="22"/>
      <c r="DN215" s="22"/>
      <c r="DS215" s="22"/>
      <c r="DY215" s="22"/>
      <c r="EL215" s="22"/>
      <c r="EM215" s="6" t="s">
        <v>960</v>
      </c>
      <c r="EN215" s="75" t="s">
        <v>1098</v>
      </c>
    </row>
    <row r="216" ht="14.25" customHeight="1">
      <c r="A216" s="35" t="s">
        <v>598</v>
      </c>
      <c r="B216" s="22" t="s">
        <v>1099</v>
      </c>
      <c r="C216" s="6">
        <v>2.0</v>
      </c>
      <c r="D216" s="22">
        <v>0.0</v>
      </c>
      <c r="E216" s="6">
        <v>0.0</v>
      </c>
      <c r="F216" s="22">
        <v>150.0</v>
      </c>
      <c r="G216" s="36">
        <v>27.1</v>
      </c>
      <c r="H216" s="36">
        <v>27.8</v>
      </c>
      <c r="I216" s="36">
        <v>27.450000000000003</v>
      </c>
      <c r="J216" s="126">
        <v>0.49497474683058273</v>
      </c>
      <c r="K216" s="122">
        <v>229.0</v>
      </c>
      <c r="L216" s="122">
        <v>338.0</v>
      </c>
      <c r="M216" s="122">
        <v>283.5</v>
      </c>
      <c r="N216" s="123">
        <v>77.07463914933368</v>
      </c>
      <c r="O216" s="128">
        <v>-26.38333</v>
      </c>
      <c r="P216" s="22">
        <v>-25.41667</v>
      </c>
      <c r="Q216" s="128">
        <v>113.08333</v>
      </c>
      <c r="R216" s="22">
        <v>113.38333</v>
      </c>
      <c r="S216" s="5">
        <v>0.0</v>
      </c>
      <c r="T216" s="5">
        <v>0.0</v>
      </c>
      <c r="U216" s="5">
        <v>0.0</v>
      </c>
      <c r="V216" s="5">
        <v>0.0</v>
      </c>
      <c r="W216" s="5">
        <v>0.0</v>
      </c>
      <c r="X216" s="5">
        <v>0.0</v>
      </c>
      <c r="Y216" s="5">
        <v>0.0</v>
      </c>
      <c r="Z216" s="5">
        <v>0.0</v>
      </c>
      <c r="AA216" s="5">
        <v>0.0</v>
      </c>
      <c r="AB216" s="5">
        <v>1.0</v>
      </c>
      <c r="AC216" s="5">
        <v>0.0</v>
      </c>
      <c r="AD216" s="5">
        <v>0.0</v>
      </c>
      <c r="AE216" s="47">
        <v>0.0</v>
      </c>
      <c r="AF216" s="52">
        <v>1.0</v>
      </c>
      <c r="AG216" s="22"/>
      <c r="AH216" s="6">
        <v>28.0</v>
      </c>
      <c r="AI216" s="6">
        <v>2.0</v>
      </c>
      <c r="AJ216" s="6">
        <v>30.5</v>
      </c>
      <c r="AK216" s="6">
        <v>2.5</v>
      </c>
      <c r="AM216" s="22"/>
      <c r="AN216" s="35"/>
      <c r="AP216" s="6">
        <v>5.0</v>
      </c>
      <c r="AQ216" s="6">
        <v>0.05</v>
      </c>
      <c r="AS216" s="22"/>
      <c r="AY216" s="22"/>
      <c r="AZ216" s="35"/>
      <c r="BA216" s="22"/>
      <c r="BJ216" s="22"/>
      <c r="BL216" s="22"/>
      <c r="BT216" s="22"/>
      <c r="CA216" s="22"/>
      <c r="CS216" s="22"/>
      <c r="CU216" s="22"/>
      <c r="CX216" s="22"/>
      <c r="DN216" s="22"/>
      <c r="DQ216" s="6">
        <v>1.0</v>
      </c>
      <c r="DS216" s="22"/>
      <c r="DY216" s="22"/>
      <c r="EL216" s="22"/>
      <c r="EM216" s="6" t="s">
        <v>960</v>
      </c>
      <c r="EN216" s="75" t="s">
        <v>824</v>
      </c>
    </row>
    <row r="217" ht="14.25" customHeight="1">
      <c r="A217" s="35" t="s">
        <v>598</v>
      </c>
      <c r="B217" s="22" t="s">
        <v>1100</v>
      </c>
      <c r="C217" s="6">
        <v>2.0</v>
      </c>
      <c r="D217" s="22">
        <v>2.0</v>
      </c>
      <c r="E217" s="6">
        <v>420.0</v>
      </c>
      <c r="F217" s="22">
        <v>1000.0</v>
      </c>
      <c r="G217" s="36">
        <v>25.8</v>
      </c>
      <c r="H217" s="36">
        <v>25.8</v>
      </c>
      <c r="I217" s="36">
        <v>25.8</v>
      </c>
      <c r="J217" s="126">
        <v>0.0</v>
      </c>
      <c r="K217" s="122">
        <v>1579.0</v>
      </c>
      <c r="L217" s="122">
        <v>1579.0</v>
      </c>
      <c r="M217" s="122">
        <v>1579.0</v>
      </c>
      <c r="N217" s="123">
        <v>0.0</v>
      </c>
      <c r="O217" s="128">
        <v>-28.39861</v>
      </c>
      <c r="P217" s="22">
        <v>-28.39861</v>
      </c>
      <c r="Q217" s="128">
        <v>153.2836</v>
      </c>
      <c r="R217" s="129">
        <v>153.2836</v>
      </c>
      <c r="S217" s="5">
        <v>1.0</v>
      </c>
      <c r="T217" s="5">
        <v>0.0</v>
      </c>
      <c r="U217" s="5">
        <v>0.0</v>
      </c>
      <c r="V217" s="5">
        <v>0.0</v>
      </c>
      <c r="W217" s="5">
        <v>0.0</v>
      </c>
      <c r="X217" s="5">
        <v>0.0</v>
      </c>
      <c r="Y217" s="5">
        <v>0.0</v>
      </c>
      <c r="Z217" s="5">
        <v>0.0</v>
      </c>
      <c r="AA217" s="5">
        <v>0.0</v>
      </c>
      <c r="AB217" s="5">
        <v>0.0</v>
      </c>
      <c r="AC217" s="5">
        <v>0.0</v>
      </c>
      <c r="AD217" s="5">
        <v>0.0</v>
      </c>
      <c r="AE217" s="47">
        <v>0.0</v>
      </c>
      <c r="AF217" s="52">
        <v>5.0</v>
      </c>
      <c r="AG217" s="22"/>
      <c r="AH217" s="6">
        <v>16.2</v>
      </c>
      <c r="AI217" s="6">
        <v>3.1</v>
      </c>
      <c r="AJ217" s="6">
        <v>17.6</v>
      </c>
      <c r="AK217" s="6">
        <v>2.9</v>
      </c>
      <c r="AM217" s="22"/>
      <c r="AN217" s="35"/>
      <c r="AS217" s="22"/>
      <c r="AY217" s="22"/>
      <c r="AZ217" s="35"/>
      <c r="BA217" s="22"/>
      <c r="BG217" s="6">
        <v>1.0</v>
      </c>
      <c r="BJ217" s="22"/>
      <c r="BL217" s="22"/>
      <c r="BT217" s="22"/>
      <c r="CA217" s="22"/>
      <c r="CS217" s="22"/>
      <c r="CU217" s="22"/>
      <c r="CX217" s="22"/>
      <c r="DN217" s="22"/>
      <c r="DS217" s="22"/>
      <c r="DY217" s="22"/>
      <c r="EL217" s="22"/>
      <c r="EM217" s="6" t="s">
        <v>960</v>
      </c>
      <c r="EN217" s="75" t="s">
        <v>1095</v>
      </c>
    </row>
    <row r="218" ht="14.25" customHeight="1">
      <c r="A218" s="35" t="s">
        <v>598</v>
      </c>
      <c r="B218" s="22" t="s">
        <v>1101</v>
      </c>
      <c r="C218" s="6">
        <v>1.0</v>
      </c>
      <c r="D218" s="22">
        <v>1.0</v>
      </c>
      <c r="E218" s="10"/>
      <c r="F218" s="134"/>
      <c r="G218" s="36">
        <v>24.3</v>
      </c>
      <c r="H218" s="36">
        <v>25.8</v>
      </c>
      <c r="I218" s="36">
        <v>25.133333333333336</v>
      </c>
      <c r="J218" s="126">
        <v>0.7637626158259734</v>
      </c>
      <c r="K218" s="122">
        <v>229.0</v>
      </c>
      <c r="L218" s="122">
        <v>304.0</v>
      </c>
      <c r="M218" s="122">
        <v>262.6666666666667</v>
      </c>
      <c r="N218" s="123">
        <v>38.08324215889882</v>
      </c>
      <c r="O218" s="128">
        <v>-32.08505</v>
      </c>
      <c r="P218" s="22">
        <v>-29.90791</v>
      </c>
      <c r="Q218" s="128">
        <v>138.04567</v>
      </c>
      <c r="R218" s="22">
        <v>139.59759</v>
      </c>
      <c r="S218" s="5">
        <v>0.0</v>
      </c>
      <c r="T218" s="5">
        <v>0.0</v>
      </c>
      <c r="U218" s="5">
        <v>0.0</v>
      </c>
      <c r="V218" s="5">
        <v>0.0</v>
      </c>
      <c r="W218" s="5">
        <v>1.0</v>
      </c>
      <c r="X218" s="5">
        <v>0.0</v>
      </c>
      <c r="Y218" s="5">
        <v>0.0</v>
      </c>
      <c r="Z218" s="5">
        <v>0.0</v>
      </c>
      <c r="AA218" s="5">
        <v>0.0</v>
      </c>
      <c r="AB218" s="5">
        <v>0.0</v>
      </c>
      <c r="AC218" s="5">
        <v>0.0</v>
      </c>
      <c r="AD218" s="5">
        <v>0.0</v>
      </c>
      <c r="AE218" s="47">
        <v>0.0</v>
      </c>
      <c r="AF218" s="52">
        <v>2.0</v>
      </c>
      <c r="AG218" s="22"/>
      <c r="AH218" s="6">
        <v>17.95</v>
      </c>
      <c r="AI218" s="6">
        <v>3.35</v>
      </c>
      <c r="AJ218" s="6">
        <v>20.95</v>
      </c>
      <c r="AK218" s="6">
        <v>4.95</v>
      </c>
      <c r="AM218" s="22"/>
      <c r="AN218" s="35"/>
      <c r="AS218" s="22"/>
      <c r="AY218" s="22"/>
      <c r="AZ218" s="35"/>
      <c r="BA218" s="22"/>
      <c r="BJ218" s="22"/>
      <c r="BL218" s="22"/>
      <c r="BT218" s="22"/>
      <c r="CA218" s="22"/>
      <c r="CB218" s="6">
        <v>1.0</v>
      </c>
      <c r="CC218" s="6">
        <v>1.0</v>
      </c>
      <c r="CJ218" s="6">
        <v>1.0</v>
      </c>
      <c r="CS218" s="22"/>
      <c r="CU218" s="22"/>
      <c r="CX218" s="22"/>
      <c r="DN218" s="22"/>
      <c r="DS218" s="22"/>
      <c r="DY218" s="22"/>
      <c r="EL218" s="22"/>
      <c r="EM218" s="6" t="s">
        <v>960</v>
      </c>
      <c r="EN218" s="75" t="s">
        <v>1095</v>
      </c>
    </row>
    <row r="219" ht="14.25" customHeight="1">
      <c r="A219" s="35" t="s">
        <v>598</v>
      </c>
      <c r="B219" s="22" t="s">
        <v>1102</v>
      </c>
      <c r="C219" s="6">
        <v>1.0</v>
      </c>
      <c r="D219" s="22">
        <v>1.0</v>
      </c>
      <c r="E219" s="10"/>
      <c r="F219" s="134"/>
      <c r="G219" s="36">
        <v>24.7</v>
      </c>
      <c r="H219" s="36">
        <v>27.0</v>
      </c>
      <c r="I219" s="36">
        <v>25.85</v>
      </c>
      <c r="J219" s="126">
        <v>1.6263455967290597</v>
      </c>
      <c r="K219" s="122">
        <v>266.0</v>
      </c>
      <c r="L219" s="122">
        <v>520.0</v>
      </c>
      <c r="M219" s="122">
        <v>393.0</v>
      </c>
      <c r="N219" s="123">
        <v>179.60512242138307</v>
      </c>
      <c r="O219" s="128">
        <v>-33.22999</v>
      </c>
      <c r="P219" s="22">
        <v>-32.46068</v>
      </c>
      <c r="Q219" s="128">
        <v>138.00892</v>
      </c>
      <c r="R219" s="22">
        <v>138.23203</v>
      </c>
      <c r="S219" s="5">
        <v>0.0</v>
      </c>
      <c r="T219" s="5">
        <v>0.0</v>
      </c>
      <c r="U219" s="5">
        <v>0.0</v>
      </c>
      <c r="V219" s="5">
        <v>0.0</v>
      </c>
      <c r="W219" s="5">
        <v>1.0</v>
      </c>
      <c r="X219" s="5">
        <v>0.0</v>
      </c>
      <c r="Y219" s="5">
        <v>0.0</v>
      </c>
      <c r="Z219" s="5">
        <v>0.0</v>
      </c>
      <c r="AA219" s="5">
        <v>0.0</v>
      </c>
      <c r="AB219" s="5">
        <v>0.0</v>
      </c>
      <c r="AC219" s="5">
        <v>0.0</v>
      </c>
      <c r="AD219" s="5">
        <v>0.0</v>
      </c>
      <c r="AE219" s="47">
        <v>0.0</v>
      </c>
      <c r="AF219" s="52">
        <v>4.0</v>
      </c>
      <c r="AG219" s="22"/>
      <c r="AL219" s="6">
        <v>22.35</v>
      </c>
      <c r="AM219" s="22">
        <v>2.85</v>
      </c>
      <c r="AN219" s="35"/>
      <c r="AS219" s="22"/>
      <c r="AY219" s="22"/>
      <c r="AZ219" s="35"/>
      <c r="BA219" s="22"/>
      <c r="BJ219" s="22"/>
      <c r="BL219" s="22"/>
      <c r="BT219" s="22"/>
      <c r="CA219" s="22"/>
      <c r="CB219" s="6">
        <v>1.0</v>
      </c>
      <c r="CC219" s="6">
        <v>1.0</v>
      </c>
      <c r="CS219" s="22"/>
      <c r="CU219" s="22"/>
      <c r="CX219" s="22"/>
      <c r="DN219" s="22"/>
      <c r="DS219" s="22"/>
      <c r="DY219" s="22"/>
      <c r="EL219" s="22"/>
      <c r="EM219" s="6" t="s">
        <v>960</v>
      </c>
      <c r="EN219" s="75" t="s">
        <v>824</v>
      </c>
    </row>
    <row r="220" ht="14.25" customHeight="1">
      <c r="A220" s="35" t="s">
        <v>598</v>
      </c>
      <c r="B220" s="22" t="s">
        <v>1103</v>
      </c>
      <c r="C220" s="6">
        <v>2.0</v>
      </c>
      <c r="D220" s="22">
        <v>2.0</v>
      </c>
      <c r="E220" s="6">
        <v>350.0</v>
      </c>
      <c r="F220" s="22">
        <v>800.0</v>
      </c>
      <c r="G220" s="36">
        <v>21.0</v>
      </c>
      <c r="H220" s="36">
        <v>21.0</v>
      </c>
      <c r="I220" s="36">
        <v>21.0</v>
      </c>
      <c r="J220" s="126">
        <v>0.0</v>
      </c>
      <c r="K220" s="122">
        <v>1198.0</v>
      </c>
      <c r="L220" s="122">
        <v>1198.0</v>
      </c>
      <c r="M220" s="122">
        <v>1198.0</v>
      </c>
      <c r="N220" s="123">
        <v>0.0</v>
      </c>
      <c r="O220" s="6">
        <v>-26.81543</v>
      </c>
      <c r="P220" s="22">
        <v>-26.66507</v>
      </c>
      <c r="Q220" s="128">
        <v>152.5469</v>
      </c>
      <c r="R220" s="22">
        <v>152.91773</v>
      </c>
      <c r="S220" s="5">
        <v>1.0</v>
      </c>
      <c r="T220" s="5">
        <v>0.0</v>
      </c>
      <c r="U220" s="5">
        <v>0.0</v>
      </c>
      <c r="V220" s="5">
        <v>0.0</v>
      </c>
      <c r="W220" s="5">
        <v>1.0</v>
      </c>
      <c r="X220" s="5">
        <v>0.0</v>
      </c>
      <c r="Y220" s="5">
        <v>0.0</v>
      </c>
      <c r="Z220" s="5">
        <v>0.0</v>
      </c>
      <c r="AA220" s="5">
        <v>0.0</v>
      </c>
      <c r="AB220" s="5">
        <v>0.0</v>
      </c>
      <c r="AC220" s="5">
        <v>0.0</v>
      </c>
      <c r="AD220" s="5">
        <v>0.0</v>
      </c>
      <c r="AE220" s="47">
        <v>0.0</v>
      </c>
      <c r="AF220" s="52">
        <v>7.0</v>
      </c>
      <c r="AG220" s="22"/>
      <c r="AH220" s="6">
        <v>37.0</v>
      </c>
      <c r="AI220" s="6">
        <v>4.0</v>
      </c>
      <c r="AJ220" s="6">
        <v>49.0</v>
      </c>
      <c r="AK220" s="6">
        <v>5.0</v>
      </c>
      <c r="AM220" s="22"/>
      <c r="AN220" s="35"/>
      <c r="AO220" s="6">
        <v>25.0</v>
      </c>
      <c r="AP220" s="6">
        <v>5.1</v>
      </c>
      <c r="AQ220" s="6">
        <v>0.05</v>
      </c>
      <c r="AR220" s="6">
        <v>5.5</v>
      </c>
      <c r="AS220" s="22">
        <v>0.5</v>
      </c>
      <c r="AY220" s="22"/>
      <c r="AZ220" s="35"/>
      <c r="BA220" s="22"/>
      <c r="BG220" s="6">
        <v>1.0</v>
      </c>
      <c r="BJ220" s="22"/>
      <c r="BL220" s="22"/>
      <c r="BT220" s="22"/>
      <c r="CA220" s="22"/>
      <c r="CB220" s="6">
        <v>1.0</v>
      </c>
      <c r="CH220" s="6">
        <v>1.0</v>
      </c>
      <c r="CS220" s="22"/>
      <c r="CU220" s="22"/>
      <c r="CX220" s="22"/>
      <c r="DN220" s="22"/>
      <c r="DS220" s="22"/>
      <c r="DY220" s="22"/>
      <c r="EL220" s="22"/>
      <c r="EM220" s="6" t="s">
        <v>960</v>
      </c>
      <c r="EN220" s="75" t="s">
        <v>1095</v>
      </c>
    </row>
    <row r="221" ht="14.25" customHeight="1">
      <c r="A221" s="6" t="s">
        <v>623</v>
      </c>
      <c r="B221" s="22" t="s">
        <v>1104</v>
      </c>
      <c r="C221" s="6">
        <v>1.0</v>
      </c>
      <c r="D221" s="22">
        <v>1.0</v>
      </c>
      <c r="E221" s="35">
        <v>60.0</v>
      </c>
      <c r="F221" s="22">
        <v>1400.0</v>
      </c>
      <c r="G221" s="36">
        <v>27.41</v>
      </c>
      <c r="H221" s="36">
        <v>28.81</v>
      </c>
      <c r="I221" s="36">
        <v>28.203333333333333</v>
      </c>
      <c r="J221" s="126">
        <v>0.7184242015225633</v>
      </c>
      <c r="K221" s="122">
        <v>1735.0</v>
      </c>
      <c r="L221" s="122">
        <v>4642.0</v>
      </c>
      <c r="M221" s="122">
        <v>3008.6666666666665</v>
      </c>
      <c r="N221" s="123">
        <v>1486.500028030048</v>
      </c>
      <c r="O221" s="128">
        <v>9.70244</v>
      </c>
      <c r="P221" s="22">
        <v>10.51264</v>
      </c>
      <c r="Q221" s="128">
        <v>76.25698</v>
      </c>
      <c r="R221" s="22">
        <v>77.02954</v>
      </c>
      <c r="S221" s="5">
        <v>1.0</v>
      </c>
      <c r="T221" s="5">
        <v>0.0</v>
      </c>
      <c r="U221" s="5">
        <v>0.0</v>
      </c>
      <c r="V221" s="5">
        <v>0.0</v>
      </c>
      <c r="W221" s="5">
        <v>1.0</v>
      </c>
      <c r="X221" s="5">
        <v>0.0</v>
      </c>
      <c r="Y221" s="5">
        <v>0.0</v>
      </c>
      <c r="Z221" s="5">
        <v>0.0</v>
      </c>
      <c r="AA221" s="5">
        <v>0.0</v>
      </c>
      <c r="AB221" s="5">
        <v>0.0</v>
      </c>
      <c r="AC221" s="5">
        <v>1.0</v>
      </c>
      <c r="AD221" s="5">
        <v>1.0</v>
      </c>
      <c r="AE221" s="47">
        <v>0.0</v>
      </c>
      <c r="AF221" s="52">
        <v>2.0</v>
      </c>
      <c r="AG221" s="22"/>
      <c r="AL221" s="6">
        <v>71.35</v>
      </c>
      <c r="AM221" s="22">
        <v>18.55</v>
      </c>
      <c r="AN221" s="35"/>
      <c r="AS221" s="22"/>
      <c r="AX221" s="6">
        <v>14.0</v>
      </c>
      <c r="AY221" s="22">
        <v>0.3</v>
      </c>
      <c r="AZ221" s="35"/>
      <c r="BA221" s="22"/>
      <c r="BG221" s="6">
        <v>1.0</v>
      </c>
      <c r="BJ221" s="22">
        <v>1.0</v>
      </c>
      <c r="BL221" s="22"/>
      <c r="BT221" s="22"/>
      <c r="CA221" s="22"/>
      <c r="CH221" s="6">
        <v>1.0</v>
      </c>
      <c r="CI221" s="6">
        <v>1.0</v>
      </c>
      <c r="CS221" s="22"/>
      <c r="CU221" s="22"/>
      <c r="CX221" s="22"/>
      <c r="DN221" s="22"/>
      <c r="DS221" s="22"/>
      <c r="DY221" s="22">
        <v>1.0</v>
      </c>
      <c r="EH221" s="6">
        <v>1.0</v>
      </c>
      <c r="EL221" s="22"/>
      <c r="EM221" s="6" t="s">
        <v>922</v>
      </c>
      <c r="EN221" s="75" t="s">
        <v>824</v>
      </c>
    </row>
    <row r="222" ht="14.25" customHeight="1">
      <c r="A222" s="6" t="s">
        <v>624</v>
      </c>
      <c r="B222" s="22" t="s">
        <v>1105</v>
      </c>
      <c r="C222" s="6">
        <v>2.0</v>
      </c>
      <c r="D222" s="22">
        <v>1.0</v>
      </c>
      <c r="E222" s="6">
        <v>200.0</v>
      </c>
      <c r="F222" s="22">
        <v>1200.0</v>
      </c>
      <c r="G222" s="36">
        <v>26.49</v>
      </c>
      <c r="H222" s="36">
        <v>29.81</v>
      </c>
      <c r="I222" s="36">
        <v>28.205</v>
      </c>
      <c r="J222" s="126">
        <v>1.3918931951362747</v>
      </c>
      <c r="K222" s="122">
        <v>1071.0</v>
      </c>
      <c r="L222" s="122">
        <v>3132.0</v>
      </c>
      <c r="M222" s="122">
        <v>1775.5</v>
      </c>
      <c r="N222" s="123">
        <v>922.3898308199197</v>
      </c>
      <c r="O222" s="128">
        <v>15.86786</v>
      </c>
      <c r="P222" s="22">
        <v>19.02141</v>
      </c>
      <c r="Q222" s="128">
        <v>73.35246</v>
      </c>
      <c r="R222" s="22">
        <v>74.16359</v>
      </c>
      <c r="S222" s="5">
        <v>1.0</v>
      </c>
      <c r="T222" s="5">
        <v>0.0</v>
      </c>
      <c r="U222" s="5">
        <v>0.0</v>
      </c>
      <c r="V222" s="5">
        <v>0.0</v>
      </c>
      <c r="W222" s="5">
        <v>1.0</v>
      </c>
      <c r="X222" s="5">
        <v>0.0</v>
      </c>
      <c r="Y222" s="5">
        <v>0.0</v>
      </c>
      <c r="Z222" s="5">
        <v>0.0</v>
      </c>
      <c r="AA222" s="5">
        <v>0.0</v>
      </c>
      <c r="AB222" s="5">
        <v>0.0</v>
      </c>
      <c r="AC222" s="5">
        <v>0.0</v>
      </c>
      <c r="AD222" s="5">
        <v>1.0</v>
      </c>
      <c r="AE222" s="47">
        <v>0.0</v>
      </c>
      <c r="AF222" s="52">
        <v>1.0</v>
      </c>
      <c r="AG222" s="22"/>
      <c r="AH222" s="6">
        <v>40.0</v>
      </c>
      <c r="AI222" s="6">
        <v>8.0</v>
      </c>
      <c r="AJ222" s="6">
        <v>42.5</v>
      </c>
      <c r="AK222" s="6">
        <v>5.5</v>
      </c>
      <c r="AM222" s="22"/>
      <c r="AR222" s="6">
        <v>2.5</v>
      </c>
      <c r="AS222" s="22">
        <v>0.0</v>
      </c>
      <c r="AY222" s="22"/>
      <c r="AZ222" s="35"/>
      <c r="BA222" s="22"/>
      <c r="BG222" s="6">
        <v>1.0</v>
      </c>
      <c r="BJ222" s="22">
        <v>1.0</v>
      </c>
      <c r="BL222" s="22"/>
      <c r="BT222" s="22"/>
      <c r="CA222" s="22"/>
      <c r="CB222" s="6">
        <v>1.0</v>
      </c>
      <c r="CS222" s="22"/>
      <c r="CU222" s="22"/>
      <c r="CX222" s="22"/>
      <c r="DN222" s="22"/>
      <c r="DS222" s="22"/>
      <c r="DY222" s="22"/>
      <c r="DZ222" s="6">
        <v>1.0</v>
      </c>
      <c r="EL222" s="22"/>
      <c r="EM222" s="6" t="s">
        <v>922</v>
      </c>
      <c r="EN222" s="75" t="s">
        <v>936</v>
      </c>
    </row>
    <row r="223" ht="14.25" customHeight="1">
      <c r="A223" s="6" t="s">
        <v>624</v>
      </c>
      <c r="B223" s="22" t="s">
        <v>1106</v>
      </c>
      <c r="C223" s="6">
        <v>2.0</v>
      </c>
      <c r="D223" s="22">
        <v>1.0</v>
      </c>
      <c r="E223" s="6">
        <v>550.0</v>
      </c>
      <c r="F223" s="22">
        <v>900.0</v>
      </c>
      <c r="G223" s="36">
        <v>29.15</v>
      </c>
      <c r="H223" s="36">
        <v>29.15</v>
      </c>
      <c r="I223" s="36">
        <v>29.15</v>
      </c>
      <c r="J223" s="126">
        <v>0.0</v>
      </c>
      <c r="K223" s="122">
        <v>4619.0</v>
      </c>
      <c r="L223" s="122">
        <v>4619.0</v>
      </c>
      <c r="M223" s="122">
        <v>4619.0</v>
      </c>
      <c r="N223" s="123">
        <v>0.0</v>
      </c>
      <c r="O223" s="128">
        <v>13.46273</v>
      </c>
      <c r="P223" s="22">
        <v>14.34625</v>
      </c>
      <c r="Q223" s="128">
        <v>74.855882</v>
      </c>
      <c r="R223" s="22">
        <v>75.09617</v>
      </c>
      <c r="S223" s="5">
        <v>1.0</v>
      </c>
      <c r="T223" s="5">
        <v>0.0</v>
      </c>
      <c r="U223" s="5">
        <v>0.0</v>
      </c>
      <c r="V223" s="5">
        <v>0.0</v>
      </c>
      <c r="W223" s="5">
        <v>1.0</v>
      </c>
      <c r="X223" s="5">
        <v>0.0</v>
      </c>
      <c r="Y223" s="5">
        <v>0.0</v>
      </c>
      <c r="Z223" s="5">
        <v>0.0</v>
      </c>
      <c r="AA223" s="5">
        <v>0.0</v>
      </c>
      <c r="AB223" s="5">
        <v>0.0</v>
      </c>
      <c r="AC223" s="5">
        <v>0.0</v>
      </c>
      <c r="AD223" s="5">
        <v>0.0</v>
      </c>
      <c r="AE223" s="47">
        <v>0.0</v>
      </c>
      <c r="AF223" s="52">
        <v>3.0</v>
      </c>
      <c r="AG223" s="22"/>
      <c r="AL223" s="6">
        <v>45.1</v>
      </c>
      <c r="AM223" s="22">
        <v>2.3</v>
      </c>
      <c r="AP223" s="6">
        <v>3.98</v>
      </c>
      <c r="AQ223" s="6">
        <v>0.01</v>
      </c>
      <c r="AS223" s="22"/>
      <c r="AY223" s="22"/>
      <c r="AZ223" s="35"/>
      <c r="BA223" s="22"/>
      <c r="BG223" s="6">
        <v>1.0</v>
      </c>
      <c r="BJ223" s="22"/>
      <c r="BL223" s="22"/>
      <c r="BT223" s="22"/>
      <c r="CA223" s="22"/>
      <c r="CB223" s="6">
        <v>1.0</v>
      </c>
      <c r="CS223" s="22"/>
      <c r="CU223" s="22"/>
      <c r="CX223" s="22"/>
      <c r="DN223" s="22"/>
      <c r="DS223" s="22"/>
      <c r="DY223" s="22"/>
      <c r="EL223" s="22"/>
      <c r="EM223" s="6" t="s">
        <v>922</v>
      </c>
      <c r="EN223" s="75" t="s">
        <v>936</v>
      </c>
    </row>
    <row r="224" ht="14.25" customHeight="1">
      <c r="A224" s="6" t="s">
        <v>624</v>
      </c>
      <c r="B224" s="22" t="s">
        <v>1107</v>
      </c>
      <c r="C224" s="6">
        <v>2.0</v>
      </c>
      <c r="D224" s="22">
        <v>1.0</v>
      </c>
      <c r="E224" s="35">
        <v>75.0</v>
      </c>
      <c r="F224" s="22">
        <v>720.0</v>
      </c>
      <c r="G224" s="36">
        <v>28.06</v>
      </c>
      <c r="H224" s="36">
        <v>28.86</v>
      </c>
      <c r="I224" s="36">
        <v>28.46</v>
      </c>
      <c r="J224" s="126">
        <v>0.5656854249492386</v>
      </c>
      <c r="K224" s="122">
        <v>689.0</v>
      </c>
      <c r="L224" s="122">
        <v>1027.0</v>
      </c>
      <c r="M224" s="122">
        <v>858.0</v>
      </c>
      <c r="N224" s="123">
        <v>239.00209204105306</v>
      </c>
      <c r="O224" s="128">
        <v>15.10729</v>
      </c>
      <c r="P224" s="22">
        <v>15.96694</v>
      </c>
      <c r="Q224" s="128">
        <v>73.99345</v>
      </c>
      <c r="R224" s="22">
        <v>74.37521</v>
      </c>
      <c r="S224" s="5">
        <v>1.0</v>
      </c>
      <c r="T224" s="5">
        <v>0.0</v>
      </c>
      <c r="U224" s="5">
        <v>0.0</v>
      </c>
      <c r="V224" s="5">
        <v>0.0</v>
      </c>
      <c r="W224" s="5">
        <v>1.0</v>
      </c>
      <c r="X224" s="5">
        <v>0.0</v>
      </c>
      <c r="Y224" s="5">
        <v>0.0</v>
      </c>
      <c r="Z224" s="5">
        <v>0.0</v>
      </c>
      <c r="AA224" s="5">
        <v>0.0</v>
      </c>
      <c r="AB224" s="5">
        <v>0.0</v>
      </c>
      <c r="AC224" s="5">
        <v>1.0</v>
      </c>
      <c r="AD224" s="5">
        <v>0.0</v>
      </c>
      <c r="AE224" s="47">
        <v>0.0</v>
      </c>
      <c r="AF224" s="52">
        <v>2.0</v>
      </c>
      <c r="AG224" s="22"/>
      <c r="AH224" s="6">
        <v>39.5</v>
      </c>
      <c r="AI224" s="6">
        <v>7.5</v>
      </c>
      <c r="AJ224" s="6">
        <v>41.25</v>
      </c>
      <c r="AK224" s="6">
        <v>4.25</v>
      </c>
      <c r="AM224" s="22"/>
      <c r="AN224" s="35">
        <v>10.0</v>
      </c>
      <c r="AO224" s="6">
        <v>55.0</v>
      </c>
      <c r="AP224" s="6">
        <v>2.75</v>
      </c>
      <c r="AQ224" s="6">
        <v>0.25</v>
      </c>
      <c r="AR224" s="6">
        <v>2.0</v>
      </c>
      <c r="AS224" s="22">
        <v>0.3</v>
      </c>
      <c r="AY224" s="22"/>
      <c r="AZ224" s="35"/>
      <c r="BA224" s="22"/>
      <c r="BG224" s="6">
        <v>1.0</v>
      </c>
      <c r="BJ224" s="22"/>
      <c r="BL224" s="22"/>
      <c r="BT224" s="22"/>
      <c r="CA224" s="22"/>
      <c r="CB224" s="6">
        <v>1.0</v>
      </c>
      <c r="CE224" s="6">
        <v>1.0</v>
      </c>
      <c r="CS224" s="22"/>
      <c r="CU224" s="22"/>
      <c r="CX224" s="22"/>
      <c r="DN224" s="22"/>
      <c r="DS224" s="22"/>
      <c r="DW224" s="6">
        <v>1.0</v>
      </c>
      <c r="DY224" s="22"/>
      <c r="EL224" s="22"/>
      <c r="EM224" s="6" t="s">
        <v>922</v>
      </c>
      <c r="EN224" s="75" t="s">
        <v>936</v>
      </c>
    </row>
    <row r="225" ht="14.25" customHeight="1">
      <c r="A225" s="6" t="s">
        <v>630</v>
      </c>
      <c r="B225" s="22" t="s">
        <v>1108</v>
      </c>
      <c r="C225" s="6">
        <v>1.0</v>
      </c>
      <c r="D225" s="22">
        <v>1.0</v>
      </c>
      <c r="E225" s="35">
        <v>200.0</v>
      </c>
      <c r="F225" s="22">
        <v>1200.0</v>
      </c>
      <c r="G225" s="36">
        <v>2.225</v>
      </c>
      <c r="H225" s="36">
        <v>23.62</v>
      </c>
      <c r="I225" s="36">
        <v>18.120833333333334</v>
      </c>
      <c r="J225" s="126">
        <v>8.041214097800571</v>
      </c>
      <c r="K225" s="122">
        <v>1238.0</v>
      </c>
      <c r="L225" s="122">
        <v>1818.0</v>
      </c>
      <c r="M225" s="122">
        <v>1445.8333333333333</v>
      </c>
      <c r="N225" s="123">
        <v>231.40131085771054</v>
      </c>
      <c r="O225" s="128">
        <v>-28.6667</v>
      </c>
      <c r="P225" s="22">
        <v>-19.97115</v>
      </c>
      <c r="Q225" s="128">
        <v>-49.62956</v>
      </c>
      <c r="R225" s="22">
        <v>-40.53472</v>
      </c>
      <c r="S225" s="5">
        <v>1.0</v>
      </c>
      <c r="T225" s="5">
        <v>0.0</v>
      </c>
      <c r="U225" s="5">
        <v>0.0</v>
      </c>
      <c r="V225" s="5">
        <v>0.0</v>
      </c>
      <c r="W225" s="5">
        <v>1.0</v>
      </c>
      <c r="X225" s="5">
        <v>0.0</v>
      </c>
      <c r="Y225" s="5">
        <v>0.0</v>
      </c>
      <c r="Z225" s="5">
        <v>0.0</v>
      </c>
      <c r="AA225" s="5">
        <v>0.0</v>
      </c>
      <c r="AB225" s="5">
        <v>0.0</v>
      </c>
      <c r="AC225" s="5">
        <v>1.0</v>
      </c>
      <c r="AD225" s="5">
        <v>0.0</v>
      </c>
      <c r="AE225" s="47">
        <v>0.0</v>
      </c>
      <c r="AF225" s="52">
        <v>1.0</v>
      </c>
      <c r="AG225" s="22"/>
      <c r="AH225" s="6">
        <v>51.0</v>
      </c>
      <c r="AI225" s="6">
        <v>11.0</v>
      </c>
      <c r="AJ225" s="6">
        <v>52.0</v>
      </c>
      <c r="AK225" s="6">
        <v>12.0</v>
      </c>
      <c r="AM225" s="22"/>
      <c r="AN225" s="35"/>
      <c r="AS225" s="22"/>
      <c r="AY225" s="22"/>
      <c r="AZ225" s="35"/>
      <c r="BA225" s="22"/>
      <c r="BG225" s="6">
        <v>1.0</v>
      </c>
      <c r="BJ225" s="22">
        <v>1.0</v>
      </c>
      <c r="BL225" s="22"/>
      <c r="BT225" s="22"/>
      <c r="CA225" s="22"/>
      <c r="CC225" s="6">
        <v>1.0</v>
      </c>
      <c r="CS225" s="22"/>
      <c r="CU225" s="22"/>
      <c r="CX225" s="22"/>
      <c r="DN225" s="22"/>
      <c r="DS225" s="22"/>
      <c r="DY225" s="22">
        <v>1.0</v>
      </c>
      <c r="EL225" s="22"/>
      <c r="EM225" s="6" t="s">
        <v>814</v>
      </c>
      <c r="EN225" s="75" t="s">
        <v>936</v>
      </c>
    </row>
    <row r="226" ht="14.25" customHeight="1">
      <c r="A226" s="6" t="s">
        <v>630</v>
      </c>
      <c r="B226" s="22" t="s">
        <v>1109</v>
      </c>
      <c r="C226" s="6">
        <v>1.0</v>
      </c>
      <c r="D226" s="22">
        <v>1.0</v>
      </c>
      <c r="E226" s="10"/>
      <c r="F226" s="134"/>
      <c r="G226" s="36">
        <v>24.82</v>
      </c>
      <c r="H226" s="36">
        <v>27.21</v>
      </c>
      <c r="I226" s="36">
        <v>26.216</v>
      </c>
      <c r="J226" s="126">
        <v>1.0544572063388822</v>
      </c>
      <c r="K226" s="122">
        <v>614.0</v>
      </c>
      <c r="L226" s="122">
        <v>897.0</v>
      </c>
      <c r="M226" s="122">
        <v>738.4</v>
      </c>
      <c r="N226" s="123">
        <v>112.20873406290637</v>
      </c>
      <c r="O226" s="128">
        <v>-9.88359</v>
      </c>
      <c r="P226" s="22">
        <v>-2.90555</v>
      </c>
      <c r="Q226" s="128">
        <v>-42.41864</v>
      </c>
      <c r="R226" s="22">
        <v>-35.70023</v>
      </c>
      <c r="S226" s="5">
        <v>1.0</v>
      </c>
      <c r="T226" s="5">
        <v>1.0</v>
      </c>
      <c r="U226" s="5">
        <v>0.0</v>
      </c>
      <c r="V226" s="5">
        <v>0.0</v>
      </c>
      <c r="W226" s="5">
        <v>1.0</v>
      </c>
      <c r="X226" s="5">
        <v>0.0</v>
      </c>
      <c r="Y226" s="5">
        <v>0.0</v>
      </c>
      <c r="Z226" s="5">
        <v>0.0</v>
      </c>
      <c r="AA226" s="5">
        <v>0.0</v>
      </c>
      <c r="AB226" s="5">
        <v>0.0</v>
      </c>
      <c r="AC226" s="5">
        <v>0.0</v>
      </c>
      <c r="AD226" s="5">
        <v>0.0</v>
      </c>
      <c r="AE226" s="47">
        <v>0.0</v>
      </c>
      <c r="AF226" s="52">
        <v>1.0</v>
      </c>
      <c r="AG226" s="22"/>
      <c r="AH226" s="6">
        <v>44.4</v>
      </c>
      <c r="AI226" s="6">
        <v>11.9</v>
      </c>
      <c r="AJ226" s="6">
        <v>54.15</v>
      </c>
      <c r="AK226" s="6">
        <v>10.85</v>
      </c>
      <c r="AM226" s="22"/>
      <c r="AN226" s="35"/>
      <c r="AS226" s="22"/>
      <c r="AY226" s="22"/>
      <c r="AZ226" s="35"/>
      <c r="BA226" s="22"/>
      <c r="BF226" s="6">
        <v>1.0</v>
      </c>
      <c r="BJ226" s="22"/>
      <c r="BK226" s="6">
        <v>1.0</v>
      </c>
      <c r="BL226" s="22">
        <v>1.0</v>
      </c>
      <c r="BT226" s="22"/>
      <c r="CA226" s="22"/>
      <c r="CC226" s="6">
        <v>1.0</v>
      </c>
      <c r="CI226" s="6">
        <v>1.0</v>
      </c>
      <c r="CS226" s="22"/>
      <c r="CU226" s="22"/>
      <c r="CX226" s="22"/>
      <c r="DN226" s="22"/>
      <c r="DS226" s="22"/>
      <c r="DY226" s="22"/>
      <c r="EL226" s="22"/>
      <c r="EM226" s="6" t="s">
        <v>814</v>
      </c>
      <c r="EN226" s="75" t="s">
        <v>824</v>
      </c>
    </row>
    <row r="227" ht="14.25" customHeight="1">
      <c r="A227" s="136" t="s">
        <v>634</v>
      </c>
      <c r="B227" s="137" t="s">
        <v>127</v>
      </c>
      <c r="C227" s="136">
        <v>1.0</v>
      </c>
      <c r="D227" s="137">
        <v>1.0</v>
      </c>
      <c r="E227" s="136">
        <v>0.0</v>
      </c>
      <c r="F227" s="137">
        <v>1770.0</v>
      </c>
      <c r="G227" s="136">
        <v>11.33</v>
      </c>
      <c r="H227" s="136">
        <v>17.37</v>
      </c>
      <c r="I227" s="136">
        <v>14.5255</v>
      </c>
      <c r="J227" s="138">
        <v>2.04217498863603</v>
      </c>
      <c r="K227" s="136">
        <v>488.05</v>
      </c>
      <c r="L227" s="136">
        <v>1344.18</v>
      </c>
      <c r="M227" s="136">
        <v>784.7315</v>
      </c>
      <c r="N227" s="139">
        <v>237.1670115357313</v>
      </c>
      <c r="O227" s="136">
        <v>36.649</v>
      </c>
      <c r="P227" s="137">
        <v>46.96212</v>
      </c>
      <c r="Q227" s="136">
        <v>-9.35974</v>
      </c>
      <c r="R227" s="137">
        <v>6.65188</v>
      </c>
      <c r="S227" s="140">
        <v>1.0</v>
      </c>
      <c r="T227" s="140">
        <v>0.0</v>
      </c>
      <c r="U227" s="140">
        <v>1.0</v>
      </c>
      <c r="V227" s="140">
        <v>0.0</v>
      </c>
      <c r="W227" s="140">
        <v>1.0</v>
      </c>
      <c r="X227" s="140">
        <v>0.0</v>
      </c>
      <c r="Y227" s="140">
        <v>0.0</v>
      </c>
      <c r="Z227" s="140">
        <v>1.0</v>
      </c>
      <c r="AA227" s="140">
        <v>0.0</v>
      </c>
      <c r="AB227" s="140">
        <v>0.0</v>
      </c>
      <c r="AC227" s="140">
        <v>0.0</v>
      </c>
      <c r="AD227" s="140">
        <v>1.0</v>
      </c>
      <c r="AE227" s="141">
        <v>0.0</v>
      </c>
      <c r="AF227" s="142">
        <v>3.0</v>
      </c>
      <c r="AG227" s="137">
        <v>1.0</v>
      </c>
      <c r="AH227" s="136">
        <v>71.98</v>
      </c>
      <c r="AI227" s="136">
        <v>6.01</v>
      </c>
      <c r="AJ227" s="136">
        <v>74.63</v>
      </c>
      <c r="AK227" s="136">
        <v>5.68</v>
      </c>
      <c r="AL227" s="136"/>
      <c r="AM227" s="137"/>
      <c r="AN227" s="143">
        <v>1301.0</v>
      </c>
      <c r="AO227" s="136">
        <v>3360.0</v>
      </c>
      <c r="AP227" s="136"/>
      <c r="AQ227" s="136"/>
      <c r="AR227" s="136"/>
      <c r="AS227" s="137"/>
      <c r="AT227" s="136"/>
      <c r="AU227" s="136"/>
      <c r="AV227" s="136"/>
      <c r="AW227" s="136"/>
      <c r="AX227" s="136"/>
      <c r="AY227" s="137"/>
      <c r="AZ227" s="143"/>
      <c r="BA227" s="137"/>
      <c r="BB227" s="136"/>
      <c r="BC227" s="136"/>
      <c r="BD227" s="136"/>
      <c r="BE227" s="136">
        <v>1.0</v>
      </c>
      <c r="BF227" s="136"/>
      <c r="BG227" s="136"/>
      <c r="BH227" s="136"/>
      <c r="BI227" s="136"/>
      <c r="BJ227" s="137"/>
      <c r="BK227" s="136"/>
      <c r="BL227" s="137"/>
      <c r="BM227" s="136"/>
      <c r="BN227" s="136"/>
      <c r="BO227" s="136"/>
      <c r="BP227" s="136">
        <v>1.0</v>
      </c>
      <c r="BQ227" s="136"/>
      <c r="BR227" s="136"/>
      <c r="BS227" s="136"/>
      <c r="BT227" s="137">
        <v>1.0</v>
      </c>
      <c r="BU227" s="136"/>
      <c r="BV227" s="136"/>
      <c r="BW227" s="136"/>
      <c r="BX227" s="136"/>
      <c r="BY227" s="136"/>
      <c r="BZ227" s="136"/>
      <c r="CA227" s="137"/>
      <c r="CB227" s="136"/>
      <c r="CC227" s="136"/>
      <c r="CD227" s="136"/>
      <c r="CE227" s="136"/>
      <c r="CF227" s="136"/>
      <c r="CG227" s="136"/>
      <c r="CH227" s="136"/>
      <c r="CI227" s="136">
        <v>1.0</v>
      </c>
      <c r="CJ227" s="136"/>
      <c r="CK227" s="136"/>
      <c r="CL227" s="136"/>
      <c r="CM227" s="136"/>
      <c r="CN227" s="136"/>
      <c r="CO227" s="136">
        <v>1.0</v>
      </c>
      <c r="CP227" s="136"/>
      <c r="CQ227" s="136"/>
      <c r="CR227" s="136"/>
      <c r="CS227" s="137"/>
      <c r="CT227" s="136"/>
      <c r="CU227" s="137"/>
      <c r="CV227" s="136"/>
      <c r="CW227" s="136">
        <v>1.0</v>
      </c>
      <c r="CX227" s="137"/>
      <c r="CY227" s="136"/>
      <c r="CZ227" s="136"/>
      <c r="DA227" s="136"/>
      <c r="DB227" s="136"/>
      <c r="DC227" s="136"/>
      <c r="DD227" s="136"/>
      <c r="DE227" s="136"/>
      <c r="DF227" s="136"/>
      <c r="DG227" s="136"/>
      <c r="DH227" s="136"/>
      <c r="DI227" s="136"/>
      <c r="DJ227" s="136"/>
      <c r="DK227" s="136"/>
      <c r="DL227" s="136"/>
      <c r="DM227" s="136"/>
      <c r="DN227" s="137"/>
      <c r="DO227" s="136"/>
      <c r="DP227" s="136"/>
      <c r="DQ227" s="136"/>
      <c r="DR227" s="136"/>
      <c r="DS227" s="137"/>
      <c r="DT227" s="136"/>
      <c r="DU227" s="136"/>
      <c r="DV227" s="136"/>
      <c r="DW227" s="136"/>
      <c r="DX227" s="136"/>
      <c r="DY227" s="137"/>
      <c r="DZ227" s="136"/>
      <c r="EA227" s="136">
        <v>1.0</v>
      </c>
      <c r="EB227" s="136"/>
      <c r="EC227" s="136"/>
      <c r="ED227" s="136"/>
      <c r="EE227" s="136"/>
      <c r="EF227" s="136"/>
      <c r="EG227" s="136"/>
      <c r="EH227" s="136"/>
      <c r="EI227" s="136"/>
      <c r="EJ227" s="136"/>
      <c r="EK227" s="136"/>
      <c r="EL227" s="137"/>
      <c r="EM227" s="136" t="s">
        <v>868</v>
      </c>
      <c r="EN227" s="144" t="s">
        <v>1110</v>
      </c>
      <c r="EO227" s="136"/>
      <c r="EP227" s="136"/>
      <c r="EQ227" s="136"/>
      <c r="ER227" s="136"/>
      <c r="ES227" s="136"/>
      <c r="ET227" s="136"/>
      <c r="EU227" s="136"/>
      <c r="EV227" s="136"/>
      <c r="EW227" s="136"/>
      <c r="EX227" s="136"/>
      <c r="EY227" s="136"/>
      <c r="EZ227" s="136"/>
      <c r="FA227" s="136"/>
      <c r="FB227" s="136"/>
      <c r="FC227" s="136"/>
      <c r="FD227" s="136"/>
      <c r="FE227" s="136"/>
      <c r="FF227" s="136"/>
      <c r="FG227" s="136"/>
      <c r="FH227" s="136"/>
      <c r="FI227" s="136"/>
    </row>
    <row r="228" ht="14.25" customHeight="1">
      <c r="A228" s="6" t="s">
        <v>634</v>
      </c>
      <c r="B228" s="22" t="s">
        <v>1111</v>
      </c>
      <c r="C228" s="6">
        <v>1.0</v>
      </c>
      <c r="D228" s="22">
        <v>1.0</v>
      </c>
      <c r="E228" s="35">
        <v>0.0</v>
      </c>
      <c r="F228" s="22">
        <v>675.0</v>
      </c>
      <c r="G228" s="36">
        <v>4.9</v>
      </c>
      <c r="H228" s="36">
        <v>12.34</v>
      </c>
      <c r="I228" s="36">
        <v>9.216984126984125</v>
      </c>
      <c r="J228" s="126">
        <v>1.7726976298401333</v>
      </c>
      <c r="K228" s="122">
        <v>465.0</v>
      </c>
      <c r="L228" s="122">
        <v>1089.0</v>
      </c>
      <c r="M228" s="122">
        <v>668.4444444444445</v>
      </c>
      <c r="N228" s="123">
        <v>112.18630498010714</v>
      </c>
      <c r="O228" s="128">
        <v>44.54242</v>
      </c>
      <c r="P228" s="22">
        <v>57.63933</v>
      </c>
      <c r="Q228" s="128">
        <v>46.80347</v>
      </c>
      <c r="R228" s="22">
        <v>56.57279</v>
      </c>
      <c r="S228" s="5">
        <v>1.0</v>
      </c>
      <c r="T228" s="5">
        <v>0.0</v>
      </c>
      <c r="U228" s="5">
        <v>1.0</v>
      </c>
      <c r="V228" s="5">
        <v>1.0</v>
      </c>
      <c r="W228" s="5">
        <v>1.0</v>
      </c>
      <c r="X228" s="5">
        <v>0.0</v>
      </c>
      <c r="Y228" s="5">
        <v>0.0</v>
      </c>
      <c r="Z228" s="5">
        <v>0.0</v>
      </c>
      <c r="AA228" s="5">
        <v>0.0</v>
      </c>
      <c r="AB228" s="5">
        <v>0.0</v>
      </c>
      <c r="AC228" s="5">
        <v>1.0</v>
      </c>
      <c r="AD228" s="5">
        <v>1.0</v>
      </c>
      <c r="AE228" s="47">
        <v>0.0</v>
      </c>
      <c r="AF228" s="52">
        <v>1.0</v>
      </c>
      <c r="AG228" s="22">
        <v>1.0</v>
      </c>
      <c r="AH228" s="6">
        <v>48.91</v>
      </c>
      <c r="AJ228" s="6">
        <v>57.13</v>
      </c>
      <c r="AM228" s="22"/>
      <c r="AN228" s="35">
        <v>480.0</v>
      </c>
      <c r="AO228" s="6">
        <v>3000.0</v>
      </c>
      <c r="AR228" s="6">
        <v>1.0</v>
      </c>
      <c r="AS228" s="22">
        <v>0.5</v>
      </c>
      <c r="AX228" s="6">
        <v>12.0</v>
      </c>
      <c r="AY228" s="22">
        <v>4.0</v>
      </c>
      <c r="AZ228" s="35"/>
      <c r="BA228" s="22"/>
      <c r="BE228" s="6">
        <v>1.0</v>
      </c>
      <c r="BJ228" s="22"/>
      <c r="BL228" s="22"/>
      <c r="BO228" s="6">
        <v>1.0</v>
      </c>
      <c r="BP228" s="6">
        <v>1.0</v>
      </c>
      <c r="BT228" s="22"/>
      <c r="BX228" s="6">
        <v>1.0</v>
      </c>
      <c r="CA228" s="22"/>
      <c r="CF228" s="6">
        <v>1.0</v>
      </c>
      <c r="CH228" s="6">
        <v>1.0</v>
      </c>
      <c r="CI228" s="6">
        <v>1.0</v>
      </c>
      <c r="CN228" s="6">
        <v>1.0</v>
      </c>
      <c r="CS228" s="22"/>
      <c r="CU228" s="22"/>
      <c r="CX228" s="22"/>
      <c r="DN228" s="22"/>
      <c r="DS228" s="22"/>
      <c r="DT228" s="6">
        <v>1.0</v>
      </c>
      <c r="DU228" s="6">
        <v>1.0</v>
      </c>
      <c r="DW228" s="6">
        <v>1.0</v>
      </c>
      <c r="DX228" s="6">
        <v>1.0</v>
      </c>
      <c r="DY228" s="22"/>
      <c r="EA228" s="6">
        <v>1.0</v>
      </c>
      <c r="ED228" s="6">
        <v>1.0</v>
      </c>
      <c r="EF228" s="6">
        <v>1.0</v>
      </c>
      <c r="EG228" s="6">
        <v>1.0</v>
      </c>
      <c r="EH228" s="6">
        <v>1.0</v>
      </c>
      <c r="EL228" s="22"/>
      <c r="EM228" s="6" t="s">
        <v>868</v>
      </c>
      <c r="EN228" s="75" t="s">
        <v>869</v>
      </c>
    </row>
    <row r="229" ht="14.25" customHeight="1">
      <c r="A229" s="6" t="s">
        <v>634</v>
      </c>
      <c r="B229" s="22" t="s">
        <v>1112</v>
      </c>
      <c r="C229" s="6">
        <v>1.0</v>
      </c>
      <c r="D229" s="22">
        <v>1.0</v>
      </c>
      <c r="E229" s="10"/>
      <c r="F229" s="22">
        <v>2000.0</v>
      </c>
      <c r="G229" s="36">
        <v>8.5</v>
      </c>
      <c r="H229" s="36">
        <v>20.37</v>
      </c>
      <c r="I229" s="36">
        <v>13.274117647058825</v>
      </c>
      <c r="J229" s="126">
        <v>3.639426566822596</v>
      </c>
      <c r="K229" s="122">
        <v>147.0</v>
      </c>
      <c r="L229" s="122">
        <v>852.0</v>
      </c>
      <c r="M229" s="122">
        <v>550.6470588235294</v>
      </c>
      <c r="N229" s="123">
        <v>162.12839864458908</v>
      </c>
      <c r="O229" s="128">
        <v>32.12061</v>
      </c>
      <c r="P229" s="22">
        <v>45.89571</v>
      </c>
      <c r="Q229" s="128">
        <v>20.61032</v>
      </c>
      <c r="R229" s="129">
        <v>48.5573</v>
      </c>
      <c r="S229" s="5">
        <v>1.0</v>
      </c>
      <c r="T229" s="5">
        <v>0.0</v>
      </c>
      <c r="U229" s="5">
        <v>1.0</v>
      </c>
      <c r="V229" s="5">
        <v>1.0</v>
      </c>
      <c r="W229" s="5">
        <v>1.0</v>
      </c>
      <c r="X229" s="5">
        <v>0.0</v>
      </c>
      <c r="Y229" s="5">
        <v>0.0</v>
      </c>
      <c r="Z229" s="5">
        <v>1.0</v>
      </c>
      <c r="AA229" s="5">
        <v>0.0</v>
      </c>
      <c r="AB229" s="5">
        <v>0.0</v>
      </c>
      <c r="AC229" s="5">
        <v>1.0</v>
      </c>
      <c r="AD229" s="5">
        <v>1.0</v>
      </c>
      <c r="AE229" s="47">
        <v>0.0</v>
      </c>
      <c r="AF229" s="52">
        <v>1.0</v>
      </c>
      <c r="AG229" s="22">
        <v>2.0</v>
      </c>
      <c r="AL229" s="6">
        <v>90.0</v>
      </c>
      <c r="AM229" s="22"/>
      <c r="AN229" s="35">
        <v>5500.0</v>
      </c>
      <c r="AO229" s="6">
        <v>6500.0</v>
      </c>
      <c r="AS229" s="22"/>
      <c r="AY229" s="22"/>
      <c r="AZ229" s="35"/>
      <c r="BA229" s="22"/>
      <c r="BE229" s="6">
        <v>1.0</v>
      </c>
      <c r="BJ229" s="22"/>
      <c r="BL229" s="22"/>
      <c r="BP229" s="6">
        <v>1.0</v>
      </c>
      <c r="BQ229" s="6">
        <v>1.0</v>
      </c>
      <c r="BT229" s="22">
        <v>1.0</v>
      </c>
      <c r="BX229" s="6">
        <v>1.0</v>
      </c>
      <c r="CA229" s="22"/>
      <c r="CB229" s="6">
        <v>1.0</v>
      </c>
      <c r="CC229" s="6">
        <v>1.0</v>
      </c>
      <c r="CF229" s="6">
        <v>1.0</v>
      </c>
      <c r="CH229" s="6">
        <v>1.0</v>
      </c>
      <c r="CI229" s="6">
        <v>1.0</v>
      </c>
      <c r="CS229" s="22"/>
      <c r="CU229" s="22"/>
      <c r="CW229" s="6">
        <v>1.0</v>
      </c>
      <c r="CX229" s="22"/>
      <c r="DN229" s="22"/>
      <c r="DS229" s="22"/>
      <c r="DT229" s="6">
        <v>1.0</v>
      </c>
      <c r="DU229" s="6">
        <v>1.0</v>
      </c>
      <c r="DX229" s="6">
        <v>1.0</v>
      </c>
      <c r="DY229" s="22"/>
      <c r="EA229" s="6">
        <v>1.0</v>
      </c>
      <c r="EL229" s="22"/>
      <c r="EM229" s="6" t="s">
        <v>1113</v>
      </c>
      <c r="EN229" s="75" t="s">
        <v>869</v>
      </c>
    </row>
    <row r="230" ht="14.25" customHeight="1">
      <c r="A230" s="35" t="s">
        <v>637</v>
      </c>
      <c r="B230" s="22" t="s">
        <v>1114</v>
      </c>
      <c r="C230" s="6">
        <v>1.0</v>
      </c>
      <c r="D230" s="22">
        <v>1.0</v>
      </c>
      <c r="E230" s="6">
        <v>0.0</v>
      </c>
      <c r="F230" s="22">
        <v>1450.0</v>
      </c>
      <c r="G230" s="6">
        <v>13.95</v>
      </c>
      <c r="H230" s="6">
        <v>17.59</v>
      </c>
      <c r="I230" s="6">
        <v>16.21125</v>
      </c>
      <c r="J230" s="22">
        <v>1.2223576945122625</v>
      </c>
      <c r="K230" s="6">
        <v>472.0</v>
      </c>
      <c r="L230" s="6">
        <v>1261.0</v>
      </c>
      <c r="M230" s="6">
        <v>780.8125</v>
      </c>
      <c r="N230" s="22">
        <v>245.903834523444</v>
      </c>
      <c r="O230" s="6">
        <v>35.98</v>
      </c>
      <c r="P230" s="22">
        <v>41.32413</v>
      </c>
      <c r="Q230" s="6">
        <v>-9.51896</v>
      </c>
      <c r="R230" s="22">
        <v>-2.48</v>
      </c>
      <c r="S230" s="5">
        <v>1.0</v>
      </c>
      <c r="T230" s="5">
        <v>0.0</v>
      </c>
      <c r="U230" s="5">
        <v>1.0</v>
      </c>
      <c r="V230" s="5">
        <v>0.0</v>
      </c>
      <c r="W230" s="5">
        <v>1.0</v>
      </c>
      <c r="X230" s="5">
        <v>0.0</v>
      </c>
      <c r="Y230" s="5">
        <v>0.0</v>
      </c>
      <c r="Z230" s="5">
        <v>1.0</v>
      </c>
      <c r="AA230" s="5">
        <v>0.0</v>
      </c>
      <c r="AB230" s="5">
        <v>0.0</v>
      </c>
      <c r="AC230" s="5">
        <v>1.0</v>
      </c>
      <c r="AD230" s="5">
        <v>1.0</v>
      </c>
      <c r="AE230" s="47">
        <v>0.0</v>
      </c>
      <c r="AF230" s="52">
        <v>1.0</v>
      </c>
      <c r="AG230" s="22"/>
      <c r="AH230" s="6">
        <v>35.17</v>
      </c>
      <c r="AJ230" s="6">
        <v>40.72</v>
      </c>
      <c r="AL230" s="6">
        <v>37.95</v>
      </c>
      <c r="AM230" s="22"/>
      <c r="AN230" s="6">
        <v>105.0</v>
      </c>
      <c r="AO230" s="6">
        <v>335.0</v>
      </c>
      <c r="AP230" s="6">
        <v>1.25</v>
      </c>
      <c r="AQ230" s="6">
        <v>0.25</v>
      </c>
      <c r="AR230" s="6">
        <v>1.0</v>
      </c>
      <c r="AS230" s="22">
        <v>0.25</v>
      </c>
      <c r="AT230" s="6">
        <v>4.0</v>
      </c>
      <c r="AU230" s="6">
        <v>0.0</v>
      </c>
      <c r="AV230" s="6">
        <v>15.5</v>
      </c>
      <c r="AW230" s="6">
        <v>5.5</v>
      </c>
      <c r="AX230" s="6">
        <v>10.0</v>
      </c>
      <c r="AY230" s="22">
        <v>0.0</v>
      </c>
      <c r="AZ230" s="35"/>
      <c r="BA230" s="22"/>
      <c r="BB230" s="145"/>
      <c r="BC230" s="145"/>
      <c r="BD230" s="145"/>
      <c r="BE230" s="145">
        <v>1.0</v>
      </c>
      <c r="BF230" s="145"/>
      <c r="BG230" s="145"/>
      <c r="BH230" s="145"/>
      <c r="BI230" s="145"/>
      <c r="BJ230" s="22"/>
      <c r="BK230" s="145"/>
      <c r="BL230" s="22"/>
      <c r="BM230" s="145"/>
      <c r="BN230" s="145"/>
      <c r="BO230" s="145"/>
      <c r="BP230" s="145"/>
      <c r="BQ230" s="145"/>
      <c r="BR230" s="145"/>
      <c r="BS230" s="145"/>
      <c r="BT230" s="22">
        <v>1.0</v>
      </c>
      <c r="BU230" s="145"/>
      <c r="BV230" s="145"/>
      <c r="BW230" s="145"/>
      <c r="BX230" s="145"/>
      <c r="BY230" s="145"/>
      <c r="BZ230" s="145"/>
      <c r="CA230" s="22"/>
      <c r="CB230" s="145">
        <v>1.0</v>
      </c>
      <c r="CC230" s="145"/>
      <c r="CD230" s="145"/>
      <c r="CE230" s="145"/>
      <c r="CF230" s="145"/>
      <c r="CG230" s="145">
        <v>1.0</v>
      </c>
      <c r="CH230" s="145">
        <v>1.0</v>
      </c>
      <c r="CI230" s="145"/>
      <c r="CJ230" s="145"/>
      <c r="CK230" s="145"/>
      <c r="CL230" s="145"/>
      <c r="CM230" s="145"/>
      <c r="CN230" s="145"/>
      <c r="CO230" s="145"/>
      <c r="CP230" s="145"/>
      <c r="CQ230" s="145">
        <v>1.0</v>
      </c>
      <c r="CR230" s="145"/>
      <c r="CS230" s="22"/>
      <c r="CT230" s="145"/>
      <c r="CU230" s="22"/>
      <c r="CV230" s="145"/>
      <c r="CW230" s="145"/>
      <c r="CX230" s="22"/>
      <c r="CY230" s="145"/>
      <c r="CZ230" s="145"/>
      <c r="DA230" s="145"/>
      <c r="DB230" s="145"/>
      <c r="DC230" s="145"/>
      <c r="DD230" s="145"/>
      <c r="DE230" s="145"/>
      <c r="DF230" s="145"/>
      <c r="DG230" s="145"/>
      <c r="DH230" s="145"/>
      <c r="DI230" s="145"/>
      <c r="DJ230" s="145"/>
      <c r="DK230" s="145"/>
      <c r="DL230" s="145"/>
      <c r="DM230" s="145"/>
      <c r="DN230" s="22"/>
      <c r="DO230" s="145"/>
      <c r="DP230" s="145"/>
      <c r="DQ230" s="145"/>
      <c r="DR230" s="145"/>
      <c r="DS230" s="22"/>
      <c r="DT230" s="145">
        <v>1.0</v>
      </c>
      <c r="DU230" s="145">
        <v>1.0</v>
      </c>
      <c r="DV230" s="145"/>
      <c r="DW230" s="145"/>
      <c r="DX230" s="145"/>
      <c r="DY230" s="22"/>
      <c r="DZ230" s="145"/>
      <c r="EA230" s="145">
        <v>1.0</v>
      </c>
      <c r="EB230" s="145"/>
      <c r="EC230" s="145"/>
      <c r="ED230" s="145">
        <v>1.0</v>
      </c>
      <c r="EE230" s="145"/>
      <c r="EF230" s="145"/>
      <c r="EG230" s="145"/>
      <c r="EH230" s="145">
        <v>1.0</v>
      </c>
      <c r="EI230" s="145"/>
      <c r="EJ230" s="145"/>
      <c r="EK230" s="145"/>
      <c r="EL230" s="22"/>
      <c r="EM230" s="6" t="s">
        <v>868</v>
      </c>
      <c r="EN230" s="75" t="s">
        <v>869</v>
      </c>
    </row>
    <row r="231" ht="14.25" customHeight="1">
      <c r="A231" s="6" t="s">
        <v>642</v>
      </c>
      <c r="B231" s="22" t="s">
        <v>1115</v>
      </c>
      <c r="C231" s="6">
        <v>1.0</v>
      </c>
      <c r="D231" s="22">
        <v>1.0</v>
      </c>
      <c r="F231" s="22"/>
      <c r="G231" s="6">
        <v>26.18</v>
      </c>
      <c r="H231" s="6">
        <v>28.6</v>
      </c>
      <c r="I231" s="6">
        <v>27.451999999999998</v>
      </c>
      <c r="J231" s="126">
        <v>1.020034313148338</v>
      </c>
      <c r="K231" s="6">
        <v>725.47</v>
      </c>
      <c r="L231" s="6">
        <v>2790.51</v>
      </c>
      <c r="M231" s="6">
        <v>1629.516</v>
      </c>
      <c r="N231" s="123">
        <v>897.8996485019912</v>
      </c>
      <c r="O231" s="128">
        <v>5.18021</v>
      </c>
      <c r="P231" s="22">
        <v>12.66734</v>
      </c>
      <c r="Q231" s="128">
        <v>-12.92479</v>
      </c>
      <c r="R231" s="22">
        <v>1.3767</v>
      </c>
      <c r="S231" s="5">
        <v>1.0</v>
      </c>
      <c r="T231" s="5">
        <v>1.0</v>
      </c>
      <c r="U231" s="5">
        <v>1.0</v>
      </c>
      <c r="V231" s="5">
        <v>1.0</v>
      </c>
      <c r="W231" s="5">
        <v>1.0</v>
      </c>
      <c r="X231" s="5">
        <v>1.0</v>
      </c>
      <c r="Y231" s="5">
        <v>0.0</v>
      </c>
      <c r="Z231" s="5">
        <v>0.0</v>
      </c>
      <c r="AA231" s="5">
        <v>0.0</v>
      </c>
      <c r="AB231" s="5">
        <v>0.0</v>
      </c>
      <c r="AC231" s="5">
        <v>1.0</v>
      </c>
      <c r="AD231" s="5">
        <v>1.0</v>
      </c>
      <c r="AE231" s="47">
        <v>0.0</v>
      </c>
      <c r="AF231" s="52">
        <v>1.0</v>
      </c>
      <c r="AG231" s="22"/>
      <c r="AH231" s="6">
        <v>17.0</v>
      </c>
      <c r="AI231" s="6">
        <v>3.0</v>
      </c>
      <c r="AJ231" s="6">
        <v>19.5</v>
      </c>
      <c r="AK231" s="6">
        <v>3.5</v>
      </c>
      <c r="AM231" s="22"/>
      <c r="AN231" s="35">
        <v>300.0</v>
      </c>
      <c r="AO231" s="6">
        <v>1300.0</v>
      </c>
      <c r="AP231" s="6">
        <v>2.25</v>
      </c>
      <c r="AS231" s="22"/>
      <c r="AY231" s="22"/>
      <c r="AZ231" s="35"/>
      <c r="BA231" s="22"/>
      <c r="BG231" s="6">
        <v>1.0</v>
      </c>
      <c r="BJ231" s="22"/>
      <c r="BK231" s="6">
        <v>1.0</v>
      </c>
      <c r="BL231" s="22">
        <v>1.0</v>
      </c>
      <c r="BQ231" s="6">
        <v>1.0</v>
      </c>
      <c r="BR231" s="6">
        <v>1.0</v>
      </c>
      <c r="BT231" s="22"/>
      <c r="BY231" s="6">
        <v>1.0</v>
      </c>
      <c r="BZ231" s="6">
        <v>1.0</v>
      </c>
      <c r="CA231" s="22"/>
      <c r="CI231" s="6">
        <v>1.0</v>
      </c>
      <c r="CS231" s="22"/>
      <c r="CU231" s="22"/>
      <c r="CX231" s="22"/>
      <c r="DN231" s="22"/>
      <c r="DS231" s="22"/>
      <c r="DT231" s="6">
        <v>1.0</v>
      </c>
      <c r="DU231" s="6">
        <v>1.0</v>
      </c>
      <c r="DW231" s="6">
        <v>1.0</v>
      </c>
      <c r="DY231" s="22">
        <v>1.0</v>
      </c>
      <c r="EA231" s="6">
        <v>1.0</v>
      </c>
      <c r="EH231" s="6">
        <v>1.0</v>
      </c>
      <c r="EL231" s="22"/>
      <c r="EM231" s="6" t="s">
        <v>870</v>
      </c>
      <c r="EN231" s="75" t="s">
        <v>824</v>
      </c>
    </row>
    <row r="232" ht="14.25" customHeight="1">
      <c r="A232" s="6" t="s">
        <v>642</v>
      </c>
      <c r="B232" s="22" t="s">
        <v>1116</v>
      </c>
      <c r="C232" s="6">
        <v>1.0</v>
      </c>
      <c r="D232" s="22">
        <v>1.0</v>
      </c>
      <c r="E232" s="6">
        <v>1500.0</v>
      </c>
      <c r="F232" s="22">
        <v>2200.0</v>
      </c>
      <c r="G232" s="6">
        <v>16.58</v>
      </c>
      <c r="H232" s="6">
        <v>29.25</v>
      </c>
      <c r="I232" s="6">
        <v>22.082692307692312</v>
      </c>
      <c r="J232" s="126">
        <v>2.837534926928367</v>
      </c>
      <c r="K232" s="6">
        <v>467.44</v>
      </c>
      <c r="L232" s="6">
        <v>1551.78</v>
      </c>
      <c r="M232" s="6">
        <v>965.1961538461536</v>
      </c>
      <c r="N232" s="123">
        <v>325.1678243132549</v>
      </c>
      <c r="O232" s="128">
        <v>-33.58717</v>
      </c>
      <c r="P232" s="22">
        <v>11.30908</v>
      </c>
      <c r="Q232" s="128">
        <v>-12.31077</v>
      </c>
      <c r="R232" s="22">
        <v>39.20996</v>
      </c>
      <c r="S232" s="5">
        <v>1.0</v>
      </c>
      <c r="T232" s="5">
        <v>1.0</v>
      </c>
      <c r="U232" s="5">
        <v>1.0</v>
      </c>
      <c r="V232" s="5">
        <v>1.0</v>
      </c>
      <c r="W232" s="5">
        <v>1.0</v>
      </c>
      <c r="X232" s="5">
        <v>0.0</v>
      </c>
      <c r="Y232" s="5">
        <v>0.0</v>
      </c>
      <c r="Z232" s="5">
        <v>0.0</v>
      </c>
      <c r="AA232" s="5">
        <v>0.0</v>
      </c>
      <c r="AB232" s="5">
        <v>0.0</v>
      </c>
      <c r="AC232" s="5">
        <v>1.0</v>
      </c>
      <c r="AD232" s="5">
        <v>1.0</v>
      </c>
      <c r="AE232" s="47">
        <v>0.0</v>
      </c>
      <c r="AF232" s="52">
        <v>1.0</v>
      </c>
      <c r="AG232" s="22"/>
      <c r="AH232" s="6">
        <v>27.5</v>
      </c>
      <c r="AI232" s="6">
        <v>2.5</v>
      </c>
      <c r="AJ232" s="6">
        <v>28.5</v>
      </c>
      <c r="AK232" s="6">
        <v>2.5</v>
      </c>
      <c r="AM232" s="22"/>
      <c r="AN232" s="35"/>
      <c r="AP232" s="6">
        <v>0.8</v>
      </c>
      <c r="AQ232" s="6">
        <v>0.2</v>
      </c>
      <c r="AR232" s="6">
        <v>4.8</v>
      </c>
      <c r="AS232" s="22">
        <v>1.0</v>
      </c>
      <c r="AY232" s="22"/>
      <c r="AZ232" s="35"/>
      <c r="BA232" s="22"/>
      <c r="BF232" s="6">
        <v>1.0</v>
      </c>
      <c r="BG232" s="6">
        <v>1.0</v>
      </c>
      <c r="BJ232" s="22">
        <v>1.0</v>
      </c>
      <c r="BK232" s="6">
        <v>1.0</v>
      </c>
      <c r="BL232" s="22">
        <v>1.0</v>
      </c>
      <c r="BQ232" s="6">
        <v>1.0</v>
      </c>
      <c r="BR232" s="6">
        <v>1.0</v>
      </c>
      <c r="BT232" s="22"/>
      <c r="BY232" s="6">
        <v>1.0</v>
      </c>
      <c r="BZ232" s="6">
        <v>1.0</v>
      </c>
      <c r="CA232" s="22">
        <v>1.0</v>
      </c>
      <c r="CB232" s="6">
        <v>1.0</v>
      </c>
      <c r="CC232" s="6">
        <v>1.0</v>
      </c>
      <c r="CE232" s="6">
        <v>1.0</v>
      </c>
      <c r="CF232" s="6">
        <v>1.0</v>
      </c>
      <c r="CH232" s="6">
        <v>1.0</v>
      </c>
      <c r="CI232" s="6">
        <v>1.0</v>
      </c>
      <c r="CS232" s="22"/>
      <c r="CU232" s="22"/>
      <c r="CX232" s="22"/>
      <c r="DN232" s="22"/>
      <c r="DS232" s="22"/>
      <c r="DT232" s="6">
        <v>1.0</v>
      </c>
      <c r="DU232" s="6">
        <v>1.0</v>
      </c>
      <c r="DW232" s="6">
        <v>1.0</v>
      </c>
      <c r="DY232" s="22">
        <v>1.0</v>
      </c>
      <c r="EA232" s="6">
        <v>1.0</v>
      </c>
      <c r="EG232" s="6">
        <v>1.0</v>
      </c>
      <c r="EL232" s="22"/>
      <c r="EM232" s="6" t="s">
        <v>870</v>
      </c>
      <c r="EN232" s="75" t="s">
        <v>883</v>
      </c>
    </row>
    <row r="233" ht="14.25" customHeight="1">
      <c r="A233" s="136" t="s">
        <v>644</v>
      </c>
      <c r="B233" s="137" t="s">
        <v>130</v>
      </c>
      <c r="C233" s="136">
        <v>1.0</v>
      </c>
      <c r="D233" s="137">
        <v>1.0</v>
      </c>
      <c r="E233" s="146"/>
      <c r="F233" s="147"/>
      <c r="G233" s="136">
        <v>24.39</v>
      </c>
      <c r="H233" s="136">
        <v>24.41</v>
      </c>
      <c r="I233" s="148">
        <v>24.4</v>
      </c>
      <c r="J233" s="138">
        <v>0.014142135623730649</v>
      </c>
      <c r="K233" s="136">
        <v>1607.63</v>
      </c>
      <c r="L233" s="136">
        <v>1699.33</v>
      </c>
      <c r="M233" s="136">
        <v>1653.48</v>
      </c>
      <c r="N233" s="139">
        <v>64.84169183480628</v>
      </c>
      <c r="O233" s="136">
        <v>-2.40244</v>
      </c>
      <c r="P233" s="137">
        <v>0.8067</v>
      </c>
      <c r="Q233" s="136">
        <v>12.98556</v>
      </c>
      <c r="R233" s="137">
        <v>15.09709</v>
      </c>
      <c r="S233" s="5">
        <v>1.0</v>
      </c>
      <c r="T233" s="5">
        <v>0.0</v>
      </c>
      <c r="U233" s="5">
        <v>0.0</v>
      </c>
      <c r="V233" s="5">
        <v>0.0</v>
      </c>
      <c r="W233" s="5">
        <v>1.0</v>
      </c>
      <c r="X233" s="5">
        <v>0.0</v>
      </c>
      <c r="Y233" s="5">
        <v>0.0</v>
      </c>
      <c r="Z233" s="5">
        <v>0.0</v>
      </c>
      <c r="AA233" s="5">
        <v>0.0</v>
      </c>
      <c r="AB233" s="5">
        <v>0.0</v>
      </c>
      <c r="AC233" s="5">
        <v>1.0</v>
      </c>
      <c r="AD233" s="5">
        <v>1.0</v>
      </c>
      <c r="AE233" s="47">
        <v>0.0</v>
      </c>
      <c r="AF233" s="142">
        <v>1.0</v>
      </c>
      <c r="AG233" s="137"/>
      <c r="AH233" s="136"/>
      <c r="AI233" s="136"/>
      <c r="AJ233" s="136"/>
      <c r="AK233" s="136"/>
      <c r="AL233" s="136">
        <v>27.5</v>
      </c>
      <c r="AM233" s="137">
        <v>2.5</v>
      </c>
      <c r="AN233" s="143"/>
      <c r="AO233" s="136"/>
      <c r="AP233" s="136">
        <v>1.3</v>
      </c>
      <c r="AQ233" s="136">
        <v>0.05</v>
      </c>
      <c r="AR233" s="136">
        <v>0.14</v>
      </c>
      <c r="AS233" s="137"/>
      <c r="AT233" s="136"/>
      <c r="AU233" s="136"/>
      <c r="AV233" s="136"/>
      <c r="AW233" s="136"/>
      <c r="AX233" s="136"/>
      <c r="AY233" s="137"/>
      <c r="AZ233" s="143"/>
      <c r="BA233" s="137"/>
      <c r="BB233" s="136"/>
      <c r="BC233" s="136"/>
      <c r="BD233" s="136"/>
      <c r="BE233" s="136"/>
      <c r="BF233" s="136"/>
      <c r="BG233" s="136">
        <v>1.0</v>
      </c>
      <c r="BH233" s="136"/>
      <c r="BI233" s="136">
        <v>1.0</v>
      </c>
      <c r="BJ233" s="137"/>
      <c r="BK233" s="136"/>
      <c r="BL233" s="137"/>
      <c r="BM233" s="136"/>
      <c r="BN233" s="136"/>
      <c r="BO233" s="136"/>
      <c r="BP233" s="136"/>
      <c r="BQ233" s="136"/>
      <c r="BR233" s="136"/>
      <c r="BS233" s="136"/>
      <c r="BT233" s="137"/>
      <c r="BU233" s="136"/>
      <c r="BV233" s="136"/>
      <c r="BW233" s="136"/>
      <c r="BX233" s="136"/>
      <c r="BY233" s="136"/>
      <c r="BZ233" s="136"/>
      <c r="CA233" s="137"/>
      <c r="CB233" s="136">
        <v>1.0</v>
      </c>
      <c r="CC233" s="136"/>
      <c r="CD233" s="136"/>
      <c r="CE233" s="136"/>
      <c r="CF233" s="136"/>
      <c r="CG233" s="136"/>
      <c r="CH233" s="136">
        <v>1.0</v>
      </c>
      <c r="CI233" s="136"/>
      <c r="CJ233" s="136">
        <v>1.0</v>
      </c>
      <c r="CK233" s="136"/>
      <c r="CL233" s="136"/>
      <c r="CM233" s="136"/>
      <c r="CN233" s="136"/>
      <c r="CO233" s="136"/>
      <c r="CP233" s="136"/>
      <c r="CQ233" s="136"/>
      <c r="CR233" s="136"/>
      <c r="CS233" s="137"/>
      <c r="CT233" s="136"/>
      <c r="CU233" s="137"/>
      <c r="CV233" s="136"/>
      <c r="CW233" s="136"/>
      <c r="CX233" s="137"/>
      <c r="CY233" s="136"/>
      <c r="CZ233" s="136"/>
      <c r="DA233" s="136"/>
      <c r="DB233" s="136"/>
      <c r="DC233" s="136"/>
      <c r="DD233" s="136"/>
      <c r="DE233" s="136"/>
      <c r="DF233" s="136"/>
      <c r="DG233" s="136"/>
      <c r="DH233" s="136"/>
      <c r="DI233" s="136"/>
      <c r="DJ233" s="136"/>
      <c r="DK233" s="136"/>
      <c r="DL233" s="136"/>
      <c r="DM233" s="136"/>
      <c r="DN233" s="137"/>
      <c r="DO233" s="136"/>
      <c r="DP233" s="136"/>
      <c r="DQ233" s="136"/>
      <c r="DR233" s="136"/>
      <c r="DS233" s="137"/>
      <c r="DT233" s="136"/>
      <c r="DU233" s="136"/>
      <c r="DV233" s="136"/>
      <c r="DW233" s="136"/>
      <c r="DX233" s="136"/>
      <c r="DY233" s="137">
        <v>1.0</v>
      </c>
      <c r="DZ233" s="136"/>
      <c r="EA233" s="136">
        <v>1.0</v>
      </c>
      <c r="EB233" s="136"/>
      <c r="EC233" s="136"/>
      <c r="ED233" s="136"/>
      <c r="EE233" s="136"/>
      <c r="EF233" s="136"/>
      <c r="EG233" s="136"/>
      <c r="EH233" s="136"/>
      <c r="EI233" s="136"/>
      <c r="EJ233" s="136"/>
      <c r="EK233" s="136"/>
      <c r="EL233" s="137"/>
      <c r="EM233" s="136" t="s">
        <v>870</v>
      </c>
      <c r="EN233" s="144" t="s">
        <v>1117</v>
      </c>
      <c r="EO233" s="136"/>
      <c r="EP233" s="136"/>
      <c r="EQ233" s="136"/>
      <c r="ER233" s="136"/>
      <c r="ES233" s="136"/>
      <c r="ET233" s="136"/>
      <c r="EU233" s="136"/>
      <c r="EV233" s="136"/>
      <c r="EW233" s="136"/>
      <c r="EX233" s="136"/>
      <c r="EY233" s="136"/>
      <c r="EZ233" s="136"/>
      <c r="FA233" s="136"/>
      <c r="FB233" s="136"/>
      <c r="FC233" s="136"/>
      <c r="FD233" s="136"/>
      <c r="FE233" s="136"/>
      <c r="FF233" s="136"/>
      <c r="FG233" s="136"/>
      <c r="FH233" s="136"/>
      <c r="FI233" s="136"/>
    </row>
    <row r="234" ht="14.25" customHeight="1">
      <c r="A234" s="6" t="s">
        <v>644</v>
      </c>
      <c r="B234" s="22" t="s">
        <v>1118</v>
      </c>
      <c r="C234" s="6">
        <v>2.0</v>
      </c>
      <c r="D234" s="22">
        <v>1.0</v>
      </c>
      <c r="E234" s="6">
        <v>0.0</v>
      </c>
      <c r="F234" s="22">
        <v>840.0</v>
      </c>
      <c r="G234" s="6">
        <v>22.67</v>
      </c>
      <c r="H234" s="6">
        <v>26.93</v>
      </c>
      <c r="I234" s="6">
        <v>25.02</v>
      </c>
      <c r="J234" s="126">
        <v>1.760795274868716</v>
      </c>
      <c r="K234" s="6">
        <v>614.02</v>
      </c>
      <c r="L234" s="6">
        <v>1259.83</v>
      </c>
      <c r="M234" s="6">
        <v>793.4375</v>
      </c>
      <c r="N234" s="123">
        <v>311.4195031759142</v>
      </c>
      <c r="O234" s="6">
        <v>-16.62339</v>
      </c>
      <c r="P234" s="22">
        <v>-6.20844</v>
      </c>
      <c r="Q234" s="6">
        <v>-41.80964</v>
      </c>
      <c r="R234" s="22">
        <v>-35.74076</v>
      </c>
      <c r="S234" s="5">
        <v>1.0</v>
      </c>
      <c r="T234" s="5">
        <v>1.0</v>
      </c>
      <c r="U234" s="5">
        <v>1.0</v>
      </c>
      <c r="V234" s="5">
        <v>0.0</v>
      </c>
      <c r="W234" s="5">
        <v>1.0</v>
      </c>
      <c r="X234" s="5">
        <v>0.0</v>
      </c>
      <c r="Y234" s="5">
        <v>0.0</v>
      </c>
      <c r="Z234" s="5">
        <v>0.0</v>
      </c>
      <c r="AA234" s="5">
        <v>0.0</v>
      </c>
      <c r="AB234" s="5">
        <v>0.0</v>
      </c>
      <c r="AC234" s="5">
        <v>0.0</v>
      </c>
      <c r="AD234" s="5">
        <v>1.0</v>
      </c>
      <c r="AE234" s="47">
        <v>0.0</v>
      </c>
      <c r="AF234" s="52">
        <v>1.0</v>
      </c>
      <c r="AG234" s="22"/>
      <c r="AH234" s="6">
        <v>44.5</v>
      </c>
      <c r="AI234" s="6">
        <v>12.5</v>
      </c>
      <c r="AJ234" s="6">
        <v>54.5</v>
      </c>
      <c r="AK234" s="6">
        <v>13.5</v>
      </c>
      <c r="AM234" s="22"/>
      <c r="AN234" s="35"/>
      <c r="AS234" s="22"/>
      <c r="AY234" s="22"/>
      <c r="AZ234" s="35"/>
      <c r="BA234" s="22"/>
      <c r="BF234" s="6">
        <v>1.0</v>
      </c>
      <c r="BJ234" s="22"/>
      <c r="BK234" s="6">
        <v>1.0</v>
      </c>
      <c r="BL234" s="22">
        <v>1.0</v>
      </c>
      <c r="BQ234" s="6">
        <v>1.0</v>
      </c>
      <c r="BR234" s="6">
        <v>1.0</v>
      </c>
      <c r="BT234" s="22"/>
      <c r="CA234" s="22"/>
      <c r="CH234" s="6">
        <v>1.0</v>
      </c>
      <c r="CS234" s="22"/>
      <c r="CU234" s="22"/>
      <c r="CX234" s="22"/>
      <c r="DN234" s="22"/>
      <c r="DS234" s="22"/>
      <c r="DY234" s="22"/>
      <c r="EA234" s="6">
        <v>1.0</v>
      </c>
      <c r="EB234" s="6">
        <v>1.0</v>
      </c>
      <c r="EL234" s="22"/>
      <c r="EM234" s="6" t="s">
        <v>814</v>
      </c>
      <c r="EN234" s="75" t="s">
        <v>824</v>
      </c>
    </row>
    <row r="235" ht="14.25" customHeight="1">
      <c r="A235" s="35" t="s">
        <v>644</v>
      </c>
      <c r="B235" s="22" t="s">
        <v>1119</v>
      </c>
      <c r="C235" s="6">
        <v>2.0</v>
      </c>
      <c r="D235" s="22">
        <v>1.0</v>
      </c>
      <c r="E235" s="6">
        <v>0.0</v>
      </c>
      <c r="F235" s="22">
        <v>30.0</v>
      </c>
      <c r="G235" s="36">
        <v>23.37</v>
      </c>
      <c r="H235" s="36">
        <v>23.37</v>
      </c>
      <c r="I235" s="36">
        <v>23.37</v>
      </c>
      <c r="J235" s="126">
        <v>0.0</v>
      </c>
      <c r="K235" s="122">
        <v>2688.0</v>
      </c>
      <c r="L235" s="122">
        <v>2688.0</v>
      </c>
      <c r="M235" s="122">
        <v>2688.0</v>
      </c>
      <c r="N235" s="123">
        <v>0.0</v>
      </c>
      <c r="O235" s="128">
        <v>7.71687</v>
      </c>
      <c r="P235" s="22">
        <v>7.76647</v>
      </c>
      <c r="Q235" s="128">
        <v>-76.98405</v>
      </c>
      <c r="R235" s="22">
        <v>-76.68348</v>
      </c>
      <c r="S235" s="5">
        <v>1.0</v>
      </c>
      <c r="T235" s="5">
        <v>0.0</v>
      </c>
      <c r="U235" s="5">
        <v>0.0</v>
      </c>
      <c r="V235" s="5">
        <v>0.0</v>
      </c>
      <c r="W235" s="5">
        <v>1.0</v>
      </c>
      <c r="X235" s="5">
        <v>0.0</v>
      </c>
      <c r="Y235" s="5">
        <v>0.0</v>
      </c>
      <c r="Z235" s="5">
        <v>0.0</v>
      </c>
      <c r="AA235" s="5">
        <v>0.0</v>
      </c>
      <c r="AB235" s="5">
        <v>0.0</v>
      </c>
      <c r="AC235" s="5">
        <v>0.0</v>
      </c>
      <c r="AD235" s="5">
        <v>0.0</v>
      </c>
      <c r="AE235" s="47">
        <v>0.0</v>
      </c>
      <c r="AF235" s="52">
        <v>4.0</v>
      </c>
      <c r="AG235" s="22"/>
      <c r="AL235" s="6">
        <v>39.0</v>
      </c>
      <c r="AM235" s="22">
        <v>3.0</v>
      </c>
      <c r="AS235" s="22"/>
      <c r="AY235" s="22"/>
      <c r="AZ235" s="35"/>
      <c r="BA235" s="22"/>
      <c r="BI235" s="6">
        <v>1.0</v>
      </c>
      <c r="BJ235" s="22"/>
      <c r="BL235" s="22"/>
      <c r="BT235" s="22"/>
      <c r="CA235" s="22"/>
      <c r="CB235" s="6">
        <v>1.0</v>
      </c>
      <c r="CE235" s="6">
        <v>1.0</v>
      </c>
      <c r="CS235" s="22"/>
      <c r="CU235" s="22"/>
      <c r="CX235" s="22"/>
      <c r="DN235" s="22"/>
      <c r="DS235" s="22"/>
      <c r="DY235" s="22"/>
      <c r="EL235" s="22"/>
      <c r="EM235" s="6" t="s">
        <v>814</v>
      </c>
      <c r="EN235" s="75" t="s">
        <v>824</v>
      </c>
    </row>
    <row r="236" ht="14.25" customHeight="1">
      <c r="A236" s="35" t="s">
        <v>644</v>
      </c>
      <c r="B236" s="22" t="s">
        <v>1120</v>
      </c>
      <c r="C236" s="6">
        <v>2.0</v>
      </c>
      <c r="D236" s="22">
        <v>1.0</v>
      </c>
      <c r="E236" s="6">
        <v>0.0</v>
      </c>
      <c r="F236" s="22">
        <v>300.0</v>
      </c>
      <c r="G236" s="36">
        <v>27.24</v>
      </c>
      <c r="H236" s="36">
        <v>27.24</v>
      </c>
      <c r="I236" s="36">
        <v>27.24</v>
      </c>
      <c r="J236" s="126">
        <v>0.0</v>
      </c>
      <c r="K236" s="122">
        <v>1057.0</v>
      </c>
      <c r="L236" s="122">
        <v>1057.0</v>
      </c>
      <c r="M236" s="122">
        <v>1057.0</v>
      </c>
      <c r="N236" s="123">
        <v>0.0</v>
      </c>
      <c r="O236" s="128">
        <v>11.1668</v>
      </c>
      <c r="P236" s="129">
        <v>11.1668</v>
      </c>
      <c r="Q236" s="128">
        <v>-72.54144</v>
      </c>
      <c r="R236" s="22">
        <v>-72.54144</v>
      </c>
      <c r="S236" s="5">
        <v>0.0</v>
      </c>
      <c r="T236" s="5">
        <v>1.0</v>
      </c>
      <c r="U236" s="5">
        <v>0.0</v>
      </c>
      <c r="V236" s="5">
        <v>1.0</v>
      </c>
      <c r="W236" s="5">
        <v>1.0</v>
      </c>
      <c r="X236" s="5">
        <v>0.0</v>
      </c>
      <c r="Y236" s="5">
        <v>0.0</v>
      </c>
      <c r="Z236" s="5">
        <v>0.0</v>
      </c>
      <c r="AA236" s="5">
        <v>0.0</v>
      </c>
      <c r="AB236" s="5">
        <v>0.0</v>
      </c>
      <c r="AC236" s="5">
        <v>1.0</v>
      </c>
      <c r="AD236" s="5">
        <v>1.0</v>
      </c>
      <c r="AE236" s="47">
        <v>0.0</v>
      </c>
      <c r="AF236" s="52">
        <v>1.0</v>
      </c>
      <c r="AG236" s="22"/>
      <c r="AH236" s="6">
        <v>32.5</v>
      </c>
      <c r="AI236" s="6">
        <v>4.5</v>
      </c>
      <c r="AJ236" s="6">
        <v>35.5</v>
      </c>
      <c r="AK236" s="6">
        <v>8.5</v>
      </c>
      <c r="AM236" s="22"/>
      <c r="AR236" s="6">
        <v>4.2</v>
      </c>
      <c r="AS236" s="22">
        <v>0.0</v>
      </c>
      <c r="AY236" s="22"/>
      <c r="AZ236" s="35"/>
      <c r="BA236" s="22"/>
      <c r="BJ236" s="22"/>
      <c r="BK236" s="6">
        <v>1.0</v>
      </c>
      <c r="BL236" s="22">
        <v>1.0</v>
      </c>
      <c r="BT236" s="22"/>
      <c r="BY236" s="6">
        <v>1.0</v>
      </c>
      <c r="BZ236" s="6">
        <v>1.0</v>
      </c>
      <c r="CA236" s="22"/>
      <c r="CE236" s="6">
        <v>1.0</v>
      </c>
      <c r="CF236" s="6">
        <v>1.0</v>
      </c>
      <c r="CG236" s="6">
        <v>1.0</v>
      </c>
      <c r="CH236" s="6">
        <v>1.0</v>
      </c>
      <c r="CI236" s="6">
        <v>1.0</v>
      </c>
      <c r="CS236" s="22"/>
      <c r="CU236" s="22"/>
      <c r="CX236" s="22"/>
      <c r="DN236" s="22"/>
      <c r="DS236" s="22"/>
      <c r="DU236" s="6">
        <v>1.0</v>
      </c>
      <c r="DY236" s="22"/>
      <c r="DZ236" s="6">
        <v>1.0</v>
      </c>
      <c r="EA236" s="6">
        <v>1.0</v>
      </c>
      <c r="EB236" s="6">
        <v>1.0</v>
      </c>
      <c r="EH236" s="6">
        <v>1.0</v>
      </c>
      <c r="EL236" s="22"/>
      <c r="EM236" s="6" t="s">
        <v>814</v>
      </c>
      <c r="EN236" s="75" t="s">
        <v>824</v>
      </c>
    </row>
    <row r="237" ht="14.25" customHeight="1">
      <c r="A237" s="6" t="s">
        <v>644</v>
      </c>
      <c r="B237" s="22" t="s">
        <v>1121</v>
      </c>
      <c r="C237" s="6">
        <v>1.0</v>
      </c>
      <c r="D237" s="22">
        <v>1.0</v>
      </c>
      <c r="E237" s="6">
        <v>0.0</v>
      </c>
      <c r="F237" s="22">
        <v>3000.0</v>
      </c>
      <c r="G237" s="6">
        <v>8.93</v>
      </c>
      <c r="H237" s="36">
        <v>27.76</v>
      </c>
      <c r="I237" s="36">
        <v>17.55458333333333</v>
      </c>
      <c r="J237" s="126">
        <v>4.60315153758969</v>
      </c>
      <c r="K237" s="6">
        <v>135.71</v>
      </c>
      <c r="L237" s="6">
        <v>1863.5</v>
      </c>
      <c r="M237" s="6">
        <v>669.313125</v>
      </c>
      <c r="N237" s="123">
        <v>338.79821653023663</v>
      </c>
      <c r="O237" s="6">
        <v>-34.85313</v>
      </c>
      <c r="P237" s="22">
        <v>53.01589</v>
      </c>
      <c r="Q237" s="6">
        <v>-119.15814</v>
      </c>
      <c r="R237" s="22">
        <v>113.92986</v>
      </c>
      <c r="S237" s="5">
        <v>1.0</v>
      </c>
      <c r="T237" s="5">
        <v>1.0</v>
      </c>
      <c r="U237" s="5">
        <v>1.0</v>
      </c>
      <c r="V237" s="5">
        <v>1.0</v>
      </c>
      <c r="W237" s="5">
        <v>1.0</v>
      </c>
      <c r="X237" s="5">
        <v>0.0</v>
      </c>
      <c r="Y237" s="5">
        <v>0.0</v>
      </c>
      <c r="Z237" s="5">
        <v>0.0</v>
      </c>
      <c r="AA237" s="5">
        <v>0.0</v>
      </c>
      <c r="AB237" s="5">
        <v>0.0</v>
      </c>
      <c r="AC237" s="5">
        <v>1.0</v>
      </c>
      <c r="AD237" s="5">
        <v>1.0</v>
      </c>
      <c r="AE237" s="47">
        <v>0.0</v>
      </c>
      <c r="AF237" s="52">
        <v>1.0</v>
      </c>
      <c r="AG237" s="22"/>
      <c r="AH237" s="6">
        <v>71.55</v>
      </c>
      <c r="AI237" s="6">
        <v>25.95</v>
      </c>
      <c r="AJ237" s="6">
        <v>102.0</v>
      </c>
      <c r="AK237" s="6">
        <v>45.0</v>
      </c>
      <c r="AM237" s="22"/>
      <c r="AN237" s="35"/>
      <c r="AP237" s="6">
        <v>1.15</v>
      </c>
      <c r="AQ237" s="6">
        <v>0.05</v>
      </c>
      <c r="AS237" s="22"/>
      <c r="AY237" s="22"/>
      <c r="AZ237" s="35"/>
      <c r="BA237" s="22"/>
      <c r="BG237" s="6">
        <v>1.0</v>
      </c>
      <c r="BJ237" s="22">
        <v>1.0</v>
      </c>
      <c r="BK237" s="6">
        <v>1.0</v>
      </c>
      <c r="BL237" s="22">
        <v>1.0</v>
      </c>
      <c r="BP237" s="6">
        <v>1.0</v>
      </c>
      <c r="BQ237" s="6">
        <v>1.0</v>
      </c>
      <c r="BR237" s="6">
        <v>1.0</v>
      </c>
      <c r="BS237" s="6">
        <v>1.0</v>
      </c>
      <c r="BT237" s="22">
        <v>1.0</v>
      </c>
      <c r="BX237" s="6">
        <v>1.0</v>
      </c>
      <c r="BY237" s="6">
        <v>1.0</v>
      </c>
      <c r="BZ237" s="6">
        <v>1.0</v>
      </c>
      <c r="CA237" s="22">
        <v>1.0</v>
      </c>
      <c r="CB237" s="6">
        <v>1.0</v>
      </c>
      <c r="CC237" s="6">
        <v>1.0</v>
      </c>
      <c r="CE237" s="6">
        <v>1.0</v>
      </c>
      <c r="CF237" s="6">
        <v>1.0</v>
      </c>
      <c r="CG237" s="6">
        <v>1.0</v>
      </c>
      <c r="CH237" s="6">
        <v>1.0</v>
      </c>
      <c r="CI237" s="6">
        <v>1.0</v>
      </c>
      <c r="CJ237" s="6">
        <v>1.0</v>
      </c>
      <c r="CS237" s="22"/>
      <c r="CU237" s="22"/>
      <c r="CX237" s="22"/>
      <c r="DN237" s="22"/>
      <c r="DS237" s="22"/>
      <c r="DT237" s="6">
        <v>1.0</v>
      </c>
      <c r="DU237" s="6">
        <v>1.0</v>
      </c>
      <c r="DV237" s="6">
        <v>1.0</v>
      </c>
      <c r="DW237" s="6">
        <v>1.0</v>
      </c>
      <c r="DX237" s="6">
        <v>1.0</v>
      </c>
      <c r="DY237" s="22">
        <v>1.0</v>
      </c>
      <c r="DZ237" s="6">
        <v>1.0</v>
      </c>
      <c r="EA237" s="6">
        <v>1.0</v>
      </c>
      <c r="EB237" s="6">
        <v>1.0</v>
      </c>
      <c r="ED237" s="6">
        <v>1.0</v>
      </c>
      <c r="EF237" s="6">
        <v>1.0</v>
      </c>
      <c r="EG237" s="6">
        <v>1.0</v>
      </c>
      <c r="EH237" s="6">
        <v>1.0</v>
      </c>
      <c r="EL237" s="22"/>
      <c r="EM237" s="6" t="s">
        <v>870</v>
      </c>
      <c r="EN237" s="75" t="s">
        <v>1122</v>
      </c>
    </row>
    <row r="238" ht="14.25" customHeight="1">
      <c r="A238" s="6" t="s">
        <v>644</v>
      </c>
      <c r="B238" s="22" t="s">
        <v>1123</v>
      </c>
      <c r="C238" s="6">
        <v>1.0</v>
      </c>
      <c r="D238" s="22">
        <v>1.0</v>
      </c>
      <c r="E238" s="10"/>
      <c r="F238" s="134"/>
      <c r="G238" s="36">
        <v>26.84</v>
      </c>
      <c r="H238" s="36">
        <v>27.39</v>
      </c>
      <c r="I238" s="36">
        <v>27.115000000000002</v>
      </c>
      <c r="J238" s="126">
        <v>0.38890872965260165</v>
      </c>
      <c r="K238" s="122">
        <v>1524.0</v>
      </c>
      <c r="L238" s="122">
        <v>1630.0</v>
      </c>
      <c r="M238" s="122">
        <v>1577.0</v>
      </c>
      <c r="N238" s="123">
        <v>74.95331880577403</v>
      </c>
      <c r="O238" s="128">
        <v>5.21763</v>
      </c>
      <c r="P238" s="22">
        <v>6.45481</v>
      </c>
      <c r="Q238" s="128">
        <v>-2.65136</v>
      </c>
      <c r="R238" s="22">
        <v>3.44071</v>
      </c>
      <c r="S238" s="5">
        <v>1.0</v>
      </c>
      <c r="T238" s="5">
        <v>1.0</v>
      </c>
      <c r="U238" s="5">
        <v>0.0</v>
      </c>
      <c r="V238" s="5">
        <v>0.0</v>
      </c>
      <c r="W238" s="5">
        <v>1.0</v>
      </c>
      <c r="X238" s="5">
        <v>0.0</v>
      </c>
      <c r="Y238" s="5">
        <v>0.0</v>
      </c>
      <c r="Z238" s="5">
        <v>1.0</v>
      </c>
      <c r="AA238" s="5">
        <v>0.0</v>
      </c>
      <c r="AB238" s="5">
        <v>0.0</v>
      </c>
      <c r="AC238" s="5">
        <v>1.0</v>
      </c>
      <c r="AD238" s="5">
        <v>1.0</v>
      </c>
      <c r="AE238" s="47">
        <v>0.0</v>
      </c>
      <c r="AF238" s="52">
        <v>1.0</v>
      </c>
      <c r="AG238" s="22"/>
      <c r="AL238" s="6">
        <v>34.0</v>
      </c>
      <c r="AM238" s="22">
        <v>6.0</v>
      </c>
      <c r="AN238" s="35"/>
      <c r="AS238" s="22"/>
      <c r="AY238" s="22"/>
      <c r="AZ238" s="35"/>
      <c r="BA238" s="22"/>
      <c r="BG238" s="6">
        <v>1.0</v>
      </c>
      <c r="BJ238" s="22"/>
      <c r="BL238" s="22">
        <v>1.0</v>
      </c>
      <c r="BT238" s="22"/>
      <c r="CA238" s="22"/>
      <c r="CE238" s="6">
        <v>1.0</v>
      </c>
      <c r="CF238" s="6">
        <v>1.0</v>
      </c>
      <c r="CG238" s="6">
        <v>1.0</v>
      </c>
      <c r="CH238" s="6">
        <v>1.0</v>
      </c>
      <c r="CI238" s="6">
        <v>1.0</v>
      </c>
      <c r="CS238" s="22"/>
      <c r="CU238" s="22"/>
      <c r="CX238" s="22"/>
      <c r="DN238" s="22"/>
      <c r="DS238" s="22"/>
      <c r="DW238" s="6">
        <v>1.0</v>
      </c>
      <c r="DY238" s="22">
        <v>1.0</v>
      </c>
      <c r="DZ238" s="6">
        <v>1.0</v>
      </c>
      <c r="EA238" s="6">
        <v>1.0</v>
      </c>
      <c r="EB238" s="6">
        <v>1.0</v>
      </c>
      <c r="EH238" s="6">
        <v>1.0</v>
      </c>
      <c r="EL238" s="22"/>
      <c r="EM238" s="6" t="s">
        <v>870</v>
      </c>
      <c r="EN238" s="75" t="s">
        <v>824</v>
      </c>
    </row>
    <row r="239" ht="14.25" customHeight="1">
      <c r="A239" s="35" t="s">
        <v>649</v>
      </c>
      <c r="B239" s="22" t="s">
        <v>1124</v>
      </c>
      <c r="C239" s="6">
        <v>1.0</v>
      </c>
      <c r="D239" s="22">
        <v>1.0</v>
      </c>
      <c r="E239" s="10"/>
      <c r="F239" s="134"/>
      <c r="G239" s="36">
        <v>24.77</v>
      </c>
      <c r="H239" s="36">
        <v>29.03</v>
      </c>
      <c r="I239" s="36">
        <v>27.25</v>
      </c>
      <c r="J239" s="126">
        <v>1.5959323293924466</v>
      </c>
      <c r="K239" s="122">
        <v>883.0</v>
      </c>
      <c r="L239" s="122">
        <v>2418.0</v>
      </c>
      <c r="M239" s="122">
        <v>1347.6</v>
      </c>
      <c r="N239" s="123">
        <v>611.7399774413961</v>
      </c>
      <c r="O239" s="128">
        <v>6.32618</v>
      </c>
      <c r="P239" s="22">
        <v>13.54298</v>
      </c>
      <c r="Q239" s="128">
        <v>-16.76382</v>
      </c>
      <c r="R239" s="22">
        <v>-0.32736</v>
      </c>
      <c r="S239" s="5">
        <v>0.0</v>
      </c>
      <c r="T239" s="5">
        <v>1.0</v>
      </c>
      <c r="U239" s="5">
        <v>0.0</v>
      </c>
      <c r="V239" s="5">
        <v>0.0</v>
      </c>
      <c r="W239" s="5">
        <v>1.0</v>
      </c>
      <c r="X239" s="5">
        <v>0.0</v>
      </c>
      <c r="Y239" s="5">
        <v>0.0</v>
      </c>
      <c r="Z239" s="5">
        <v>0.0</v>
      </c>
      <c r="AA239" s="5">
        <v>0.0</v>
      </c>
      <c r="AB239" s="5">
        <v>0.0</v>
      </c>
      <c r="AC239" s="5">
        <v>1.0</v>
      </c>
      <c r="AD239" s="5">
        <v>0.0</v>
      </c>
      <c r="AE239" s="47">
        <v>0.0</v>
      </c>
      <c r="AF239" s="52">
        <v>1.0</v>
      </c>
      <c r="AG239" s="22"/>
      <c r="AH239" s="6">
        <v>39.0</v>
      </c>
      <c r="AI239" s="6">
        <v>5.0</v>
      </c>
      <c r="AJ239" s="6">
        <v>44.5</v>
      </c>
      <c r="AK239" s="6">
        <v>10.5</v>
      </c>
      <c r="AM239" s="22"/>
      <c r="AN239" s="6">
        <v>800.0</v>
      </c>
      <c r="AO239" s="6">
        <v>1500.0</v>
      </c>
      <c r="AP239" s="6">
        <v>3.55</v>
      </c>
      <c r="AQ239" s="6">
        <v>0.65</v>
      </c>
      <c r="AS239" s="22"/>
      <c r="AT239" s="6">
        <v>6.1</v>
      </c>
      <c r="AU239" s="6">
        <v>0.0</v>
      </c>
      <c r="AV239" s="6">
        <v>48.5</v>
      </c>
      <c r="AW239" s="6">
        <v>2.5</v>
      </c>
      <c r="AX239" s="6">
        <v>5.0</v>
      </c>
      <c r="AY239" s="22">
        <v>1.0</v>
      </c>
      <c r="AZ239" s="35"/>
      <c r="BA239" s="22"/>
      <c r="BJ239" s="22"/>
      <c r="BK239" s="6">
        <v>1.0</v>
      </c>
      <c r="BL239" s="22">
        <v>1.0</v>
      </c>
      <c r="BT239" s="22"/>
      <c r="CA239" s="22"/>
      <c r="CI239" s="6">
        <v>1.0</v>
      </c>
      <c r="CS239" s="22"/>
      <c r="CU239" s="22"/>
      <c r="CX239" s="22"/>
      <c r="DN239" s="22"/>
      <c r="DS239" s="22"/>
      <c r="DY239" s="22">
        <v>1.0</v>
      </c>
      <c r="EL239" s="22"/>
      <c r="EM239" s="6" t="s">
        <v>870</v>
      </c>
      <c r="EN239" s="75" t="s">
        <v>824</v>
      </c>
    </row>
    <row r="240" ht="14.25" customHeight="1">
      <c r="A240" s="35" t="s">
        <v>649</v>
      </c>
      <c r="B240" s="22" t="s">
        <v>1125</v>
      </c>
      <c r="C240" s="6">
        <v>1.0</v>
      </c>
      <c r="D240" s="22">
        <v>1.0</v>
      </c>
      <c r="F240" s="22"/>
      <c r="G240" s="36">
        <v>16.58</v>
      </c>
      <c r="H240" s="36">
        <v>27.29</v>
      </c>
      <c r="I240" s="36">
        <v>22.53380952380952</v>
      </c>
      <c r="J240" s="126">
        <v>2.531620975166885</v>
      </c>
      <c r="K240" s="122">
        <v>467.0</v>
      </c>
      <c r="L240" s="122">
        <v>1549.0</v>
      </c>
      <c r="M240" s="122">
        <v>871.2380952380952</v>
      </c>
      <c r="N240" s="123">
        <v>281.98367058429193</v>
      </c>
      <c r="O240" s="128">
        <v>-32.63702</v>
      </c>
      <c r="P240" s="22">
        <v>13.45616</v>
      </c>
      <c r="Q240" s="128">
        <v>-16.70898</v>
      </c>
      <c r="R240" s="22">
        <v>39.61933</v>
      </c>
      <c r="S240" s="5">
        <v>1.0</v>
      </c>
      <c r="T240" s="5">
        <v>1.0</v>
      </c>
      <c r="U240" s="5">
        <v>1.0</v>
      </c>
      <c r="V240" s="5">
        <v>0.0</v>
      </c>
      <c r="W240" s="5">
        <v>1.0</v>
      </c>
      <c r="X240" s="5">
        <v>0.0</v>
      </c>
      <c r="Y240" s="5">
        <v>0.0</v>
      </c>
      <c r="Z240" s="5">
        <v>0.0</v>
      </c>
      <c r="AA240" s="5">
        <v>0.0</v>
      </c>
      <c r="AB240" s="5">
        <v>0.0</v>
      </c>
      <c r="AC240" s="5">
        <v>1.0</v>
      </c>
      <c r="AD240" s="5">
        <v>1.0</v>
      </c>
      <c r="AE240" s="47">
        <v>0.0</v>
      </c>
      <c r="AF240" s="52">
        <v>1.0</v>
      </c>
      <c r="AG240" s="22"/>
      <c r="AH240" s="6">
        <v>46.5</v>
      </c>
      <c r="AI240" s="6">
        <v>6.5</v>
      </c>
      <c r="AJ240" s="6">
        <v>57.5</v>
      </c>
      <c r="AK240" s="6">
        <v>6.5</v>
      </c>
      <c r="AM240" s="22"/>
      <c r="AN240" s="6">
        <v>1934.0</v>
      </c>
      <c r="AO240" s="6">
        <v>5018.0</v>
      </c>
      <c r="AP240" s="6">
        <v>1.3</v>
      </c>
      <c r="AQ240" s="6">
        <v>0.0</v>
      </c>
      <c r="AS240" s="22"/>
      <c r="AY240" s="22"/>
      <c r="AZ240" s="35"/>
      <c r="BA240" s="22"/>
      <c r="BF240" s="6">
        <v>1.0</v>
      </c>
      <c r="BJ240" s="22"/>
      <c r="BK240" s="6">
        <v>1.0</v>
      </c>
      <c r="BL240" s="22">
        <v>1.0</v>
      </c>
      <c r="BR240" s="6">
        <v>1.0</v>
      </c>
      <c r="BT240" s="22"/>
      <c r="CA240" s="22"/>
      <c r="CE240" s="6">
        <v>1.0</v>
      </c>
      <c r="CI240" s="6">
        <v>1.0</v>
      </c>
      <c r="CS240" s="22"/>
      <c r="CU240" s="22"/>
      <c r="CX240" s="22"/>
      <c r="DN240" s="22"/>
      <c r="DS240" s="22"/>
      <c r="DT240" s="6">
        <v>1.0</v>
      </c>
      <c r="DU240" s="6">
        <v>1.0</v>
      </c>
      <c r="DW240" s="6">
        <v>1.0</v>
      </c>
      <c r="DY240" s="22">
        <v>1.0</v>
      </c>
      <c r="EH240" s="6">
        <v>1.0</v>
      </c>
      <c r="EL240" s="22"/>
      <c r="EM240" s="6" t="s">
        <v>870</v>
      </c>
      <c r="EN240" s="75" t="s">
        <v>1126</v>
      </c>
      <c r="FE240" s="34"/>
      <c r="FF240" s="34"/>
      <c r="FG240" s="34"/>
      <c r="FH240" s="34"/>
      <c r="FI240" s="34"/>
    </row>
    <row r="241" ht="14.25" customHeight="1">
      <c r="A241" s="6" t="s">
        <v>653</v>
      </c>
      <c r="B241" s="22" t="s">
        <v>1127</v>
      </c>
      <c r="C241" s="6">
        <v>2.0</v>
      </c>
      <c r="D241" s="22">
        <v>0.0</v>
      </c>
      <c r="E241" s="6">
        <v>200.0</v>
      </c>
      <c r="F241" s="22">
        <v>1100.0</v>
      </c>
      <c r="G241" s="36">
        <v>17.06</v>
      </c>
      <c r="H241" s="36">
        <v>17.06</v>
      </c>
      <c r="I241" s="36">
        <v>17.06</v>
      </c>
      <c r="J241" s="126">
        <v>0.0</v>
      </c>
      <c r="K241" s="122">
        <v>360.0</v>
      </c>
      <c r="L241" s="122">
        <v>360.0</v>
      </c>
      <c r="M241" s="122">
        <v>360.0</v>
      </c>
      <c r="N241" s="123">
        <v>0.0</v>
      </c>
      <c r="O241" s="128">
        <v>-34.39287</v>
      </c>
      <c r="P241" s="22">
        <v>-34.38294</v>
      </c>
      <c r="Q241" s="128">
        <v>19.26628</v>
      </c>
      <c r="R241" s="22">
        <v>19.38961</v>
      </c>
      <c r="S241" s="5">
        <v>1.0</v>
      </c>
      <c r="T241" s="5">
        <v>0.0</v>
      </c>
      <c r="U241" s="5">
        <v>1.0</v>
      </c>
      <c r="V241" s="5">
        <v>0.0</v>
      </c>
      <c r="W241" s="5">
        <v>1.0</v>
      </c>
      <c r="X241" s="5">
        <v>0.0</v>
      </c>
      <c r="Y241" s="5">
        <v>0.0</v>
      </c>
      <c r="Z241" s="5">
        <v>0.0</v>
      </c>
      <c r="AA241" s="5">
        <v>0.0</v>
      </c>
      <c r="AB241" s="5">
        <v>0.0</v>
      </c>
      <c r="AC241" s="5">
        <v>0.0</v>
      </c>
      <c r="AD241" s="5">
        <v>0.0</v>
      </c>
      <c r="AE241" s="47">
        <v>0.0</v>
      </c>
      <c r="AF241" s="52">
        <v>2.0</v>
      </c>
      <c r="AG241" s="22"/>
      <c r="AL241" s="6">
        <v>15.0</v>
      </c>
      <c r="AM241" s="22"/>
      <c r="AN241" s="35"/>
      <c r="AS241" s="22"/>
      <c r="AY241" s="22"/>
      <c r="AZ241" s="35"/>
      <c r="BA241" s="22"/>
      <c r="BE241" s="6">
        <v>1.0</v>
      </c>
      <c r="BJ241" s="22"/>
      <c r="BL241" s="22"/>
      <c r="BT241" s="22">
        <v>1.0</v>
      </c>
      <c r="CA241" s="22"/>
      <c r="CB241" s="6">
        <v>1.0</v>
      </c>
      <c r="CS241" s="22"/>
      <c r="CU241" s="22"/>
      <c r="CX241" s="22"/>
      <c r="DN241" s="22"/>
      <c r="DS241" s="22"/>
      <c r="DY241" s="22"/>
      <c r="EL241" s="22"/>
      <c r="EM241" s="6" t="s">
        <v>870</v>
      </c>
      <c r="EN241" s="75" t="s">
        <v>824</v>
      </c>
    </row>
    <row r="242" ht="14.25" customHeight="1">
      <c r="A242" s="6" t="s">
        <v>653</v>
      </c>
      <c r="B242" s="22" t="s">
        <v>1128</v>
      </c>
      <c r="C242" s="6">
        <v>1.0</v>
      </c>
      <c r="D242" s="22">
        <v>1.0</v>
      </c>
      <c r="E242" s="6">
        <v>600.0</v>
      </c>
      <c r="F242" s="22">
        <v>1500.0</v>
      </c>
      <c r="G242" s="6">
        <v>17.06</v>
      </c>
      <c r="H242" s="6">
        <v>18.71</v>
      </c>
      <c r="I242" s="6">
        <v>17.884999999999998</v>
      </c>
      <c r="J242" s="126">
        <v>1.1667261889578049</v>
      </c>
      <c r="K242" s="6">
        <v>230.37</v>
      </c>
      <c r="L242" s="6">
        <v>360.32</v>
      </c>
      <c r="M242" s="6">
        <v>295.345</v>
      </c>
      <c r="N242" s="123">
        <v>91.8885262151917</v>
      </c>
      <c r="O242" s="128">
        <v>-33.92661</v>
      </c>
      <c r="P242" s="22">
        <v>-32.27182</v>
      </c>
      <c r="Q242" s="128">
        <v>19.91171</v>
      </c>
      <c r="R242" s="22">
        <v>22.49119</v>
      </c>
      <c r="S242" s="5">
        <v>0.0</v>
      </c>
      <c r="T242" s="5">
        <v>0.0</v>
      </c>
      <c r="U242" s="5">
        <v>1.0</v>
      </c>
      <c r="V242" s="5">
        <v>0.0</v>
      </c>
      <c r="W242" s="5">
        <v>1.0</v>
      </c>
      <c r="X242" s="5">
        <v>1.0</v>
      </c>
      <c r="Y242" s="5">
        <v>0.0</v>
      </c>
      <c r="Z242" s="5">
        <v>0.0</v>
      </c>
      <c r="AA242" s="5">
        <v>0.0</v>
      </c>
      <c r="AB242" s="5">
        <v>0.0</v>
      </c>
      <c r="AC242" s="5">
        <v>0.0</v>
      </c>
      <c r="AD242" s="5">
        <v>1.0</v>
      </c>
      <c r="AE242" s="47">
        <v>0.0</v>
      </c>
      <c r="AF242" s="52">
        <v>1.0</v>
      </c>
      <c r="AG242" s="22"/>
      <c r="AL242" s="6">
        <v>27.05</v>
      </c>
      <c r="AM242" s="22">
        <v>3.75</v>
      </c>
      <c r="AN242" s="35"/>
      <c r="AS242" s="22"/>
      <c r="AY242" s="22"/>
      <c r="AZ242" s="35"/>
      <c r="BA242" s="22"/>
      <c r="BJ242" s="22"/>
      <c r="BL242" s="22"/>
      <c r="BQ242" s="6">
        <v>1.0</v>
      </c>
      <c r="BT242" s="22"/>
      <c r="CA242" s="22"/>
      <c r="CC242" s="6">
        <v>1.0</v>
      </c>
      <c r="CI242" s="6">
        <v>1.0</v>
      </c>
      <c r="CS242" s="22"/>
      <c r="CU242" s="22"/>
      <c r="CX242" s="22"/>
      <c r="DN242" s="22"/>
      <c r="DS242" s="22"/>
      <c r="DY242" s="22"/>
      <c r="EA242" s="6">
        <v>1.0</v>
      </c>
      <c r="EL242" s="22"/>
      <c r="EM242" s="6" t="s">
        <v>870</v>
      </c>
      <c r="EN242" s="75" t="s">
        <v>824</v>
      </c>
    </row>
    <row r="243" ht="14.25" customHeight="1">
      <c r="A243" s="6" t="s">
        <v>653</v>
      </c>
      <c r="B243" s="22" t="s">
        <v>1129</v>
      </c>
      <c r="C243" s="6">
        <v>1.0</v>
      </c>
      <c r="D243" s="22">
        <v>1.0</v>
      </c>
      <c r="E243" s="6">
        <v>10.0</v>
      </c>
      <c r="F243" s="22">
        <v>80.0</v>
      </c>
      <c r="G243" s="36">
        <v>17.06</v>
      </c>
      <c r="H243" s="36">
        <v>17.06</v>
      </c>
      <c r="I243" s="36">
        <v>17.06</v>
      </c>
      <c r="J243" s="126">
        <v>0.0</v>
      </c>
      <c r="K243" s="122">
        <v>360.0</v>
      </c>
      <c r="L243" s="122">
        <v>360.0</v>
      </c>
      <c r="M243" s="122">
        <v>360.0</v>
      </c>
      <c r="N243" s="123">
        <v>0.0</v>
      </c>
      <c r="O243" s="128">
        <v>-34.62921</v>
      </c>
      <c r="P243" s="22">
        <v>-33.99763</v>
      </c>
      <c r="Q243" s="128">
        <v>18.48502</v>
      </c>
      <c r="R243" s="22">
        <v>19.82651</v>
      </c>
      <c r="S243" s="5">
        <v>0.0</v>
      </c>
      <c r="T243" s="5">
        <v>0.0</v>
      </c>
      <c r="U243" s="5">
        <v>1.0</v>
      </c>
      <c r="V243" s="5">
        <v>0.0</v>
      </c>
      <c r="W243" s="5">
        <v>1.0</v>
      </c>
      <c r="X243" s="5">
        <v>0.0</v>
      </c>
      <c r="Y243" s="5">
        <v>0.0</v>
      </c>
      <c r="Z243" s="5">
        <v>0.0</v>
      </c>
      <c r="AA243" s="5">
        <v>0.0</v>
      </c>
      <c r="AB243" s="5">
        <v>0.0</v>
      </c>
      <c r="AC243" s="5">
        <v>0.0</v>
      </c>
      <c r="AD243" s="5">
        <v>0.0</v>
      </c>
      <c r="AE243" s="47">
        <v>0.0</v>
      </c>
      <c r="AF243" s="52">
        <v>5.0</v>
      </c>
      <c r="AG243" s="22"/>
      <c r="AL243" s="6">
        <v>16.5</v>
      </c>
      <c r="AM243" s="22">
        <v>1.5</v>
      </c>
      <c r="AN243" s="35"/>
      <c r="AS243" s="22"/>
      <c r="AY243" s="22"/>
      <c r="AZ243" s="35"/>
      <c r="BA243" s="22"/>
      <c r="BJ243" s="22"/>
      <c r="BL243" s="22"/>
      <c r="BT243" s="22">
        <v>1.0</v>
      </c>
      <c r="CA243" s="22"/>
      <c r="CE243" s="6">
        <v>1.0</v>
      </c>
      <c r="CH243" s="6">
        <v>1.0</v>
      </c>
      <c r="CI243" s="6">
        <v>1.0</v>
      </c>
      <c r="CS243" s="22"/>
      <c r="CU243" s="22"/>
      <c r="CX243" s="22"/>
      <c r="DN243" s="22"/>
      <c r="DS243" s="22"/>
      <c r="DY243" s="22"/>
      <c r="EL243" s="22"/>
      <c r="EM243" s="6" t="s">
        <v>870</v>
      </c>
      <c r="EN243" s="75" t="s">
        <v>824</v>
      </c>
    </row>
    <row r="244" ht="14.25" customHeight="1">
      <c r="A244" s="6" t="s">
        <v>653</v>
      </c>
      <c r="B244" s="22" t="s">
        <v>1130</v>
      </c>
      <c r="C244" s="6">
        <v>1.0</v>
      </c>
      <c r="D244" s="22">
        <v>1.0</v>
      </c>
      <c r="E244" s="10"/>
      <c r="F244" s="134"/>
      <c r="G244" s="36">
        <v>17.76</v>
      </c>
      <c r="H244" s="36">
        <v>26.89</v>
      </c>
      <c r="I244" s="36">
        <v>22.2</v>
      </c>
      <c r="J244" s="126">
        <v>3.3655163051157655</v>
      </c>
      <c r="K244" s="122">
        <v>435.0</v>
      </c>
      <c r="L244" s="122">
        <v>1127.0</v>
      </c>
      <c r="M244" s="122">
        <v>790.0</v>
      </c>
      <c r="N244" s="123">
        <v>293.81797085951024</v>
      </c>
      <c r="O244" s="128">
        <v>-12.17877</v>
      </c>
      <c r="P244" s="129">
        <v>3.875</v>
      </c>
      <c r="Q244" s="128">
        <v>36.55614</v>
      </c>
      <c r="R244" s="129">
        <v>40.625</v>
      </c>
      <c r="S244" s="5">
        <v>0.0</v>
      </c>
      <c r="T244" s="5">
        <v>1.0</v>
      </c>
      <c r="U244" s="5">
        <v>1.0</v>
      </c>
      <c r="V244" s="5">
        <v>1.0</v>
      </c>
      <c r="W244" s="5">
        <v>1.0</v>
      </c>
      <c r="X244" s="5">
        <v>0.0</v>
      </c>
      <c r="Y244" s="5">
        <v>0.0</v>
      </c>
      <c r="Z244" s="5">
        <v>0.0</v>
      </c>
      <c r="AA244" s="5">
        <v>0.0</v>
      </c>
      <c r="AB244" s="5">
        <v>0.0</v>
      </c>
      <c r="AC244" s="5">
        <v>0.0</v>
      </c>
      <c r="AD244" s="5">
        <v>0.0</v>
      </c>
      <c r="AE244" s="47">
        <v>0.0</v>
      </c>
      <c r="AF244" s="52">
        <v>1.0</v>
      </c>
      <c r="AG244" s="22">
        <v>1.0</v>
      </c>
      <c r="AL244" s="6">
        <v>44.5</v>
      </c>
      <c r="AM244" s="22">
        <v>6.5</v>
      </c>
      <c r="AN244" s="35"/>
      <c r="AS244" s="22"/>
      <c r="AY244" s="22"/>
      <c r="AZ244" s="35"/>
      <c r="BA244" s="22"/>
      <c r="BJ244" s="22"/>
      <c r="BK244" s="6">
        <v>1.0</v>
      </c>
      <c r="BL244" s="22"/>
      <c r="BQ244" s="6">
        <v>1.0</v>
      </c>
      <c r="BT244" s="22"/>
      <c r="BY244" s="6">
        <v>1.0</v>
      </c>
      <c r="CA244" s="22">
        <v>1.0</v>
      </c>
      <c r="CI244" s="6">
        <v>1.0</v>
      </c>
      <c r="CJ244" s="6">
        <v>1.0</v>
      </c>
      <c r="CS244" s="22"/>
      <c r="CU244" s="22"/>
      <c r="CX244" s="22"/>
      <c r="DN244" s="22"/>
      <c r="DS244" s="22"/>
      <c r="DY244" s="22"/>
      <c r="EL244" s="22"/>
      <c r="EM244" s="6" t="s">
        <v>870</v>
      </c>
      <c r="EN244" s="75" t="s">
        <v>824</v>
      </c>
    </row>
    <row r="245" ht="14.25" customHeight="1">
      <c r="A245" s="6" t="s">
        <v>653</v>
      </c>
      <c r="B245" s="22" t="s">
        <v>133</v>
      </c>
      <c r="C245" s="6">
        <v>1.0</v>
      </c>
      <c r="D245" s="22">
        <v>1.0</v>
      </c>
      <c r="E245" s="10"/>
      <c r="F245" s="134"/>
      <c r="G245" s="6">
        <v>16.58</v>
      </c>
      <c r="H245" s="6">
        <v>26.98</v>
      </c>
      <c r="I245" s="6">
        <v>21.583333333333332</v>
      </c>
      <c r="J245" s="126">
        <v>2.604604256568223</v>
      </c>
      <c r="K245" s="6">
        <v>171.43</v>
      </c>
      <c r="L245" s="6">
        <v>1126.8</v>
      </c>
      <c r="M245" s="6">
        <v>610.0247619047618</v>
      </c>
      <c r="N245" s="123">
        <v>248.22186298992818</v>
      </c>
      <c r="O245" s="6">
        <v>-32.58143</v>
      </c>
      <c r="P245" s="22">
        <v>3.375</v>
      </c>
      <c r="Q245" s="6">
        <v>16.03643</v>
      </c>
      <c r="R245" s="22">
        <v>39.43333</v>
      </c>
      <c r="S245" s="5">
        <v>0.0</v>
      </c>
      <c r="T245" s="5">
        <v>1.0</v>
      </c>
      <c r="U245" s="5">
        <v>1.0</v>
      </c>
      <c r="V245" s="5">
        <v>0.0</v>
      </c>
      <c r="W245" s="5">
        <v>1.0</v>
      </c>
      <c r="X245" s="5">
        <v>0.0</v>
      </c>
      <c r="Y245" s="5">
        <v>0.0</v>
      </c>
      <c r="Z245" s="5">
        <v>0.0</v>
      </c>
      <c r="AA245" s="5">
        <v>0.0</v>
      </c>
      <c r="AB245" s="5">
        <v>0.0</v>
      </c>
      <c r="AC245" s="5">
        <v>1.0</v>
      </c>
      <c r="AD245" s="5">
        <v>1.0</v>
      </c>
      <c r="AE245" s="47">
        <v>0.0</v>
      </c>
      <c r="AF245" s="52">
        <v>1.0</v>
      </c>
      <c r="AG245" s="22"/>
      <c r="AH245" s="6">
        <v>203.0</v>
      </c>
      <c r="AI245" s="6">
        <v>1.2</v>
      </c>
      <c r="AJ245" s="6">
        <v>115.0</v>
      </c>
      <c r="AK245" s="6">
        <v>0.8</v>
      </c>
      <c r="AM245" s="22"/>
      <c r="AN245" s="35">
        <v>2000.0</v>
      </c>
      <c r="AO245" s="6">
        <v>3000.0</v>
      </c>
      <c r="AP245" s="6">
        <v>1.5</v>
      </c>
      <c r="AQ245" s="6">
        <v>0.05</v>
      </c>
      <c r="AS245" s="22"/>
      <c r="AY245" s="22"/>
      <c r="AZ245" s="35"/>
      <c r="BA245" s="22"/>
      <c r="BJ245" s="22"/>
      <c r="BK245" s="6">
        <v>1.0</v>
      </c>
      <c r="BL245" s="22">
        <v>1.0</v>
      </c>
      <c r="BQ245" s="6">
        <v>1.0</v>
      </c>
      <c r="BT245" s="22"/>
      <c r="CA245" s="22"/>
      <c r="CG245" s="6">
        <v>1.0</v>
      </c>
      <c r="CI245" s="6">
        <v>1.0</v>
      </c>
      <c r="CS245" s="22"/>
      <c r="CU245" s="22"/>
      <c r="CX245" s="22"/>
      <c r="DN245" s="22"/>
      <c r="DS245" s="22"/>
      <c r="DT245" s="6">
        <v>1.0</v>
      </c>
      <c r="DU245" s="6">
        <v>1.0</v>
      </c>
      <c r="DY245" s="22"/>
      <c r="EH245" s="6">
        <v>1.0</v>
      </c>
      <c r="EL245" s="22"/>
      <c r="EM245" s="6" t="s">
        <v>870</v>
      </c>
      <c r="EN245" s="75" t="s">
        <v>1131</v>
      </c>
    </row>
    <row r="246" ht="14.25" customHeight="1">
      <c r="A246" s="6" t="s">
        <v>653</v>
      </c>
      <c r="B246" s="22" t="s">
        <v>1132</v>
      </c>
      <c r="C246" s="6">
        <v>1.0</v>
      </c>
      <c r="D246" s="22">
        <v>1.0</v>
      </c>
      <c r="E246" s="6">
        <v>0.0</v>
      </c>
      <c r="F246" s="22">
        <v>1500.0</v>
      </c>
      <c r="G246" s="6">
        <v>18.04</v>
      </c>
      <c r="H246" s="6">
        <v>28.63</v>
      </c>
      <c r="I246" s="6">
        <v>23.409999999999993</v>
      </c>
      <c r="J246" s="126">
        <v>2.692424557903216</v>
      </c>
      <c r="K246" s="6">
        <v>402.78</v>
      </c>
      <c r="L246" s="6">
        <v>1126.8</v>
      </c>
      <c r="M246" s="6">
        <v>769.3239393939393</v>
      </c>
      <c r="N246" s="123">
        <v>211.45136960036783</v>
      </c>
      <c r="O246" s="128">
        <v>-28.41622</v>
      </c>
      <c r="P246" s="22">
        <v>14.21628</v>
      </c>
      <c r="Q246" s="128">
        <v>-16.86929</v>
      </c>
      <c r="R246" s="22">
        <v>40.67747</v>
      </c>
      <c r="S246" s="5">
        <v>1.0</v>
      </c>
      <c r="T246" s="5">
        <v>1.0</v>
      </c>
      <c r="U246" s="5">
        <v>0.0</v>
      </c>
      <c r="V246" s="5">
        <v>1.0</v>
      </c>
      <c r="W246" s="5">
        <v>1.0</v>
      </c>
      <c r="X246" s="5">
        <v>0.0</v>
      </c>
      <c r="Y246" s="5">
        <v>0.0</v>
      </c>
      <c r="Z246" s="5">
        <v>0.0</v>
      </c>
      <c r="AA246" s="5">
        <v>0.0</v>
      </c>
      <c r="AB246" s="5">
        <v>0.0</v>
      </c>
      <c r="AC246" s="5">
        <v>1.0</v>
      </c>
      <c r="AD246" s="5">
        <v>1.0</v>
      </c>
      <c r="AE246" s="47">
        <v>0.0</v>
      </c>
      <c r="AF246" s="52">
        <v>1.0</v>
      </c>
      <c r="AG246" s="22"/>
      <c r="AH246" s="6">
        <v>101.5</v>
      </c>
      <c r="AI246" s="6">
        <v>18.5</v>
      </c>
      <c r="AJ246" s="6">
        <v>97.5</v>
      </c>
      <c r="AK246" s="6">
        <v>12.5</v>
      </c>
      <c r="AM246" s="22"/>
      <c r="AN246" s="35">
        <v>900.0</v>
      </c>
      <c r="AO246" s="6">
        <v>3500.0</v>
      </c>
      <c r="AS246" s="22"/>
      <c r="AX246" s="6">
        <v>2.3</v>
      </c>
      <c r="AY246" s="22">
        <v>0.3</v>
      </c>
      <c r="AZ246" s="35"/>
      <c r="BA246" s="22"/>
      <c r="BF246" s="6">
        <v>1.0</v>
      </c>
      <c r="BJ246" s="22"/>
      <c r="BK246" s="6">
        <v>1.0</v>
      </c>
      <c r="BL246" s="22">
        <v>1.0</v>
      </c>
      <c r="BT246" s="22"/>
      <c r="BZ246" s="6">
        <v>1.0</v>
      </c>
      <c r="CA246" s="22"/>
      <c r="CE246" s="6">
        <v>1.0</v>
      </c>
      <c r="CG246" s="6">
        <v>1.0</v>
      </c>
      <c r="CI246" s="6">
        <v>1.0</v>
      </c>
      <c r="CS246" s="22"/>
      <c r="CU246" s="22"/>
      <c r="CX246" s="22"/>
      <c r="DN246" s="22"/>
      <c r="DS246" s="22"/>
      <c r="DT246" s="6">
        <v>1.0</v>
      </c>
      <c r="DY246" s="22"/>
      <c r="EA246" s="6">
        <v>1.0</v>
      </c>
      <c r="EH246" s="6">
        <v>1.0</v>
      </c>
      <c r="EL246" s="22"/>
      <c r="EM246" s="6" t="s">
        <v>870</v>
      </c>
      <c r="EN246" s="75" t="s">
        <v>824</v>
      </c>
    </row>
    <row r="247" ht="14.25" customHeight="1">
      <c r="A247" s="35" t="s">
        <v>666</v>
      </c>
      <c r="B247" s="22" t="s">
        <v>1133</v>
      </c>
      <c r="C247" s="6">
        <v>1.0</v>
      </c>
      <c r="D247" s="22">
        <v>1.0</v>
      </c>
      <c r="E247" s="6">
        <v>200.0</v>
      </c>
      <c r="F247" s="22">
        <v>2000.0</v>
      </c>
      <c r="G247" s="36">
        <v>23.87</v>
      </c>
      <c r="H247" s="36">
        <v>27.31</v>
      </c>
      <c r="I247" s="36">
        <v>25.636666666666667</v>
      </c>
      <c r="J247" s="126">
        <v>1.7218981773999673</v>
      </c>
      <c r="K247" s="122">
        <v>1191.0</v>
      </c>
      <c r="L247" s="122">
        <v>2486.0</v>
      </c>
      <c r="M247" s="122">
        <v>1677.3333333333333</v>
      </c>
      <c r="N247" s="123">
        <v>705.1101568785781</v>
      </c>
      <c r="O247" s="128">
        <v>16.1301</v>
      </c>
      <c r="P247" s="22">
        <v>23.66024</v>
      </c>
      <c r="Q247" s="128">
        <v>92.40944</v>
      </c>
      <c r="R247" s="22">
        <v>99.27855</v>
      </c>
      <c r="S247" s="5">
        <v>1.0</v>
      </c>
      <c r="T247" s="5">
        <v>0.0</v>
      </c>
      <c r="U247" s="5">
        <v>0.0</v>
      </c>
      <c r="V247" s="5">
        <v>0.0</v>
      </c>
      <c r="W247" s="5">
        <v>1.0</v>
      </c>
      <c r="X247" s="5">
        <v>0.0</v>
      </c>
      <c r="Y247" s="5">
        <v>0.0</v>
      </c>
      <c r="Z247" s="5">
        <v>0.0</v>
      </c>
      <c r="AA247" s="5">
        <v>0.0</v>
      </c>
      <c r="AB247" s="5">
        <v>0.0</v>
      </c>
      <c r="AC247" s="5">
        <v>0.0</v>
      </c>
      <c r="AD247" s="5">
        <v>0.0</v>
      </c>
      <c r="AE247" s="47">
        <v>0.0</v>
      </c>
      <c r="AF247" s="52">
        <v>1.0</v>
      </c>
      <c r="AG247" s="22"/>
      <c r="AH247" s="6">
        <v>42.7</v>
      </c>
      <c r="AJ247" s="6">
        <v>75.4</v>
      </c>
      <c r="AM247" s="22"/>
      <c r="AN247" s="35"/>
      <c r="AS247" s="22"/>
      <c r="AY247" s="22"/>
      <c r="AZ247" s="35"/>
      <c r="BA247" s="22"/>
      <c r="BG247" s="6">
        <v>1.0</v>
      </c>
      <c r="BJ247" s="22">
        <v>1.0</v>
      </c>
      <c r="BL247" s="22"/>
      <c r="BT247" s="22"/>
      <c r="CA247" s="22"/>
      <c r="CB247" s="6">
        <v>1.0</v>
      </c>
      <c r="CS247" s="22"/>
      <c r="CU247" s="22"/>
      <c r="CX247" s="22"/>
      <c r="DN247" s="22"/>
      <c r="DS247" s="22"/>
      <c r="DY247" s="22"/>
      <c r="EL247" s="22"/>
      <c r="EM247" s="6" t="s">
        <v>922</v>
      </c>
      <c r="EN247" s="75" t="s">
        <v>824</v>
      </c>
    </row>
    <row r="248" ht="14.25" customHeight="1">
      <c r="A248" s="35" t="s">
        <v>666</v>
      </c>
      <c r="B248" s="22" t="s">
        <v>1134</v>
      </c>
      <c r="C248" s="6">
        <v>1.0</v>
      </c>
      <c r="D248" s="22">
        <v>1.0</v>
      </c>
      <c r="E248" s="6">
        <v>0.0</v>
      </c>
      <c r="F248" s="22">
        <v>1600.0</v>
      </c>
      <c r="G248" s="6">
        <v>6.16</v>
      </c>
      <c r="H248" s="6">
        <v>17.99</v>
      </c>
      <c r="I248" s="6">
        <v>13.24529411764706</v>
      </c>
      <c r="J248" s="126">
        <v>2.697098250080671</v>
      </c>
      <c r="K248" s="6">
        <v>1164.72</v>
      </c>
      <c r="L248" s="6">
        <v>2620.24</v>
      </c>
      <c r="M248" s="6">
        <v>1795.0288235294117</v>
      </c>
      <c r="N248" s="123">
        <v>396.31365479065977</v>
      </c>
      <c r="O248" s="6">
        <v>30.68476</v>
      </c>
      <c r="P248" s="22">
        <v>43.04646</v>
      </c>
      <c r="Q248" s="6">
        <v>130.243</v>
      </c>
      <c r="R248" s="22">
        <v>141.35449</v>
      </c>
      <c r="S248" s="5">
        <v>1.0</v>
      </c>
      <c r="T248" s="5">
        <v>0.0</v>
      </c>
      <c r="U248" s="5">
        <v>0.0</v>
      </c>
      <c r="V248" s="5">
        <v>0.0</v>
      </c>
      <c r="W248" s="5">
        <v>1.0</v>
      </c>
      <c r="X248" s="5">
        <v>0.0</v>
      </c>
      <c r="Y248" s="5">
        <v>0.0</v>
      </c>
      <c r="Z248" s="5">
        <v>0.0</v>
      </c>
      <c r="AA248" s="5">
        <v>0.0</v>
      </c>
      <c r="AB248" s="5">
        <v>0.0</v>
      </c>
      <c r="AC248" s="5">
        <v>0.0</v>
      </c>
      <c r="AD248" s="5">
        <v>1.0</v>
      </c>
      <c r="AE248" s="47">
        <v>0.0</v>
      </c>
      <c r="AF248" s="52">
        <v>1.0</v>
      </c>
      <c r="AG248" s="22"/>
      <c r="AH248" s="6">
        <v>38.5</v>
      </c>
      <c r="AI248" s="6">
        <v>8.5</v>
      </c>
      <c r="AJ248" s="6">
        <v>52.5</v>
      </c>
      <c r="AK248" s="6">
        <v>7.5</v>
      </c>
      <c r="AM248" s="22"/>
      <c r="AN248" s="35">
        <v>400.0</v>
      </c>
      <c r="AO248" s="6">
        <v>1350.0</v>
      </c>
      <c r="AR248" s="6">
        <v>0.71</v>
      </c>
      <c r="AS248" s="22"/>
      <c r="AT248" s="6">
        <v>8.0</v>
      </c>
      <c r="AV248" s="6">
        <v>59.0</v>
      </c>
      <c r="AW248" s="6">
        <v>21.0</v>
      </c>
      <c r="AY248" s="22"/>
      <c r="AZ248" s="35"/>
      <c r="BA248" s="22"/>
      <c r="BE248" s="6">
        <v>1.0</v>
      </c>
      <c r="BJ248" s="22"/>
      <c r="BL248" s="22"/>
      <c r="BT248" s="22"/>
      <c r="CA248" s="22"/>
      <c r="CB248" s="6">
        <v>1.0</v>
      </c>
      <c r="CI248" s="6">
        <v>1.0</v>
      </c>
      <c r="CS248" s="22"/>
      <c r="CU248" s="22"/>
      <c r="CX248" s="22"/>
      <c r="DN248" s="22"/>
      <c r="DS248" s="22"/>
      <c r="DY248" s="22"/>
      <c r="EA248" s="6">
        <v>1.0</v>
      </c>
      <c r="EF248" s="6">
        <v>1.0</v>
      </c>
      <c r="EL248" s="22"/>
      <c r="EM248" s="6" t="s">
        <v>922</v>
      </c>
      <c r="EN248" s="75" t="s">
        <v>824</v>
      </c>
    </row>
    <row r="249" ht="14.25" customHeight="1">
      <c r="A249" s="35" t="s">
        <v>666</v>
      </c>
      <c r="B249" s="22" t="s">
        <v>1135</v>
      </c>
      <c r="C249" s="6">
        <v>1.0</v>
      </c>
      <c r="D249" s="22">
        <v>1.0</v>
      </c>
      <c r="E249" s="6">
        <v>50.0</v>
      </c>
      <c r="F249" s="22">
        <v>450.0</v>
      </c>
      <c r="G249" s="36">
        <v>23.39</v>
      </c>
      <c r="H249" s="36">
        <v>23.39</v>
      </c>
      <c r="I249" s="36">
        <v>23.39</v>
      </c>
      <c r="J249" s="126">
        <v>0.0</v>
      </c>
      <c r="K249" s="122">
        <v>2175.0</v>
      </c>
      <c r="L249" s="122">
        <v>2175.0</v>
      </c>
      <c r="M249" s="122">
        <v>2175.0</v>
      </c>
      <c r="N249" s="123">
        <v>0.0</v>
      </c>
      <c r="O249" s="128">
        <v>24.26544</v>
      </c>
      <c r="P249" s="22">
        <v>24.44482</v>
      </c>
      <c r="Q249" s="128">
        <v>123.82021</v>
      </c>
      <c r="R249" s="22">
        <v>124.05432</v>
      </c>
      <c r="S249" s="5">
        <v>1.0</v>
      </c>
      <c r="T249" s="5">
        <v>0.0</v>
      </c>
      <c r="U249" s="5">
        <v>0.0</v>
      </c>
      <c r="V249" s="5">
        <v>0.0</v>
      </c>
      <c r="W249" s="5">
        <v>1.0</v>
      </c>
      <c r="X249" s="5">
        <v>0.0</v>
      </c>
      <c r="Y249" s="5">
        <v>0.0</v>
      </c>
      <c r="Z249" s="5">
        <v>0.0</v>
      </c>
      <c r="AA249" s="5">
        <v>0.0</v>
      </c>
      <c r="AB249" s="5">
        <v>0.0</v>
      </c>
      <c r="AC249" s="5">
        <v>0.0</v>
      </c>
      <c r="AD249" s="5">
        <v>0.0</v>
      </c>
      <c r="AE249" s="47">
        <v>0.0</v>
      </c>
      <c r="AF249" s="52">
        <v>4.0</v>
      </c>
      <c r="AG249" s="22"/>
      <c r="AH249" s="6">
        <v>68.0</v>
      </c>
      <c r="AI249" s="6">
        <v>8.0</v>
      </c>
      <c r="AJ249" s="6">
        <v>92.5</v>
      </c>
      <c r="AK249" s="6">
        <v>10.5</v>
      </c>
      <c r="AM249" s="22"/>
      <c r="AN249" s="35"/>
      <c r="AP249" s="6">
        <v>2.75</v>
      </c>
      <c r="AQ249" s="6">
        <v>0.15</v>
      </c>
      <c r="AS249" s="22"/>
      <c r="AY249" s="22"/>
      <c r="AZ249" s="35"/>
      <c r="BA249" s="22"/>
      <c r="BG249" s="6">
        <v>1.0</v>
      </c>
      <c r="BJ249" s="22"/>
      <c r="BL249" s="22"/>
      <c r="BT249" s="22"/>
      <c r="CA249" s="22"/>
      <c r="CB249" s="6">
        <v>1.0</v>
      </c>
      <c r="CH249" s="6">
        <v>1.0</v>
      </c>
      <c r="CS249" s="22"/>
      <c r="CU249" s="22"/>
      <c r="CX249" s="22"/>
      <c r="DN249" s="22"/>
      <c r="DS249" s="22"/>
      <c r="DY249" s="22"/>
      <c r="EL249" s="22"/>
      <c r="EM249" s="6" t="s">
        <v>922</v>
      </c>
      <c r="EN249" s="75" t="s">
        <v>1126</v>
      </c>
    </row>
    <row r="250" ht="14.25" customHeight="1">
      <c r="A250" s="35" t="s">
        <v>666</v>
      </c>
      <c r="B250" s="22" t="s">
        <v>1136</v>
      </c>
      <c r="C250" s="6">
        <v>1.0</v>
      </c>
      <c r="D250" s="22">
        <v>1.0</v>
      </c>
      <c r="E250" s="6">
        <v>0.0</v>
      </c>
      <c r="F250" s="22">
        <v>2100.0</v>
      </c>
      <c r="G250" s="36">
        <v>9.26</v>
      </c>
      <c r="H250" s="36">
        <v>19.95</v>
      </c>
      <c r="I250" s="36">
        <v>14.865357142857137</v>
      </c>
      <c r="J250" s="126">
        <v>2.9533289216707344</v>
      </c>
      <c r="K250" s="122">
        <v>147.0</v>
      </c>
      <c r="L250" s="122">
        <v>853.0</v>
      </c>
      <c r="M250" s="122">
        <v>607.4285714285714</v>
      </c>
      <c r="N250" s="123">
        <v>163.16962965677163</v>
      </c>
      <c r="O250" s="128">
        <v>30.04768</v>
      </c>
      <c r="P250" s="22">
        <v>51.17486</v>
      </c>
      <c r="Q250" s="128">
        <v>-0.51434</v>
      </c>
      <c r="R250" s="22">
        <v>30.19326</v>
      </c>
      <c r="S250" s="5">
        <v>1.0</v>
      </c>
      <c r="T250" s="5">
        <v>0.0</v>
      </c>
      <c r="U250" s="5">
        <v>1.0</v>
      </c>
      <c r="V250" s="5">
        <v>1.0</v>
      </c>
      <c r="W250" s="5">
        <v>1.0</v>
      </c>
      <c r="X250" s="5">
        <v>0.0</v>
      </c>
      <c r="Y250" s="5">
        <v>0.0</v>
      </c>
      <c r="Z250" s="5">
        <v>0.0</v>
      </c>
      <c r="AA250" s="5">
        <v>0.0</v>
      </c>
      <c r="AB250" s="5">
        <v>0.0</v>
      </c>
      <c r="AC250" s="5">
        <v>1.0</v>
      </c>
      <c r="AD250" s="5">
        <v>1.0</v>
      </c>
      <c r="AE250" s="47">
        <v>0.0</v>
      </c>
      <c r="AF250" s="52">
        <v>1.0</v>
      </c>
      <c r="AG250" s="22">
        <v>0.0</v>
      </c>
      <c r="AH250" s="6">
        <v>66.0</v>
      </c>
      <c r="AI250" s="6">
        <v>23.5</v>
      </c>
      <c r="AJ250" s="6">
        <v>69.1</v>
      </c>
      <c r="AK250" s="6">
        <v>26.1</v>
      </c>
      <c r="AM250" s="22"/>
      <c r="AN250" s="35"/>
      <c r="AP250" s="6">
        <v>1.55</v>
      </c>
      <c r="AQ250" s="6">
        <v>0.25</v>
      </c>
      <c r="AS250" s="22"/>
      <c r="AY250" s="22"/>
      <c r="AZ250" s="35"/>
      <c r="BA250" s="22"/>
      <c r="BE250" s="6">
        <v>1.0</v>
      </c>
      <c r="BJ250" s="22"/>
      <c r="BL250" s="22"/>
      <c r="BP250" s="6">
        <v>1.0</v>
      </c>
      <c r="BQ250" s="6">
        <v>1.0</v>
      </c>
      <c r="BT250" s="22"/>
      <c r="BX250" s="6">
        <v>1.0</v>
      </c>
      <c r="CA250" s="22"/>
      <c r="CB250" s="6">
        <v>1.0</v>
      </c>
      <c r="CC250" s="6">
        <v>1.0</v>
      </c>
      <c r="CD250" s="6">
        <v>1.0</v>
      </c>
      <c r="CE250" s="6">
        <v>1.0</v>
      </c>
      <c r="CF250" s="6">
        <v>1.0</v>
      </c>
      <c r="CG250" s="6">
        <v>1.0</v>
      </c>
      <c r="CH250" s="6">
        <v>1.0</v>
      </c>
      <c r="CI250" s="6">
        <v>1.0</v>
      </c>
      <c r="CJ250" s="6">
        <v>1.0</v>
      </c>
      <c r="CS250" s="22"/>
      <c r="CU250" s="22"/>
      <c r="CX250" s="22"/>
      <c r="DN250" s="22"/>
      <c r="DS250" s="22"/>
      <c r="DT250" s="6">
        <v>1.0</v>
      </c>
      <c r="DU250" s="6">
        <v>1.0</v>
      </c>
      <c r="DY250" s="22"/>
      <c r="DZ250" s="6">
        <v>1.0</v>
      </c>
      <c r="EA250" s="6">
        <v>1.0</v>
      </c>
      <c r="EB250" s="6">
        <v>1.0</v>
      </c>
      <c r="ED250" s="6">
        <v>1.0</v>
      </c>
      <c r="EF250" s="6">
        <v>1.0</v>
      </c>
      <c r="EG250" s="6">
        <v>1.0</v>
      </c>
      <c r="EH250" s="6">
        <v>1.0</v>
      </c>
      <c r="EL250" s="22"/>
      <c r="EM250" s="6" t="s">
        <v>1113</v>
      </c>
      <c r="EN250" s="75" t="s">
        <v>869</v>
      </c>
    </row>
    <row r="251" ht="14.25" customHeight="1">
      <c r="A251" s="35" t="s">
        <v>666</v>
      </c>
      <c r="B251" s="22" t="s">
        <v>1137</v>
      </c>
      <c r="C251" s="6">
        <v>1.0</v>
      </c>
      <c r="D251" s="22">
        <v>1.0</v>
      </c>
      <c r="E251" s="6">
        <v>0.0</v>
      </c>
      <c r="F251" s="22">
        <v>1550.0</v>
      </c>
      <c r="G251" s="36">
        <v>4.56</v>
      </c>
      <c r="H251" s="36">
        <v>12.68</v>
      </c>
      <c r="I251" s="36">
        <v>8.973142857142859</v>
      </c>
      <c r="J251" s="126">
        <v>2.397742530735405</v>
      </c>
      <c r="K251" s="122">
        <v>543.0</v>
      </c>
      <c r="L251" s="122">
        <v>1495.0</v>
      </c>
      <c r="M251" s="122">
        <v>786.1714285714286</v>
      </c>
      <c r="N251" s="123">
        <v>203.52966046519037</v>
      </c>
      <c r="O251" s="128">
        <v>44.66235</v>
      </c>
      <c r="P251" s="22">
        <v>60.59594</v>
      </c>
      <c r="Q251" s="128">
        <v>-3.5</v>
      </c>
      <c r="R251" s="22">
        <v>48.67994</v>
      </c>
      <c r="S251" s="5">
        <v>1.0</v>
      </c>
      <c r="T251" s="5">
        <v>0.0</v>
      </c>
      <c r="U251" s="5">
        <v>1.0</v>
      </c>
      <c r="V251" s="5">
        <v>1.0</v>
      </c>
      <c r="W251" s="5">
        <v>1.0</v>
      </c>
      <c r="X251" s="5">
        <v>0.0</v>
      </c>
      <c r="Y251" s="5">
        <v>0.0</v>
      </c>
      <c r="Z251" s="5">
        <v>0.0</v>
      </c>
      <c r="AA251" s="5">
        <v>0.0</v>
      </c>
      <c r="AB251" s="5">
        <v>0.0</v>
      </c>
      <c r="AC251" s="5">
        <v>1.0</v>
      </c>
      <c r="AD251" s="5">
        <v>1.0</v>
      </c>
      <c r="AE251" s="47">
        <v>0.0</v>
      </c>
      <c r="AF251" s="52">
        <v>1.0</v>
      </c>
      <c r="AG251" s="22">
        <v>2.0</v>
      </c>
      <c r="AH251" s="6">
        <v>54.45</v>
      </c>
      <c r="AJ251" s="6">
        <v>60.25</v>
      </c>
      <c r="AM251" s="22"/>
      <c r="AN251" s="35">
        <v>440.0</v>
      </c>
      <c r="AO251" s="6">
        <v>4400.0</v>
      </c>
      <c r="AS251" s="22"/>
      <c r="AY251" s="22"/>
      <c r="AZ251" s="35"/>
      <c r="BA251" s="22"/>
      <c r="BE251" s="6">
        <v>1.0</v>
      </c>
      <c r="BJ251" s="22"/>
      <c r="BL251" s="22"/>
      <c r="BP251" s="6">
        <v>1.0</v>
      </c>
      <c r="BT251" s="22"/>
      <c r="BX251" s="6">
        <v>1.0</v>
      </c>
      <c r="CA251" s="22"/>
      <c r="CB251" s="6">
        <v>1.0</v>
      </c>
      <c r="CC251" s="6">
        <v>1.0</v>
      </c>
      <c r="CE251" s="6">
        <v>1.0</v>
      </c>
      <c r="CF251" s="6">
        <v>1.0</v>
      </c>
      <c r="CG251" s="6">
        <v>1.0</v>
      </c>
      <c r="CH251" s="6">
        <v>1.0</v>
      </c>
      <c r="CI251" s="6">
        <v>1.0</v>
      </c>
      <c r="CN251" s="6">
        <v>1.0</v>
      </c>
      <c r="CS251" s="22"/>
      <c r="CU251" s="22"/>
      <c r="CX251" s="22"/>
      <c r="DN251" s="22"/>
      <c r="DS251" s="22"/>
      <c r="DT251" s="6">
        <v>1.0</v>
      </c>
      <c r="DU251" s="6">
        <v>1.0</v>
      </c>
      <c r="DV251" s="6">
        <v>1.0</v>
      </c>
      <c r="DW251" s="6">
        <v>1.0</v>
      </c>
      <c r="DY251" s="22"/>
      <c r="DZ251" s="6">
        <v>1.0</v>
      </c>
      <c r="EA251" s="6">
        <v>1.0</v>
      </c>
      <c r="EB251" s="6">
        <v>1.0</v>
      </c>
      <c r="ED251" s="6">
        <v>1.0</v>
      </c>
      <c r="EE251" s="6">
        <v>1.0</v>
      </c>
      <c r="EG251" s="6">
        <v>1.0</v>
      </c>
      <c r="EL251" s="22"/>
      <c r="EM251" s="6" t="s">
        <v>868</v>
      </c>
      <c r="EN251" s="75" t="s">
        <v>869</v>
      </c>
    </row>
    <row r="252" ht="14.25" customHeight="1">
      <c r="A252" s="35" t="s">
        <v>666</v>
      </c>
      <c r="B252" s="22" t="s">
        <v>1138</v>
      </c>
      <c r="C252" s="6">
        <v>1.0</v>
      </c>
      <c r="D252" s="22">
        <v>1.0</v>
      </c>
      <c r="E252" s="6">
        <v>0.0</v>
      </c>
      <c r="F252" s="22">
        <v>2500.0</v>
      </c>
      <c r="G252" s="36">
        <v>1.64</v>
      </c>
      <c r="H252" s="36">
        <v>16.08</v>
      </c>
      <c r="I252" s="36">
        <v>9.594680851063828</v>
      </c>
      <c r="J252" s="126">
        <v>3.171011943174574</v>
      </c>
      <c r="K252" s="122">
        <v>400.0</v>
      </c>
      <c r="L252" s="122">
        <v>1471.0</v>
      </c>
      <c r="M252" s="122">
        <v>760.9148936170212</v>
      </c>
      <c r="N252" s="123">
        <v>224.21213070654025</v>
      </c>
      <c r="O252" s="128">
        <v>35.42456</v>
      </c>
      <c r="P252" s="22">
        <v>59.84519</v>
      </c>
      <c r="Q252" s="128">
        <v>-2.16679</v>
      </c>
      <c r="R252" s="22">
        <v>91.5563</v>
      </c>
      <c r="S252" s="5">
        <v>1.0</v>
      </c>
      <c r="T252" s="5">
        <v>0.0</v>
      </c>
      <c r="U252" s="5">
        <v>1.0</v>
      </c>
      <c r="V252" s="5">
        <v>1.0</v>
      </c>
      <c r="W252" s="5">
        <v>1.0</v>
      </c>
      <c r="X252" s="5">
        <v>0.0</v>
      </c>
      <c r="Y252" s="5">
        <v>1.0</v>
      </c>
      <c r="Z252" s="5">
        <v>1.0</v>
      </c>
      <c r="AA252" s="5">
        <v>1.0</v>
      </c>
      <c r="AB252" s="5">
        <v>1.0</v>
      </c>
      <c r="AC252" s="5">
        <v>1.0</v>
      </c>
      <c r="AD252" s="5">
        <v>1.0</v>
      </c>
      <c r="AE252" s="47">
        <v>1.0</v>
      </c>
      <c r="AF252" s="52">
        <v>1.0</v>
      </c>
      <c r="AG252" s="22">
        <v>2.0</v>
      </c>
      <c r="AH252" s="6">
        <v>72.24</v>
      </c>
      <c r="AJ252" s="6">
        <v>87.88</v>
      </c>
      <c r="AM252" s="22"/>
      <c r="AN252" s="35">
        <v>670.0</v>
      </c>
      <c r="AO252" s="6">
        <v>13000.0</v>
      </c>
      <c r="AS252" s="22"/>
      <c r="AY252" s="22"/>
      <c r="AZ252" s="35"/>
      <c r="BA252" s="22"/>
      <c r="BB252" s="6">
        <v>1.0</v>
      </c>
      <c r="BE252" s="6">
        <v>1.0</v>
      </c>
      <c r="BF252" s="6">
        <v>1.0</v>
      </c>
      <c r="BJ252" s="22"/>
      <c r="BL252" s="22"/>
      <c r="BP252" s="6">
        <v>1.0</v>
      </c>
      <c r="BQ252" s="6">
        <v>1.0</v>
      </c>
      <c r="BT252" s="22"/>
      <c r="BX252" s="6">
        <v>1.0</v>
      </c>
      <c r="CA252" s="22"/>
      <c r="CB252" s="6">
        <v>1.0</v>
      </c>
      <c r="CC252" s="6">
        <v>1.0</v>
      </c>
      <c r="CE252" s="6">
        <v>1.0</v>
      </c>
      <c r="CF252" s="6">
        <v>1.0</v>
      </c>
      <c r="CG252" s="6">
        <v>1.0</v>
      </c>
      <c r="CH252" s="6">
        <v>1.0</v>
      </c>
      <c r="CI252" s="6">
        <v>1.0</v>
      </c>
      <c r="CJ252" s="6">
        <v>1.0</v>
      </c>
      <c r="CM252" s="6">
        <v>1.0</v>
      </c>
      <c r="CN252" s="6">
        <v>1.0</v>
      </c>
      <c r="CS252" s="22"/>
      <c r="CU252" s="22">
        <v>1.0</v>
      </c>
      <c r="CV252" s="6">
        <v>1.0</v>
      </c>
      <c r="CW252" s="6">
        <v>1.0</v>
      </c>
      <c r="CX252" s="22"/>
      <c r="DN252" s="22">
        <v>1.0</v>
      </c>
      <c r="DS252" s="22">
        <v>1.0</v>
      </c>
      <c r="DT252" s="6">
        <v>1.0</v>
      </c>
      <c r="DU252" s="6">
        <v>1.0</v>
      </c>
      <c r="DV252" s="6">
        <v>1.0</v>
      </c>
      <c r="DW252" s="6">
        <v>1.0</v>
      </c>
      <c r="DX252" s="6">
        <v>1.0</v>
      </c>
      <c r="DY252" s="22"/>
      <c r="DZ252" s="6">
        <v>1.0</v>
      </c>
      <c r="EA252" s="6">
        <v>1.0</v>
      </c>
      <c r="EB252" s="6">
        <v>1.0</v>
      </c>
      <c r="ED252" s="6">
        <v>1.0</v>
      </c>
      <c r="EE252" s="6">
        <v>1.0</v>
      </c>
      <c r="EF252" s="6">
        <v>1.0</v>
      </c>
      <c r="EG252" s="6">
        <v>1.0</v>
      </c>
      <c r="EH252" s="6">
        <v>1.0</v>
      </c>
      <c r="EL252" s="22"/>
      <c r="EM252" s="6" t="s">
        <v>1113</v>
      </c>
      <c r="EN252" s="75" t="s">
        <v>869</v>
      </c>
    </row>
    <row r="253" ht="14.25" customHeight="1">
      <c r="A253" s="35" t="s">
        <v>666</v>
      </c>
      <c r="B253" s="22" t="s">
        <v>1139</v>
      </c>
      <c r="C253" s="6">
        <v>1.0</v>
      </c>
      <c r="D253" s="22">
        <v>1.0</v>
      </c>
      <c r="E253" s="6">
        <v>0.0</v>
      </c>
      <c r="F253" s="22">
        <v>1650.0</v>
      </c>
      <c r="G253" s="36">
        <v>-11.22</v>
      </c>
      <c r="H253" s="36">
        <v>10.86</v>
      </c>
      <c r="I253" s="36">
        <v>6.496944444444444</v>
      </c>
      <c r="J253" s="126">
        <v>4.691991243107433</v>
      </c>
      <c r="K253" s="122">
        <v>8.35</v>
      </c>
      <c r="L253" s="122">
        <v>1275.0</v>
      </c>
      <c r="M253" s="122">
        <v>673.522972972973</v>
      </c>
      <c r="N253" s="123">
        <v>191.08371514520476</v>
      </c>
      <c r="O253" s="128">
        <v>25.92103</v>
      </c>
      <c r="P253" s="22">
        <v>68.87161</v>
      </c>
      <c r="Q253" s="128">
        <v>1.67023</v>
      </c>
      <c r="R253" s="22">
        <v>116.70369</v>
      </c>
      <c r="S253" s="5">
        <v>1.0</v>
      </c>
      <c r="T253" s="5">
        <v>0.0</v>
      </c>
      <c r="U253" s="5">
        <v>1.0</v>
      </c>
      <c r="V253" s="5">
        <v>1.0</v>
      </c>
      <c r="W253" s="5">
        <v>1.0</v>
      </c>
      <c r="X253" s="5">
        <v>0.0</v>
      </c>
      <c r="Y253" s="5">
        <v>0.0</v>
      </c>
      <c r="Z253" s="5">
        <v>0.0</v>
      </c>
      <c r="AA253" s="5">
        <v>0.0</v>
      </c>
      <c r="AB253" s="5">
        <v>0.0</v>
      </c>
      <c r="AC253" s="5">
        <v>1.0</v>
      </c>
      <c r="AD253" s="5">
        <v>1.0</v>
      </c>
      <c r="AE253" s="47">
        <v>1.0</v>
      </c>
      <c r="AF253" s="52">
        <v>1.0</v>
      </c>
      <c r="AG253" s="22">
        <v>2.0</v>
      </c>
      <c r="AH253" s="6">
        <v>57.89</v>
      </c>
      <c r="AJ253" s="6">
        <v>56.48</v>
      </c>
      <c r="AM253" s="22"/>
      <c r="AN253" s="35">
        <v>500.0</v>
      </c>
      <c r="AO253" s="6">
        <v>3000.0</v>
      </c>
      <c r="AS253" s="22"/>
      <c r="AY253" s="22"/>
      <c r="AZ253" s="35"/>
      <c r="BA253" s="22"/>
      <c r="BB253" s="6">
        <v>1.0</v>
      </c>
      <c r="BC253" s="6">
        <v>1.0</v>
      </c>
      <c r="BE253" s="6">
        <v>1.0</v>
      </c>
      <c r="BJ253" s="22"/>
      <c r="BL253" s="22"/>
      <c r="BM253" s="6">
        <v>1.0</v>
      </c>
      <c r="BO253" s="6">
        <v>1.0</v>
      </c>
      <c r="BP253" s="6">
        <v>1.0</v>
      </c>
      <c r="BT253" s="22"/>
      <c r="BU253" s="6">
        <v>1.0</v>
      </c>
      <c r="BV253" s="6">
        <v>1.0</v>
      </c>
      <c r="BX253" s="6">
        <v>1.0</v>
      </c>
      <c r="CA253" s="22"/>
      <c r="CB253" s="6">
        <v>1.0</v>
      </c>
      <c r="CC253" s="6">
        <v>1.0</v>
      </c>
      <c r="CE253" s="6">
        <v>1.0</v>
      </c>
      <c r="CF253" s="6">
        <v>1.0</v>
      </c>
      <c r="CG253" s="6">
        <v>1.0</v>
      </c>
      <c r="CH253" s="6">
        <v>1.0</v>
      </c>
      <c r="CI253" s="6">
        <v>1.0</v>
      </c>
      <c r="CJ253" s="6">
        <v>1.0</v>
      </c>
      <c r="CK253" s="6">
        <v>1.0</v>
      </c>
      <c r="CN253" s="6">
        <v>1.0</v>
      </c>
      <c r="CS253" s="22"/>
      <c r="CU253" s="22"/>
      <c r="CX253" s="22"/>
      <c r="DN253" s="22"/>
      <c r="DS253" s="22"/>
      <c r="DT253" s="6">
        <v>1.0</v>
      </c>
      <c r="DU253" s="6">
        <v>1.0</v>
      </c>
      <c r="DW253" s="6">
        <v>1.0</v>
      </c>
      <c r="DX253" s="6">
        <v>1.0</v>
      </c>
      <c r="DY253" s="22"/>
      <c r="DZ253" s="6">
        <v>1.0</v>
      </c>
      <c r="EA253" s="6">
        <v>1.0</v>
      </c>
      <c r="EB253" s="6">
        <v>1.0</v>
      </c>
      <c r="ED253" s="6">
        <v>1.0</v>
      </c>
      <c r="EE253" s="6">
        <v>1.0</v>
      </c>
      <c r="EF253" s="6">
        <v>1.0</v>
      </c>
      <c r="EG253" s="6">
        <v>1.0</v>
      </c>
      <c r="EL253" s="22"/>
      <c r="EM253" s="6" t="s">
        <v>1113</v>
      </c>
      <c r="EN253" s="75" t="s">
        <v>869</v>
      </c>
    </row>
    <row r="254" ht="14.25" customHeight="1">
      <c r="A254" s="35" t="s">
        <v>666</v>
      </c>
      <c r="B254" s="22" t="s">
        <v>1140</v>
      </c>
      <c r="C254" s="6">
        <v>1.0</v>
      </c>
      <c r="D254" s="22">
        <v>1.0</v>
      </c>
      <c r="E254" s="10"/>
      <c r="F254" s="134"/>
      <c r="G254" s="36">
        <v>0.5</v>
      </c>
      <c r="H254" s="36">
        <v>12.83</v>
      </c>
      <c r="I254" s="36">
        <v>10.45</v>
      </c>
      <c r="J254" s="126">
        <v>2.5830948390193633</v>
      </c>
      <c r="K254" s="122">
        <v>674.0</v>
      </c>
      <c r="L254" s="122">
        <v>3269.0</v>
      </c>
      <c r="M254" s="122">
        <v>1409.4</v>
      </c>
      <c r="N254" s="123">
        <v>604.731293089836</v>
      </c>
      <c r="O254" s="128">
        <v>39.08189</v>
      </c>
      <c r="P254" s="22">
        <v>53.92997</v>
      </c>
      <c r="Q254" s="128">
        <v>-132.32612</v>
      </c>
      <c r="R254" s="22">
        <v>-121.15</v>
      </c>
      <c r="S254" s="5">
        <v>1.0</v>
      </c>
      <c r="T254" s="5">
        <v>0.0</v>
      </c>
      <c r="U254" s="5">
        <v>0.0</v>
      </c>
      <c r="V254" s="5">
        <v>0.0</v>
      </c>
      <c r="W254" s="5">
        <v>1.0</v>
      </c>
      <c r="X254" s="5">
        <v>0.0</v>
      </c>
      <c r="Y254" s="5">
        <v>0.0</v>
      </c>
      <c r="Z254" s="5">
        <v>0.0</v>
      </c>
      <c r="AA254" s="5">
        <v>0.0</v>
      </c>
      <c r="AB254" s="5">
        <v>0.0</v>
      </c>
      <c r="AC254" s="5">
        <v>0.0</v>
      </c>
      <c r="AD254" s="5">
        <v>0.0</v>
      </c>
      <c r="AE254" s="47">
        <v>0.0</v>
      </c>
      <c r="AF254" s="52">
        <v>1.0</v>
      </c>
      <c r="AG254" s="22">
        <v>2.0</v>
      </c>
      <c r="AL254" s="6">
        <v>64.0</v>
      </c>
      <c r="AM254" s="22">
        <v>20.0</v>
      </c>
      <c r="AN254" s="35">
        <v>300.0</v>
      </c>
      <c r="AO254" s="6">
        <v>5000.0</v>
      </c>
      <c r="AR254" s="6">
        <v>1.4</v>
      </c>
      <c r="AS254" s="22">
        <v>0.6</v>
      </c>
      <c r="AY254" s="22"/>
      <c r="AZ254" s="35"/>
      <c r="BA254" s="22"/>
      <c r="BE254" s="6">
        <v>1.0</v>
      </c>
      <c r="BJ254" s="22"/>
      <c r="BL254" s="22"/>
      <c r="BT254" s="22"/>
      <c r="CA254" s="22"/>
      <c r="CB254" s="6">
        <v>1.0</v>
      </c>
      <c r="CC254" s="6">
        <v>1.0</v>
      </c>
      <c r="CD254" s="6">
        <v>1.0</v>
      </c>
      <c r="CE254" s="6">
        <v>1.0</v>
      </c>
      <c r="CH254" s="6">
        <v>1.0</v>
      </c>
      <c r="CI254" s="6">
        <v>1.0</v>
      </c>
      <c r="CS254" s="22"/>
      <c r="CU254" s="22"/>
      <c r="CX254" s="22"/>
      <c r="DN254" s="22"/>
      <c r="DS254" s="22"/>
      <c r="DY254" s="22"/>
      <c r="EL254" s="22"/>
      <c r="EM254" s="6" t="s">
        <v>891</v>
      </c>
      <c r="EN254" s="75" t="s">
        <v>892</v>
      </c>
    </row>
    <row r="255" ht="14.25" customHeight="1">
      <c r="A255" s="35" t="s">
        <v>666</v>
      </c>
      <c r="B255" s="22" t="s">
        <v>1141</v>
      </c>
      <c r="C255" s="6">
        <v>1.0</v>
      </c>
      <c r="D255" s="22">
        <v>1.0</v>
      </c>
      <c r="E255" s="6">
        <v>400.0</v>
      </c>
      <c r="F255" s="22">
        <v>2740.0</v>
      </c>
      <c r="G255" s="36">
        <v>5.38</v>
      </c>
      <c r="H255" s="36">
        <v>12.79</v>
      </c>
      <c r="I255" s="36">
        <v>9.356470588235295</v>
      </c>
      <c r="J255" s="126">
        <v>2.2151268055589663</v>
      </c>
      <c r="K255" s="122">
        <v>229.0</v>
      </c>
      <c r="L255" s="122">
        <v>1609.0</v>
      </c>
      <c r="M255" s="122">
        <v>787.2352941176471</v>
      </c>
      <c r="N255" s="123">
        <v>389.45226431036525</v>
      </c>
      <c r="O255" s="128">
        <v>40.33756</v>
      </c>
      <c r="P255" s="22">
        <v>48.95656</v>
      </c>
      <c r="Q255" s="128">
        <v>-124.39926</v>
      </c>
      <c r="R255" s="22">
        <v>-120.40115</v>
      </c>
      <c r="S255" s="5">
        <v>1.0</v>
      </c>
      <c r="T255" s="5">
        <v>0.0</v>
      </c>
      <c r="U255" s="5">
        <v>0.0</v>
      </c>
      <c r="V255" s="5">
        <v>1.0</v>
      </c>
      <c r="W255" s="5">
        <v>1.0</v>
      </c>
      <c r="X255" s="5">
        <v>0.0</v>
      </c>
      <c r="Y255" s="5">
        <v>0.0</v>
      </c>
      <c r="Z255" s="5">
        <v>0.0</v>
      </c>
      <c r="AA255" s="5">
        <v>0.0</v>
      </c>
      <c r="AB255" s="5">
        <v>0.0</v>
      </c>
      <c r="AC255" s="5">
        <v>0.0</v>
      </c>
      <c r="AD255" s="5">
        <v>0.0</v>
      </c>
      <c r="AE255" s="47">
        <v>0.0</v>
      </c>
      <c r="AF255" s="52">
        <v>1.0</v>
      </c>
      <c r="AG255" s="22">
        <v>0.0</v>
      </c>
      <c r="AH255" s="6">
        <v>55.0</v>
      </c>
      <c r="AI255" s="6">
        <v>5.0</v>
      </c>
      <c r="AJ255" s="6">
        <v>62.5</v>
      </c>
      <c r="AK255" s="6">
        <v>12.5</v>
      </c>
      <c r="AM255" s="22"/>
      <c r="AN255" s="35">
        <v>300.0</v>
      </c>
      <c r="AO255" s="6">
        <v>800.0</v>
      </c>
      <c r="AS255" s="22"/>
      <c r="AY255" s="22"/>
      <c r="AZ255" s="35"/>
      <c r="BA255" s="22"/>
      <c r="BE255" s="6">
        <v>1.0</v>
      </c>
      <c r="BJ255" s="22"/>
      <c r="BL255" s="22"/>
      <c r="BT255" s="22"/>
      <c r="BX255" s="6">
        <v>1.0</v>
      </c>
      <c r="CA255" s="22"/>
      <c r="CB255" s="6">
        <v>1.0</v>
      </c>
      <c r="CE255" s="6">
        <v>1.0</v>
      </c>
      <c r="CF255" s="6">
        <v>1.0</v>
      </c>
      <c r="CG255" s="6">
        <v>1.0</v>
      </c>
      <c r="CH255" s="6">
        <v>1.0</v>
      </c>
      <c r="CI255" s="6">
        <v>1.0</v>
      </c>
      <c r="CS255" s="22"/>
      <c r="CU255" s="22"/>
      <c r="CX255" s="22"/>
      <c r="DN255" s="22"/>
      <c r="DS255" s="22"/>
      <c r="DY255" s="22"/>
      <c r="EL255" s="22"/>
      <c r="EM255" s="6" t="s">
        <v>891</v>
      </c>
      <c r="EN255" s="75" t="s">
        <v>910</v>
      </c>
    </row>
    <row r="256" ht="14.25" customHeight="1">
      <c r="A256" s="35" t="s">
        <v>666</v>
      </c>
      <c r="B256" s="22" t="s">
        <v>1142</v>
      </c>
      <c r="C256" s="6">
        <v>1.0</v>
      </c>
      <c r="D256" s="22">
        <v>1.0</v>
      </c>
      <c r="E256" s="10"/>
      <c r="F256" s="134"/>
      <c r="G256" s="36">
        <v>4.2</v>
      </c>
      <c r="H256" s="6">
        <v>25.58</v>
      </c>
      <c r="I256" s="6">
        <v>14.391677852348991</v>
      </c>
      <c r="J256" s="126">
        <v>4.387579275126534</v>
      </c>
      <c r="K256" s="6">
        <v>161.54</v>
      </c>
      <c r="L256" s="6">
        <v>1696.72</v>
      </c>
      <c r="M256" s="6">
        <v>917.2360402684565</v>
      </c>
      <c r="N256" s="123">
        <v>383.418343076936</v>
      </c>
      <c r="O256" s="6">
        <v>19.83696</v>
      </c>
      <c r="P256" s="22">
        <v>49.74257</v>
      </c>
      <c r="Q256" s="6">
        <v>-157.83186</v>
      </c>
      <c r="R256" s="22">
        <v>-63.57009</v>
      </c>
      <c r="S256" s="5">
        <v>0.0</v>
      </c>
      <c r="T256" s="5">
        <v>0.0</v>
      </c>
      <c r="U256" s="5">
        <v>0.0</v>
      </c>
      <c r="V256" s="5">
        <v>0.0</v>
      </c>
      <c r="W256" s="5">
        <v>1.0</v>
      </c>
      <c r="X256" s="5">
        <v>0.0</v>
      </c>
      <c r="Y256" s="5">
        <v>0.0</v>
      </c>
      <c r="Z256" s="5">
        <v>0.0</v>
      </c>
      <c r="AA256" s="5">
        <v>0.0</v>
      </c>
      <c r="AB256" s="5">
        <v>0.0</v>
      </c>
      <c r="AC256" s="5">
        <v>0.0</v>
      </c>
      <c r="AD256" s="5">
        <v>1.0</v>
      </c>
      <c r="AE256" s="47">
        <v>0.0</v>
      </c>
      <c r="AF256" s="52">
        <v>1.0</v>
      </c>
      <c r="AG256" s="22"/>
      <c r="AH256" s="6">
        <v>152.0</v>
      </c>
      <c r="AI256" s="6">
        <v>26.0</v>
      </c>
      <c r="AJ256" s="6">
        <v>162.0</v>
      </c>
      <c r="AK256" s="6">
        <v>21.0</v>
      </c>
      <c r="AM256" s="22"/>
      <c r="AN256" s="35"/>
      <c r="AO256" s="6">
        <v>20000.0</v>
      </c>
      <c r="AR256" s="6">
        <v>0.5</v>
      </c>
      <c r="AS256" s="22">
        <v>0.25</v>
      </c>
      <c r="AY256" s="22"/>
      <c r="AZ256" s="35"/>
      <c r="BA256" s="22"/>
      <c r="BJ256" s="22"/>
      <c r="BL256" s="22"/>
      <c r="BT256" s="22"/>
      <c r="CA256" s="22"/>
      <c r="CB256" s="6">
        <v>1.0</v>
      </c>
      <c r="CC256" s="6">
        <v>1.0</v>
      </c>
      <c r="CE256" s="6">
        <v>1.0</v>
      </c>
      <c r="CF256" s="6">
        <v>1.0</v>
      </c>
      <c r="CG256" s="6">
        <v>1.0</v>
      </c>
      <c r="CH256" s="6">
        <v>1.0</v>
      </c>
      <c r="CI256" s="6">
        <v>1.0</v>
      </c>
      <c r="CN256" s="6">
        <v>1.0</v>
      </c>
      <c r="CQ256" s="6">
        <v>1.0</v>
      </c>
      <c r="CS256" s="22"/>
      <c r="CU256" s="22"/>
      <c r="CX256" s="22"/>
      <c r="DN256" s="22"/>
      <c r="DS256" s="22"/>
      <c r="DY256" s="22"/>
      <c r="DZ256" s="6">
        <v>1.0</v>
      </c>
      <c r="EF256" s="6">
        <v>1.0</v>
      </c>
      <c r="EG256" s="6">
        <v>1.0</v>
      </c>
      <c r="EH256" s="6">
        <v>1.0</v>
      </c>
      <c r="EL256" s="22"/>
      <c r="EM256" s="6" t="s">
        <v>891</v>
      </c>
      <c r="EN256" s="75" t="s">
        <v>905</v>
      </c>
    </row>
    <row r="257" ht="14.25" customHeight="1">
      <c r="A257" s="35" t="s">
        <v>666</v>
      </c>
      <c r="B257" s="22" t="s">
        <v>189</v>
      </c>
      <c r="C257" s="6">
        <v>1.0</v>
      </c>
      <c r="D257" s="22">
        <v>1.0</v>
      </c>
      <c r="E257" s="35">
        <v>1600.0</v>
      </c>
      <c r="F257" s="22">
        <v>1800.0</v>
      </c>
      <c r="G257" s="36">
        <v>14.04</v>
      </c>
      <c r="H257" s="36">
        <v>14.04</v>
      </c>
      <c r="I257" s="36">
        <v>14.04</v>
      </c>
      <c r="J257" s="126">
        <v>0.0</v>
      </c>
      <c r="K257" s="122">
        <v>1316.0</v>
      </c>
      <c r="L257" s="122">
        <v>1316.0</v>
      </c>
      <c r="M257" s="122">
        <v>1316.0</v>
      </c>
      <c r="N257" s="123">
        <v>0.0</v>
      </c>
      <c r="O257" s="128">
        <v>29.43508</v>
      </c>
      <c r="P257" s="22">
        <v>29.43508</v>
      </c>
      <c r="Q257" s="128">
        <v>103.31442</v>
      </c>
      <c r="R257" s="22">
        <v>103.31442</v>
      </c>
      <c r="S257" s="5">
        <v>1.0</v>
      </c>
      <c r="T257" s="5">
        <v>0.0</v>
      </c>
      <c r="U257" s="5">
        <v>0.0</v>
      </c>
      <c r="V257" s="5">
        <v>0.0</v>
      </c>
      <c r="W257" s="5">
        <v>1.0</v>
      </c>
      <c r="X257" s="5">
        <v>0.0</v>
      </c>
      <c r="Y257" s="5">
        <v>0.0</v>
      </c>
      <c r="Z257" s="5">
        <v>0.0</v>
      </c>
      <c r="AA257" s="5">
        <v>0.0</v>
      </c>
      <c r="AB257" s="5">
        <v>0.0</v>
      </c>
      <c r="AC257" s="5">
        <v>0.0</v>
      </c>
      <c r="AD257" s="5">
        <v>0.0</v>
      </c>
      <c r="AE257" s="47">
        <v>0.0</v>
      </c>
      <c r="AF257" s="52">
        <v>5.0</v>
      </c>
      <c r="AG257" s="22"/>
      <c r="AH257" s="6">
        <v>43.0</v>
      </c>
      <c r="AJ257" s="6">
        <v>56.0</v>
      </c>
      <c r="AM257" s="22"/>
      <c r="AN257" s="35"/>
      <c r="AS257" s="22"/>
      <c r="AY257" s="22"/>
      <c r="AZ257" s="35"/>
      <c r="BA257" s="22"/>
      <c r="BJ257" s="22">
        <v>1.0</v>
      </c>
      <c r="BL257" s="22"/>
      <c r="BT257" s="22"/>
      <c r="CA257" s="22"/>
      <c r="CH257" s="6">
        <v>1.0</v>
      </c>
      <c r="CI257" s="6">
        <v>1.0</v>
      </c>
      <c r="CS257" s="22"/>
      <c r="CU257" s="22"/>
      <c r="CX257" s="22"/>
      <c r="DN257" s="22"/>
      <c r="DS257" s="22"/>
      <c r="DY257" s="22"/>
      <c r="EL257" s="22"/>
      <c r="EM257" s="6" t="s">
        <v>922</v>
      </c>
      <c r="EN257" s="75" t="s">
        <v>936</v>
      </c>
    </row>
    <row r="258" ht="14.25" customHeight="1">
      <c r="A258" s="35" t="s">
        <v>666</v>
      </c>
      <c r="B258" s="22" t="s">
        <v>1143</v>
      </c>
      <c r="C258" s="6">
        <v>1.0</v>
      </c>
      <c r="D258" s="22">
        <v>1.0</v>
      </c>
      <c r="E258" s="35">
        <v>0.0</v>
      </c>
      <c r="F258" s="22">
        <v>2400.0</v>
      </c>
      <c r="G258" s="36">
        <v>11.96</v>
      </c>
      <c r="H258" s="36">
        <v>23.98</v>
      </c>
      <c r="I258" s="36">
        <v>16.241176470588233</v>
      </c>
      <c r="J258" s="126">
        <v>3.059693371795914</v>
      </c>
      <c r="K258" s="122">
        <v>130.0</v>
      </c>
      <c r="L258" s="122">
        <v>1351.0</v>
      </c>
      <c r="M258" s="122">
        <v>540.9411764705883</v>
      </c>
      <c r="N258" s="123">
        <v>277.56113529010037</v>
      </c>
      <c r="O258" s="128">
        <v>30.8132</v>
      </c>
      <c r="P258" s="22">
        <v>39.20056</v>
      </c>
      <c r="Q258" s="128">
        <v>-123.78736</v>
      </c>
      <c r="R258" s="129">
        <v>-115.489</v>
      </c>
      <c r="S258" s="5">
        <v>1.0</v>
      </c>
      <c r="T258" s="5">
        <v>0.0</v>
      </c>
      <c r="U258" s="5">
        <v>0.0</v>
      </c>
      <c r="V258" s="5">
        <v>0.0</v>
      </c>
      <c r="W258" s="5">
        <v>1.0</v>
      </c>
      <c r="X258" s="5">
        <v>0.0</v>
      </c>
      <c r="Y258" s="5">
        <v>0.0</v>
      </c>
      <c r="Z258" s="5">
        <v>0.0</v>
      </c>
      <c r="AA258" s="5">
        <v>0.0</v>
      </c>
      <c r="AB258" s="5">
        <v>0.0</v>
      </c>
      <c r="AC258" s="5">
        <v>0.0</v>
      </c>
      <c r="AD258" s="5">
        <v>1.0</v>
      </c>
      <c r="AE258" s="47">
        <v>0.0</v>
      </c>
      <c r="AF258" s="52">
        <v>2.0</v>
      </c>
      <c r="AG258" s="22">
        <v>2.0</v>
      </c>
      <c r="AL258" s="6">
        <v>82.55</v>
      </c>
      <c r="AM258" s="22">
        <v>44.45</v>
      </c>
      <c r="AN258" s="35">
        <v>300.0</v>
      </c>
      <c r="AO258" s="6">
        <v>5000.0</v>
      </c>
      <c r="AR258" s="6">
        <v>1.4</v>
      </c>
      <c r="AS258" s="22">
        <v>0.6</v>
      </c>
      <c r="AY258" s="22"/>
      <c r="AZ258" s="35"/>
      <c r="BA258" s="22"/>
      <c r="BG258" s="6">
        <v>1.0</v>
      </c>
      <c r="BJ258" s="22">
        <v>1.0</v>
      </c>
      <c r="BL258" s="22"/>
      <c r="BT258" s="22"/>
      <c r="CA258" s="22"/>
      <c r="CB258" s="6">
        <v>1.0</v>
      </c>
      <c r="CC258" s="6">
        <v>1.0</v>
      </c>
      <c r="CD258" s="6">
        <v>1.0</v>
      </c>
      <c r="CE258" s="6">
        <v>1.0</v>
      </c>
      <c r="CH258" s="6">
        <v>1.0</v>
      </c>
      <c r="CI258" s="6">
        <v>1.0</v>
      </c>
      <c r="CJ258" s="6">
        <v>1.0</v>
      </c>
      <c r="CS258" s="22"/>
      <c r="CU258" s="22"/>
      <c r="CX258" s="22"/>
      <c r="DN258" s="22"/>
      <c r="DS258" s="22"/>
      <c r="DY258" s="22"/>
      <c r="EA258" s="6">
        <v>1.0</v>
      </c>
      <c r="EF258" s="6">
        <v>1.0</v>
      </c>
      <c r="EG258" s="6">
        <v>1.0</v>
      </c>
      <c r="EH258" s="6">
        <v>1.0</v>
      </c>
      <c r="EL258" s="22"/>
      <c r="EM258" s="6" t="s">
        <v>891</v>
      </c>
      <c r="EN258" s="75" t="s">
        <v>1144</v>
      </c>
    </row>
    <row r="259" ht="14.25" customHeight="1">
      <c r="A259" s="35" t="s">
        <v>666</v>
      </c>
      <c r="B259" s="22" t="s">
        <v>1145</v>
      </c>
      <c r="C259" s="6">
        <v>1.0</v>
      </c>
      <c r="D259" s="22">
        <v>1.0</v>
      </c>
      <c r="E259" s="6">
        <v>300.0</v>
      </c>
      <c r="F259" s="22">
        <v>3790.0</v>
      </c>
      <c r="G259" s="6">
        <v>17.28</v>
      </c>
      <c r="H259" s="6">
        <v>24.22</v>
      </c>
      <c r="I259" s="6">
        <v>19.686666666666667</v>
      </c>
      <c r="J259" s="126">
        <v>3.9284772283078278</v>
      </c>
      <c r="K259" s="6">
        <v>117.09</v>
      </c>
      <c r="L259" s="6">
        <v>310.64</v>
      </c>
      <c r="M259" s="6">
        <v>229.95333333333335</v>
      </c>
      <c r="N259" s="123">
        <v>100.70702077478673</v>
      </c>
      <c r="O259" s="6">
        <v>33.67911</v>
      </c>
      <c r="P259" s="22">
        <v>36.82174</v>
      </c>
      <c r="Q259" s="6">
        <v>-118.7645</v>
      </c>
      <c r="R259" s="22">
        <v>-116.60676</v>
      </c>
      <c r="S259" s="5">
        <v>1.0</v>
      </c>
      <c r="T259" s="5">
        <v>0.0</v>
      </c>
      <c r="U259" s="5">
        <v>0.0</v>
      </c>
      <c r="V259" s="5">
        <v>0.0</v>
      </c>
      <c r="W259" s="5">
        <v>1.0</v>
      </c>
      <c r="X259" s="5">
        <v>0.0</v>
      </c>
      <c r="Y259" s="5">
        <v>0.0</v>
      </c>
      <c r="Z259" s="5">
        <v>0.0</v>
      </c>
      <c r="AA259" s="5">
        <v>0.0</v>
      </c>
      <c r="AB259" s="5">
        <v>0.0</v>
      </c>
      <c r="AC259" s="5">
        <v>0.0</v>
      </c>
      <c r="AD259" s="5">
        <v>0.0</v>
      </c>
      <c r="AE259" s="47">
        <v>0.0</v>
      </c>
      <c r="AF259" s="52">
        <v>4.0</v>
      </c>
      <c r="AG259" s="22"/>
      <c r="AJ259" s="6">
        <v>47.5</v>
      </c>
      <c r="AK259" s="6">
        <v>2.5</v>
      </c>
      <c r="AM259" s="22"/>
      <c r="AN259" s="35"/>
      <c r="AS259" s="22"/>
      <c r="AY259" s="22"/>
      <c r="AZ259" s="35"/>
      <c r="BA259" s="22"/>
      <c r="BE259" s="6">
        <v>1.0</v>
      </c>
      <c r="BJ259" s="22"/>
      <c r="BL259" s="22"/>
      <c r="BT259" s="22"/>
      <c r="CA259" s="22"/>
      <c r="CB259" s="6">
        <v>1.0</v>
      </c>
      <c r="CE259" s="6">
        <v>1.0</v>
      </c>
      <c r="CF259" s="6">
        <v>1.0</v>
      </c>
      <c r="CH259" s="6">
        <v>1.0</v>
      </c>
      <c r="CS259" s="22"/>
      <c r="CU259" s="22"/>
      <c r="CX259" s="22"/>
      <c r="DN259" s="22"/>
      <c r="DS259" s="22"/>
      <c r="DY259" s="22"/>
      <c r="EL259" s="22"/>
      <c r="EM259" s="6" t="s">
        <v>891</v>
      </c>
      <c r="EN259" s="75" t="s">
        <v>910</v>
      </c>
    </row>
    <row r="260" ht="14.25" customHeight="1">
      <c r="A260" s="35" t="s">
        <v>666</v>
      </c>
      <c r="B260" s="22" t="s">
        <v>1146</v>
      </c>
      <c r="C260" s="6">
        <v>1.0</v>
      </c>
      <c r="D260" s="22">
        <v>1.0</v>
      </c>
      <c r="E260" s="6">
        <v>0.0</v>
      </c>
      <c r="F260" s="22">
        <v>1570.0</v>
      </c>
      <c r="G260" s="36">
        <v>6.76</v>
      </c>
      <c r="H260" s="36">
        <v>11.3</v>
      </c>
      <c r="I260" s="36">
        <v>9.835555555555556</v>
      </c>
      <c r="J260" s="126">
        <v>1.5371736329308288</v>
      </c>
      <c r="K260" s="122">
        <v>270.0</v>
      </c>
      <c r="L260" s="122">
        <v>1810.0</v>
      </c>
      <c r="M260" s="122">
        <v>955.2222222222222</v>
      </c>
      <c r="N260" s="123">
        <v>577.0209653422002</v>
      </c>
      <c r="O260" s="128">
        <v>42.34813</v>
      </c>
      <c r="P260" s="22">
        <v>49.31859</v>
      </c>
      <c r="Q260" s="128">
        <v>-123.19703</v>
      </c>
      <c r="R260" s="22">
        <v>-121.31333</v>
      </c>
      <c r="S260" s="5">
        <v>1.0</v>
      </c>
      <c r="T260" s="5">
        <v>0.0</v>
      </c>
      <c r="U260" s="5">
        <v>1.0</v>
      </c>
      <c r="V260" s="5">
        <v>1.0</v>
      </c>
      <c r="W260" s="5">
        <v>1.0</v>
      </c>
      <c r="X260" s="5">
        <v>0.0</v>
      </c>
      <c r="Y260" s="5">
        <v>0.0</v>
      </c>
      <c r="Z260" s="5">
        <v>0.0</v>
      </c>
      <c r="AA260" s="5">
        <v>0.0</v>
      </c>
      <c r="AB260" s="5">
        <v>0.0</v>
      </c>
      <c r="AC260" s="5">
        <v>0.0</v>
      </c>
      <c r="AD260" s="5">
        <v>1.0</v>
      </c>
      <c r="AE260" s="47">
        <v>0.0</v>
      </c>
      <c r="AF260" s="52">
        <v>3.0</v>
      </c>
      <c r="AG260" s="22"/>
      <c r="AH260" s="6">
        <v>60.0</v>
      </c>
      <c r="AI260" s="6">
        <v>15.0</v>
      </c>
      <c r="AJ260" s="6">
        <v>80.0</v>
      </c>
      <c r="AK260" s="6">
        <v>20.0</v>
      </c>
      <c r="AM260" s="22"/>
      <c r="AN260" s="35"/>
      <c r="AR260" s="6">
        <v>3.35</v>
      </c>
      <c r="AS260" s="22">
        <v>0.85</v>
      </c>
      <c r="AY260" s="22"/>
      <c r="AZ260" s="35"/>
      <c r="BA260" s="22"/>
      <c r="BE260" s="6">
        <v>1.0</v>
      </c>
      <c r="BJ260" s="22"/>
      <c r="BL260" s="22"/>
      <c r="BP260" s="6">
        <v>1.0</v>
      </c>
      <c r="BT260" s="22"/>
      <c r="BX260" s="6">
        <v>1.0</v>
      </c>
      <c r="CA260" s="22"/>
      <c r="CB260" s="6">
        <v>1.0</v>
      </c>
      <c r="CC260" s="6">
        <v>1.0</v>
      </c>
      <c r="CE260" s="6">
        <v>1.0</v>
      </c>
      <c r="CF260" s="6">
        <v>1.0</v>
      </c>
      <c r="CH260" s="6">
        <v>1.0</v>
      </c>
      <c r="CJ260" s="6">
        <v>1.0</v>
      </c>
      <c r="CS260" s="22"/>
      <c r="CU260" s="22"/>
      <c r="CX260" s="22"/>
      <c r="DN260" s="22"/>
      <c r="DS260" s="22"/>
      <c r="DY260" s="22"/>
      <c r="EA260" s="6">
        <v>1.0</v>
      </c>
      <c r="EL260" s="22"/>
      <c r="EM260" s="6" t="s">
        <v>891</v>
      </c>
      <c r="EN260" s="75" t="s">
        <v>892</v>
      </c>
    </row>
    <row r="261" ht="14.25" customHeight="1">
      <c r="A261" s="35" t="s">
        <v>666</v>
      </c>
      <c r="B261" s="22" t="s">
        <v>135</v>
      </c>
      <c r="C261" s="6">
        <v>1.0</v>
      </c>
      <c r="D261" s="22">
        <v>1.0</v>
      </c>
      <c r="E261" s="6">
        <v>0.0</v>
      </c>
      <c r="F261" s="22">
        <v>2700.0</v>
      </c>
      <c r="G261" s="6">
        <v>-0.58</v>
      </c>
      <c r="H261" s="6">
        <v>13.37</v>
      </c>
      <c r="I261" s="6">
        <v>8.028630136986303</v>
      </c>
      <c r="J261" s="126">
        <v>3.178903250366429</v>
      </c>
      <c r="K261" s="6">
        <v>508.03</v>
      </c>
      <c r="L261" s="6">
        <v>1592.59</v>
      </c>
      <c r="M261" s="6">
        <v>797.8671232876711</v>
      </c>
      <c r="N261" s="123">
        <v>235.59433811391108</v>
      </c>
      <c r="O261" s="6">
        <v>41.80247</v>
      </c>
      <c r="P261" s="22">
        <v>68.21918</v>
      </c>
      <c r="Q261" s="6">
        <v>-9.02562</v>
      </c>
      <c r="R261" s="22">
        <v>56.44553</v>
      </c>
      <c r="S261" s="5">
        <v>1.0</v>
      </c>
      <c r="T261" s="5">
        <v>0.0</v>
      </c>
      <c r="U261" s="5">
        <v>1.0</v>
      </c>
      <c r="V261" s="5">
        <v>1.0</v>
      </c>
      <c r="W261" s="5">
        <v>1.0</v>
      </c>
      <c r="X261" s="5">
        <v>0.0</v>
      </c>
      <c r="Y261" s="5">
        <v>0.0</v>
      </c>
      <c r="Z261" s="5">
        <v>0.0</v>
      </c>
      <c r="AA261" s="5">
        <v>0.0</v>
      </c>
      <c r="AB261" s="5">
        <v>0.0</v>
      </c>
      <c r="AC261" s="5">
        <v>1.0</v>
      </c>
      <c r="AD261" s="5">
        <v>1.0</v>
      </c>
      <c r="AE261" s="47">
        <v>1.0</v>
      </c>
      <c r="AF261" s="52">
        <v>1.0</v>
      </c>
      <c r="AG261" s="22"/>
      <c r="AH261" s="6">
        <v>62.17</v>
      </c>
      <c r="AI261" s="6">
        <v>4.3519</v>
      </c>
      <c r="AJ261" s="6">
        <v>66.62</v>
      </c>
      <c r="AK261" s="6">
        <v>5.3296</v>
      </c>
      <c r="AM261" s="22"/>
      <c r="AN261" s="35">
        <v>670.0</v>
      </c>
      <c r="AO261" s="6">
        <v>4500.0</v>
      </c>
      <c r="AS261" s="22"/>
      <c r="AY261" s="22"/>
      <c r="AZ261" s="35"/>
      <c r="BA261" s="22"/>
      <c r="BB261" s="6">
        <v>1.0</v>
      </c>
      <c r="BC261" s="6">
        <v>1.0</v>
      </c>
      <c r="BE261" s="6">
        <v>1.0</v>
      </c>
      <c r="BJ261" s="22"/>
      <c r="BL261" s="22"/>
      <c r="BM261" s="6">
        <v>1.0</v>
      </c>
      <c r="BO261" s="6">
        <v>1.0</v>
      </c>
      <c r="BP261" s="6">
        <v>1.0</v>
      </c>
      <c r="BT261" s="22"/>
      <c r="BU261" s="6">
        <v>1.0</v>
      </c>
      <c r="BV261" s="6">
        <v>1.0</v>
      </c>
      <c r="BX261" s="6">
        <v>1.0</v>
      </c>
      <c r="CA261" s="22"/>
      <c r="CB261" s="6">
        <v>1.0</v>
      </c>
      <c r="CC261" s="6">
        <v>1.0</v>
      </c>
      <c r="CE261" s="6">
        <v>1.0</v>
      </c>
      <c r="CF261" s="6">
        <v>1.0</v>
      </c>
      <c r="CG261" s="6">
        <v>1.0</v>
      </c>
      <c r="CH261" s="6">
        <v>1.0</v>
      </c>
      <c r="CI261" s="6">
        <v>1.0</v>
      </c>
      <c r="CJ261" s="6">
        <v>1.0</v>
      </c>
      <c r="CK261" s="6">
        <v>1.0</v>
      </c>
      <c r="CN261" s="6">
        <v>1.0</v>
      </c>
      <c r="CS261" s="22"/>
      <c r="CU261" s="22"/>
      <c r="CX261" s="22"/>
      <c r="DN261" s="22"/>
      <c r="DS261" s="22"/>
      <c r="DT261" s="6">
        <v>1.0</v>
      </c>
      <c r="DU261" s="6">
        <v>1.0</v>
      </c>
      <c r="DV261" s="6">
        <v>1.0</v>
      </c>
      <c r="DW261" s="6">
        <v>1.0</v>
      </c>
      <c r="DX261" s="6">
        <v>1.0</v>
      </c>
      <c r="DY261" s="22"/>
      <c r="DZ261" s="6">
        <v>1.0</v>
      </c>
      <c r="EA261" s="6">
        <v>1.0</v>
      </c>
      <c r="EB261" s="6">
        <v>1.0</v>
      </c>
      <c r="ED261" s="6">
        <v>1.0</v>
      </c>
      <c r="EE261" s="6">
        <v>1.0</v>
      </c>
      <c r="EG261" s="6">
        <v>1.0</v>
      </c>
      <c r="EL261" s="22"/>
      <c r="EM261" s="6" t="s">
        <v>868</v>
      </c>
      <c r="EN261" s="75" t="s">
        <v>1147</v>
      </c>
    </row>
    <row r="262" ht="14.25" customHeight="1">
      <c r="A262" s="35" t="s">
        <v>666</v>
      </c>
      <c r="B262" s="22" t="s">
        <v>1148</v>
      </c>
      <c r="C262" s="6">
        <v>1.0</v>
      </c>
      <c r="D262" s="22">
        <v>1.0</v>
      </c>
      <c r="E262" s="6">
        <v>150.0</v>
      </c>
      <c r="F262" s="22">
        <v>1000.0</v>
      </c>
      <c r="G262" s="36">
        <v>25.8</v>
      </c>
      <c r="H262" s="36">
        <v>29.9</v>
      </c>
      <c r="I262" s="36">
        <v>27.671666666666663</v>
      </c>
      <c r="J262" s="126">
        <v>1.6408341374638282</v>
      </c>
      <c r="K262" s="122">
        <v>1136.0</v>
      </c>
      <c r="L262" s="122">
        <v>3542.0</v>
      </c>
      <c r="M262" s="122">
        <v>2280.8333333333335</v>
      </c>
      <c r="N262" s="123">
        <v>866.9806033970232</v>
      </c>
      <c r="O262" s="128">
        <v>-3.50027</v>
      </c>
      <c r="P262" s="22">
        <v>6.26585</v>
      </c>
      <c r="Q262" s="128">
        <v>108.99511</v>
      </c>
      <c r="R262" s="129">
        <v>117.8894</v>
      </c>
      <c r="S262" s="5">
        <v>1.0</v>
      </c>
      <c r="T262" s="5">
        <v>0.0</v>
      </c>
      <c r="U262" s="5">
        <v>0.0</v>
      </c>
      <c r="V262" s="5">
        <v>0.0</v>
      </c>
      <c r="W262" s="5">
        <v>1.0</v>
      </c>
      <c r="X262" s="5">
        <v>0.0</v>
      </c>
      <c r="Y262" s="5">
        <v>0.0</v>
      </c>
      <c r="Z262" s="5">
        <v>0.0</v>
      </c>
      <c r="AA262" s="5">
        <v>0.0</v>
      </c>
      <c r="AB262" s="5">
        <v>0.0</v>
      </c>
      <c r="AC262" s="5">
        <v>0.0</v>
      </c>
      <c r="AD262" s="5">
        <v>0.0</v>
      </c>
      <c r="AE262" s="47">
        <v>0.0</v>
      </c>
      <c r="AF262" s="52">
        <v>1.0</v>
      </c>
      <c r="AG262" s="22"/>
      <c r="AH262" s="6">
        <v>36.3</v>
      </c>
      <c r="AI262" s="6">
        <v>1.4</v>
      </c>
      <c r="AJ262" s="6">
        <v>46.35</v>
      </c>
      <c r="AK262" s="6">
        <v>8.35</v>
      </c>
      <c r="AM262" s="22"/>
      <c r="AN262" s="35"/>
      <c r="AS262" s="22"/>
      <c r="AY262" s="22"/>
      <c r="AZ262" s="35"/>
      <c r="BA262" s="22"/>
      <c r="BG262" s="6">
        <v>1.0</v>
      </c>
      <c r="BJ262" s="22"/>
      <c r="BL262" s="22"/>
      <c r="BT262" s="22"/>
      <c r="CA262" s="22"/>
      <c r="CB262" s="6">
        <v>1.0</v>
      </c>
      <c r="CC262" s="6">
        <v>1.0</v>
      </c>
      <c r="CS262" s="22"/>
      <c r="CU262" s="22"/>
      <c r="CX262" s="22"/>
      <c r="DN262" s="22"/>
      <c r="DS262" s="22"/>
      <c r="DY262" s="22"/>
      <c r="EL262" s="22"/>
      <c r="EM262" s="6" t="s">
        <v>922</v>
      </c>
      <c r="EN262" s="75" t="s">
        <v>918</v>
      </c>
    </row>
    <row r="263" ht="14.25" customHeight="1">
      <c r="A263" s="35" t="s">
        <v>695</v>
      </c>
      <c r="B263" s="22" t="s">
        <v>1149</v>
      </c>
      <c r="C263" s="6">
        <v>2.0</v>
      </c>
      <c r="D263" s="22">
        <v>1.0</v>
      </c>
      <c r="E263" s="10"/>
      <c r="F263" s="134"/>
      <c r="G263" s="36">
        <v>23.79</v>
      </c>
      <c r="H263" s="36">
        <v>28.74</v>
      </c>
      <c r="I263" s="36">
        <v>26.099090909090908</v>
      </c>
      <c r="J263" s="126">
        <v>1.4217134348767648</v>
      </c>
      <c r="K263" s="122">
        <v>1121.0</v>
      </c>
      <c r="L263" s="122">
        <v>2857.0</v>
      </c>
      <c r="M263" s="122">
        <v>1819.1818181818182</v>
      </c>
      <c r="N263" s="123">
        <v>589.8246889003234</v>
      </c>
      <c r="O263" s="128">
        <v>-2.76021</v>
      </c>
      <c r="P263" s="22">
        <v>7.55415</v>
      </c>
      <c r="Q263" s="128">
        <v>-11.35537</v>
      </c>
      <c r="R263" s="129">
        <v>31.5531</v>
      </c>
      <c r="S263" s="5">
        <v>1.0</v>
      </c>
      <c r="T263" s="5">
        <v>0.0</v>
      </c>
      <c r="U263" s="5">
        <v>1.0</v>
      </c>
      <c r="V263" s="5">
        <v>0.0</v>
      </c>
      <c r="W263" s="5">
        <v>1.0</v>
      </c>
      <c r="X263" s="5">
        <v>0.0</v>
      </c>
      <c r="Y263" s="5">
        <v>0.0</v>
      </c>
      <c r="Z263" s="5">
        <v>0.0</v>
      </c>
      <c r="AA263" s="5">
        <v>0.0</v>
      </c>
      <c r="AB263" s="5">
        <v>0.0</v>
      </c>
      <c r="AC263" s="5">
        <v>0.0</v>
      </c>
      <c r="AD263" s="5">
        <v>0.0</v>
      </c>
      <c r="AE263" s="47">
        <v>0.0</v>
      </c>
      <c r="AF263" s="52">
        <v>1.0</v>
      </c>
      <c r="AG263" s="22"/>
      <c r="AH263" s="6">
        <v>46.5</v>
      </c>
      <c r="AI263" s="6">
        <v>2.5</v>
      </c>
      <c r="AJ263" s="6">
        <v>55.5</v>
      </c>
      <c r="AK263" s="6">
        <v>4.5</v>
      </c>
      <c r="AM263" s="22"/>
      <c r="AN263" s="35"/>
      <c r="AR263" s="6">
        <v>0.9</v>
      </c>
      <c r="AS263" s="22">
        <v>0.2</v>
      </c>
      <c r="AY263" s="22"/>
      <c r="AZ263" s="35"/>
      <c r="BA263" s="22"/>
      <c r="BG263" s="6">
        <v>1.0</v>
      </c>
      <c r="BJ263" s="22"/>
      <c r="BL263" s="22"/>
      <c r="BQ263" s="6">
        <v>1.0</v>
      </c>
      <c r="BT263" s="22"/>
      <c r="CA263" s="22"/>
      <c r="CG263" s="6">
        <v>1.0</v>
      </c>
      <c r="CI263" s="6">
        <v>1.0</v>
      </c>
      <c r="CS263" s="22"/>
      <c r="CU263" s="22"/>
      <c r="CX263" s="22"/>
      <c r="DN263" s="22"/>
      <c r="DS263" s="22"/>
      <c r="DY263" s="22"/>
      <c r="EL263" s="22"/>
      <c r="EM263" s="6" t="s">
        <v>870</v>
      </c>
      <c r="EN263" s="75" t="s">
        <v>918</v>
      </c>
    </row>
    <row r="264" ht="14.25" customHeight="1">
      <c r="A264" s="35" t="s">
        <v>695</v>
      </c>
      <c r="B264" s="22" t="s">
        <v>1150</v>
      </c>
      <c r="C264" s="6">
        <v>2.0</v>
      </c>
      <c r="D264" s="22">
        <v>1.0</v>
      </c>
      <c r="E264" s="10"/>
      <c r="F264" s="22">
        <v>1000.0</v>
      </c>
      <c r="G264" s="36">
        <v>17.06</v>
      </c>
      <c r="H264" s="36">
        <v>27.72</v>
      </c>
      <c r="I264" s="36">
        <v>22.902413793103456</v>
      </c>
      <c r="J264" s="126">
        <v>2.643007830879123</v>
      </c>
      <c r="K264" s="122">
        <v>360.0</v>
      </c>
      <c r="L264" s="122">
        <v>1355.0</v>
      </c>
      <c r="M264" s="122">
        <v>886.9655172413793</v>
      </c>
      <c r="N264" s="123">
        <v>238.9999227074921</v>
      </c>
      <c r="O264" s="128">
        <v>-34.04019</v>
      </c>
      <c r="P264" s="22">
        <v>-1.46114</v>
      </c>
      <c r="Q264" s="128">
        <v>18.49982</v>
      </c>
      <c r="R264" s="22">
        <v>40.50355</v>
      </c>
      <c r="S264" s="5">
        <v>1.0</v>
      </c>
      <c r="T264" s="5">
        <v>1.0</v>
      </c>
      <c r="U264" s="5">
        <v>1.0</v>
      </c>
      <c r="V264" s="5">
        <v>1.0</v>
      </c>
      <c r="W264" s="5">
        <v>1.0</v>
      </c>
      <c r="X264" s="5">
        <v>0.0</v>
      </c>
      <c r="Y264" s="5">
        <v>0.0</v>
      </c>
      <c r="Z264" s="5">
        <v>0.0</v>
      </c>
      <c r="AA264" s="5">
        <v>0.0</v>
      </c>
      <c r="AB264" s="5">
        <v>0.0</v>
      </c>
      <c r="AC264" s="5">
        <v>1.0</v>
      </c>
      <c r="AD264" s="5">
        <v>1.0</v>
      </c>
      <c r="AE264" s="47">
        <v>0.0</v>
      </c>
      <c r="AF264" s="52">
        <v>1.0</v>
      </c>
      <c r="AG264" s="22"/>
      <c r="AH264" s="6">
        <v>59.0</v>
      </c>
      <c r="AI264" s="6">
        <v>16.0</v>
      </c>
      <c r="AJ264" s="6">
        <v>75.0</v>
      </c>
      <c r="AK264" s="6">
        <v>15.0</v>
      </c>
      <c r="AM264" s="22"/>
      <c r="AN264" s="35">
        <v>500.0</v>
      </c>
      <c r="AO264" s="6">
        <v>1226.0</v>
      </c>
      <c r="AR264" s="6">
        <v>0.5</v>
      </c>
      <c r="AS264" s="22">
        <v>0.3</v>
      </c>
      <c r="AY264" s="22"/>
      <c r="AZ264" s="35"/>
      <c r="BA264" s="22"/>
      <c r="BF264" s="6">
        <v>1.0</v>
      </c>
      <c r="BJ264" s="22"/>
      <c r="BK264" s="6">
        <v>1.0</v>
      </c>
      <c r="BL264" s="22">
        <v>1.0</v>
      </c>
      <c r="BQ264" s="6">
        <v>1.0</v>
      </c>
      <c r="BR264" s="6">
        <v>1.0</v>
      </c>
      <c r="BT264" s="22"/>
      <c r="BY264" s="6">
        <v>1.0</v>
      </c>
      <c r="BZ264" s="6">
        <v>1.0</v>
      </c>
      <c r="CA264" s="22"/>
      <c r="CI264" s="6">
        <v>1.0</v>
      </c>
      <c r="CS264" s="22"/>
      <c r="CU264" s="22"/>
      <c r="CX264" s="22"/>
      <c r="DN264" s="22"/>
      <c r="DS264" s="22"/>
      <c r="DT264" s="6">
        <v>1.0</v>
      </c>
      <c r="DU264" s="6">
        <v>1.0</v>
      </c>
      <c r="DW264" s="6">
        <v>1.0</v>
      </c>
      <c r="DX264" s="6">
        <v>1.0</v>
      </c>
      <c r="DY264" s="22">
        <v>1.0</v>
      </c>
      <c r="EA264" s="6">
        <v>1.0</v>
      </c>
      <c r="EH264" s="6">
        <v>1.0</v>
      </c>
      <c r="EL264" s="22"/>
      <c r="EM264" s="6" t="s">
        <v>870</v>
      </c>
      <c r="EN264" s="75" t="s">
        <v>1122</v>
      </c>
    </row>
    <row r="265" ht="14.25" customHeight="1">
      <c r="A265" s="35" t="s">
        <v>695</v>
      </c>
      <c r="B265" s="22" t="s">
        <v>1151</v>
      </c>
      <c r="C265" s="6">
        <v>2.0</v>
      </c>
      <c r="D265" s="22">
        <v>1.0</v>
      </c>
      <c r="E265" s="6">
        <v>1300.0</v>
      </c>
      <c r="F265" s="22">
        <v>2000.0</v>
      </c>
      <c r="G265" s="36">
        <v>27.41</v>
      </c>
      <c r="H265" s="36">
        <v>31.36</v>
      </c>
      <c r="I265" s="36">
        <v>29.616666666666664</v>
      </c>
      <c r="J265" s="126">
        <v>2.015349432067137</v>
      </c>
      <c r="K265" s="122">
        <v>1260.0</v>
      </c>
      <c r="L265" s="122">
        <v>1735.0</v>
      </c>
      <c r="M265" s="122">
        <v>1562.3333333333333</v>
      </c>
      <c r="N265" s="123">
        <v>262.7095988602881</v>
      </c>
      <c r="O265" s="128">
        <v>10.08732</v>
      </c>
      <c r="P265" s="22">
        <v>10.23811</v>
      </c>
      <c r="Q265" s="128">
        <v>77.03918</v>
      </c>
      <c r="R265" s="22">
        <v>77.48918</v>
      </c>
      <c r="S265" s="5">
        <v>1.0</v>
      </c>
      <c r="T265" s="5">
        <v>0.0</v>
      </c>
      <c r="U265" s="5">
        <v>0.0</v>
      </c>
      <c r="V265" s="5">
        <v>0.0</v>
      </c>
      <c r="W265" s="5">
        <v>1.0</v>
      </c>
      <c r="X265" s="5">
        <v>0.0</v>
      </c>
      <c r="Y265" s="5">
        <v>0.0</v>
      </c>
      <c r="Z265" s="5">
        <v>0.0</v>
      </c>
      <c r="AA265" s="5">
        <v>0.0</v>
      </c>
      <c r="AB265" s="5">
        <v>0.0</v>
      </c>
      <c r="AC265" s="5">
        <v>0.0</v>
      </c>
      <c r="AD265" s="5">
        <v>0.0</v>
      </c>
      <c r="AE265" s="47">
        <v>0.0</v>
      </c>
      <c r="AF265" s="52">
        <v>2.0</v>
      </c>
      <c r="AG265" s="22"/>
      <c r="AH265" s="6">
        <v>41.8</v>
      </c>
      <c r="AI265" s="6">
        <v>3.0</v>
      </c>
      <c r="AJ265" s="6">
        <v>58.1</v>
      </c>
      <c r="AM265" s="22"/>
      <c r="AN265" s="35"/>
      <c r="AP265" s="6">
        <v>2.8</v>
      </c>
      <c r="AQ265" s="6">
        <v>0.05</v>
      </c>
      <c r="AS265" s="22"/>
      <c r="AY265" s="22"/>
      <c r="AZ265" s="35"/>
      <c r="BA265" s="22"/>
      <c r="BJ265" s="22">
        <v>1.0</v>
      </c>
      <c r="BL265" s="22"/>
      <c r="BT265" s="22"/>
      <c r="CA265" s="22"/>
      <c r="CC265" s="6">
        <v>1.0</v>
      </c>
      <c r="CS265" s="22"/>
      <c r="CU265" s="22"/>
      <c r="CX265" s="22"/>
      <c r="DN265" s="22"/>
      <c r="DS265" s="22"/>
      <c r="DY265" s="22"/>
      <c r="EL265" s="22"/>
      <c r="EM265" s="6" t="s">
        <v>922</v>
      </c>
      <c r="EN265" s="75" t="s">
        <v>936</v>
      </c>
    </row>
    <row r="266" ht="14.25" customHeight="1">
      <c r="A266" s="35" t="s">
        <v>695</v>
      </c>
      <c r="B266" s="22" t="s">
        <v>1152</v>
      </c>
      <c r="C266" s="6">
        <v>2.0</v>
      </c>
      <c r="D266" s="22">
        <v>1.0</v>
      </c>
      <c r="E266" s="6">
        <v>50.0</v>
      </c>
      <c r="F266" s="22">
        <v>2000.0</v>
      </c>
      <c r="G266" s="36">
        <v>23.99</v>
      </c>
      <c r="H266" s="36">
        <v>26.82</v>
      </c>
      <c r="I266" s="36">
        <v>25.09166666666667</v>
      </c>
      <c r="J266" s="126">
        <v>1.0917768392243299</v>
      </c>
      <c r="K266" s="122">
        <v>1420.0</v>
      </c>
      <c r="L266" s="122">
        <v>2840.0</v>
      </c>
      <c r="M266" s="122">
        <v>1954.8333333333333</v>
      </c>
      <c r="N266" s="123">
        <v>477.76120255486046</v>
      </c>
      <c r="O266" s="128">
        <v>22.07925</v>
      </c>
      <c r="P266" s="22">
        <v>25.26749</v>
      </c>
      <c r="Q266" s="128">
        <v>120.41547</v>
      </c>
      <c r="R266" s="129">
        <v>124.1589</v>
      </c>
      <c r="S266" s="5">
        <v>1.0</v>
      </c>
      <c r="T266" s="5">
        <v>0.0</v>
      </c>
      <c r="U266" s="5">
        <v>0.0</v>
      </c>
      <c r="V266" s="5">
        <v>0.0</v>
      </c>
      <c r="W266" s="5">
        <v>0.0</v>
      </c>
      <c r="X266" s="5">
        <v>0.0</v>
      </c>
      <c r="Y266" s="5">
        <v>0.0</v>
      </c>
      <c r="Z266" s="5">
        <v>0.0</v>
      </c>
      <c r="AA266" s="5">
        <v>0.0</v>
      </c>
      <c r="AB266" s="5">
        <v>0.0</v>
      </c>
      <c r="AC266" s="5">
        <v>0.0</v>
      </c>
      <c r="AD266" s="5">
        <v>0.0</v>
      </c>
      <c r="AE266" s="47">
        <v>0.0</v>
      </c>
      <c r="AF266" s="52">
        <v>1.0</v>
      </c>
      <c r="AG266" s="22"/>
      <c r="AH266" s="6">
        <v>34.0</v>
      </c>
      <c r="AI266" s="6">
        <v>1.0</v>
      </c>
      <c r="AJ266" s="6">
        <v>37.0</v>
      </c>
      <c r="AK266" s="6">
        <v>1.0</v>
      </c>
      <c r="AM266" s="22"/>
      <c r="AN266" s="35"/>
      <c r="AS266" s="22"/>
      <c r="AY266" s="22"/>
      <c r="AZ266" s="35"/>
      <c r="BA266" s="22"/>
      <c r="BG266" s="6">
        <v>1.0</v>
      </c>
      <c r="BJ266" s="22">
        <v>1.0</v>
      </c>
      <c r="BL266" s="22"/>
      <c r="BT266" s="22"/>
      <c r="CA266" s="22"/>
      <c r="CS266" s="22"/>
      <c r="CU266" s="22"/>
      <c r="CX266" s="22"/>
      <c r="DN266" s="22"/>
      <c r="DS266" s="22"/>
      <c r="DY266" s="22"/>
      <c r="EL266" s="22"/>
      <c r="EM266" s="6" t="s">
        <v>922</v>
      </c>
      <c r="EN266" s="75" t="s">
        <v>936</v>
      </c>
    </row>
    <row r="267" ht="14.25" customHeight="1">
      <c r="A267" s="35" t="s">
        <v>695</v>
      </c>
      <c r="B267" s="22" t="s">
        <v>1153</v>
      </c>
      <c r="C267" s="6">
        <v>2.0</v>
      </c>
      <c r="D267" s="22">
        <v>1.0</v>
      </c>
      <c r="E267" s="6">
        <v>50.0</v>
      </c>
      <c r="F267" s="22">
        <v>2000.0</v>
      </c>
      <c r="G267" s="36">
        <v>24.24</v>
      </c>
      <c r="H267" s="36">
        <v>26.82</v>
      </c>
      <c r="I267" s="36">
        <v>25.312</v>
      </c>
      <c r="J267" s="126">
        <v>1.061070214453314</v>
      </c>
      <c r="K267" s="122">
        <v>1743.0</v>
      </c>
      <c r="L267" s="122">
        <v>2840.0</v>
      </c>
      <c r="M267" s="122">
        <v>2061.8</v>
      </c>
      <c r="N267" s="123">
        <v>446.66060941166523</v>
      </c>
      <c r="O267" s="128">
        <v>22.74353</v>
      </c>
      <c r="P267" s="129">
        <v>25.2648</v>
      </c>
      <c r="Q267" s="128">
        <v>120.29067</v>
      </c>
      <c r="R267" s="22">
        <v>121.92108</v>
      </c>
      <c r="S267" s="5">
        <v>0.0</v>
      </c>
      <c r="T267" s="5">
        <v>0.0</v>
      </c>
      <c r="U267" s="5">
        <v>1.0</v>
      </c>
      <c r="V267" s="5">
        <v>1.0</v>
      </c>
      <c r="W267" s="5">
        <v>1.0</v>
      </c>
      <c r="X267" s="5">
        <v>0.0</v>
      </c>
      <c r="Y267" s="5">
        <v>0.0</v>
      </c>
      <c r="Z267" s="5">
        <v>0.0</v>
      </c>
      <c r="AA267" s="5">
        <v>0.0</v>
      </c>
      <c r="AB267" s="5">
        <v>0.0</v>
      </c>
      <c r="AC267" s="5">
        <v>0.0</v>
      </c>
      <c r="AD267" s="5">
        <v>1.0</v>
      </c>
      <c r="AE267" s="47">
        <v>0.0</v>
      </c>
      <c r="AF267" s="52">
        <v>1.0</v>
      </c>
      <c r="AG267" s="22"/>
      <c r="AL267" s="6">
        <v>33.5</v>
      </c>
      <c r="AM267" s="22">
        <v>9.5</v>
      </c>
      <c r="AN267" s="35"/>
      <c r="AP267" s="6">
        <v>1.95</v>
      </c>
      <c r="AQ267" s="6">
        <v>0.05</v>
      </c>
      <c r="AS267" s="22"/>
      <c r="AY267" s="22"/>
      <c r="AZ267" s="35"/>
      <c r="BA267" s="22"/>
      <c r="BJ267" s="22"/>
      <c r="BL267" s="22"/>
      <c r="BR267" s="6">
        <v>1.0</v>
      </c>
      <c r="BT267" s="22"/>
      <c r="BZ267" s="6">
        <v>1.0</v>
      </c>
      <c r="CA267" s="22"/>
      <c r="CH267" s="6">
        <v>1.0</v>
      </c>
      <c r="CI267" s="6">
        <v>1.0</v>
      </c>
      <c r="CS267" s="22"/>
      <c r="CU267" s="22"/>
      <c r="CX267" s="22"/>
      <c r="DN267" s="22"/>
      <c r="DS267" s="22"/>
      <c r="DY267" s="22"/>
      <c r="EF267" s="6">
        <v>1.0</v>
      </c>
      <c r="EL267" s="22"/>
      <c r="EM267" s="6" t="s">
        <v>922</v>
      </c>
      <c r="EN267" s="75" t="s">
        <v>936</v>
      </c>
    </row>
    <row r="268" ht="14.25" customHeight="1">
      <c r="A268" s="35" t="s">
        <v>695</v>
      </c>
      <c r="B268" s="22" t="s">
        <v>1154</v>
      </c>
      <c r="C268" s="6">
        <v>1.0</v>
      </c>
      <c r="D268" s="22">
        <v>1.0</v>
      </c>
      <c r="E268" s="6">
        <v>0.0</v>
      </c>
      <c r="F268" s="22">
        <v>650.0</v>
      </c>
      <c r="G268" s="6">
        <v>23.16</v>
      </c>
      <c r="H268" s="6">
        <v>23.16</v>
      </c>
      <c r="I268" s="6">
        <v>23.16</v>
      </c>
      <c r="J268" s="22">
        <v>0.0</v>
      </c>
      <c r="K268" s="6">
        <v>2132.56</v>
      </c>
      <c r="L268" s="6">
        <v>2132.56</v>
      </c>
      <c r="M268" s="6">
        <v>2132.56</v>
      </c>
      <c r="N268" s="22">
        <v>0.0</v>
      </c>
      <c r="O268" s="128">
        <v>22.20001</v>
      </c>
      <c r="P268" s="22">
        <v>2247864.0</v>
      </c>
      <c r="Q268" s="128">
        <v>113.81497</v>
      </c>
      <c r="R268" s="22">
        <v>114.35336</v>
      </c>
      <c r="S268" s="5">
        <v>1.0</v>
      </c>
      <c r="T268" s="5">
        <v>0.0</v>
      </c>
      <c r="U268" s="5">
        <v>0.0</v>
      </c>
      <c r="V268" s="5">
        <v>0.0</v>
      </c>
      <c r="W268" s="5">
        <v>1.0</v>
      </c>
      <c r="X268" s="5">
        <v>0.0</v>
      </c>
      <c r="Y268" s="5">
        <v>0.0</v>
      </c>
      <c r="Z268" s="5">
        <v>0.0</v>
      </c>
      <c r="AA268" s="5">
        <v>0.0</v>
      </c>
      <c r="AB268" s="5">
        <v>0.0</v>
      </c>
      <c r="AC268" s="5">
        <v>1.0</v>
      </c>
      <c r="AD268" s="5">
        <v>1.0</v>
      </c>
      <c r="AE268" s="47">
        <v>0.0</v>
      </c>
      <c r="AF268" s="52">
        <v>4.0</v>
      </c>
      <c r="AG268" s="22"/>
      <c r="AL268" s="6">
        <v>15.0</v>
      </c>
      <c r="AM268" s="22">
        <v>10.0</v>
      </c>
      <c r="AN268" s="35"/>
      <c r="AS268" s="22"/>
      <c r="AX268" s="6">
        <v>5.0</v>
      </c>
      <c r="AY268" s="22">
        <v>1.0</v>
      </c>
      <c r="AZ268" s="35"/>
      <c r="BA268" s="22"/>
      <c r="BG268" s="6">
        <v>1.0</v>
      </c>
      <c r="BJ268" s="22"/>
      <c r="BL268" s="22"/>
      <c r="BT268" s="22"/>
      <c r="CA268" s="22"/>
      <c r="CB268" s="6">
        <v>1.0</v>
      </c>
      <c r="CC268" s="6">
        <v>1.0</v>
      </c>
      <c r="CE268" s="6">
        <v>1.0</v>
      </c>
      <c r="CH268" s="6">
        <v>1.0</v>
      </c>
      <c r="CI268" s="6">
        <v>1.0</v>
      </c>
      <c r="CS268" s="22"/>
      <c r="CU268" s="22"/>
      <c r="CX268" s="22"/>
      <c r="DN268" s="22"/>
      <c r="DS268" s="22"/>
      <c r="DV268" s="6">
        <v>1.0</v>
      </c>
      <c r="DY268" s="22"/>
      <c r="EA268" s="6">
        <v>1.0</v>
      </c>
      <c r="EL268" s="22"/>
      <c r="EM268" s="6" t="s">
        <v>922</v>
      </c>
      <c r="EN268" s="75" t="s">
        <v>824</v>
      </c>
    </row>
    <row r="269" ht="14.25" customHeight="1">
      <c r="A269" s="35" t="s">
        <v>695</v>
      </c>
      <c r="B269" s="22" t="s">
        <v>1155</v>
      </c>
      <c r="C269" s="6">
        <v>2.0</v>
      </c>
      <c r="D269" s="22">
        <v>1.0</v>
      </c>
      <c r="E269" s="6">
        <v>0.0</v>
      </c>
      <c r="F269" s="22">
        <v>1500.0</v>
      </c>
      <c r="G269" s="36">
        <v>23.23</v>
      </c>
      <c r="H269" s="36">
        <v>29.81</v>
      </c>
      <c r="I269" s="36">
        <v>27.485333333333337</v>
      </c>
      <c r="J269" s="126">
        <v>1.3222236779552294</v>
      </c>
      <c r="K269" s="122">
        <v>589.0</v>
      </c>
      <c r="L269" s="122">
        <v>3542.0</v>
      </c>
      <c r="M269" s="122">
        <v>1908.6666666666667</v>
      </c>
      <c r="N269" s="123">
        <v>837.426468956583</v>
      </c>
      <c r="O269" s="128">
        <v>-10.03333</v>
      </c>
      <c r="P269" s="22">
        <v>27.32941</v>
      </c>
      <c r="Q269" s="128">
        <v>90.34695</v>
      </c>
      <c r="R269" s="22">
        <v>128.25453</v>
      </c>
      <c r="S269" s="5">
        <v>1.0</v>
      </c>
      <c r="T269" s="5">
        <v>0.0</v>
      </c>
      <c r="U269" s="5">
        <v>0.0</v>
      </c>
      <c r="V269" s="5">
        <v>1.0</v>
      </c>
      <c r="W269" s="5">
        <v>1.0</v>
      </c>
      <c r="X269" s="5">
        <v>0.0</v>
      </c>
      <c r="Y269" s="5">
        <v>0.0</v>
      </c>
      <c r="Z269" s="5">
        <v>0.0</v>
      </c>
      <c r="AA269" s="5">
        <v>0.0</v>
      </c>
      <c r="AB269" s="5">
        <v>0.0</v>
      </c>
      <c r="AC269" s="5">
        <v>1.0</v>
      </c>
      <c r="AD269" s="5">
        <v>1.0</v>
      </c>
      <c r="AE269" s="47">
        <v>1.0</v>
      </c>
      <c r="AF269" s="52">
        <v>1.0</v>
      </c>
      <c r="AG269" s="22"/>
      <c r="AH269" s="6">
        <v>50.0</v>
      </c>
      <c r="AJ269" s="6">
        <v>80.0</v>
      </c>
      <c r="AM269" s="22"/>
      <c r="AN269" s="6">
        <v>100.0</v>
      </c>
      <c r="AO269" s="6">
        <v>400.0</v>
      </c>
      <c r="AR269" s="6">
        <v>0.5</v>
      </c>
      <c r="AS269" s="22">
        <v>0.2</v>
      </c>
      <c r="AY269" s="22"/>
      <c r="AZ269" s="35"/>
      <c r="BA269" s="22"/>
      <c r="BF269" s="6">
        <v>1.0</v>
      </c>
      <c r="BG269" s="6">
        <v>1.0</v>
      </c>
      <c r="BJ269" s="22">
        <v>1.0</v>
      </c>
      <c r="BL269" s="22"/>
      <c r="BT269" s="22"/>
      <c r="BZ269" s="6">
        <v>1.0</v>
      </c>
      <c r="CA269" s="22"/>
      <c r="CB269" s="6">
        <v>1.0</v>
      </c>
      <c r="CC269" s="6">
        <v>1.0</v>
      </c>
      <c r="CF269" s="6">
        <v>1.0</v>
      </c>
      <c r="CG269" s="6">
        <v>1.0</v>
      </c>
      <c r="CH269" s="6">
        <v>1.0</v>
      </c>
      <c r="CI269" s="6">
        <v>1.0</v>
      </c>
      <c r="CJ269" s="6">
        <v>1.0</v>
      </c>
      <c r="CS269" s="22"/>
      <c r="CU269" s="22"/>
      <c r="CX269" s="22"/>
      <c r="DN269" s="22"/>
      <c r="DS269" s="22"/>
      <c r="DT269" s="6">
        <v>1.0</v>
      </c>
      <c r="DU269" s="6">
        <v>1.0</v>
      </c>
      <c r="DV269" s="6">
        <v>1.0</v>
      </c>
      <c r="DW269" s="6">
        <v>1.0</v>
      </c>
      <c r="DX269" s="6">
        <v>1.0</v>
      </c>
      <c r="DY269" s="22"/>
      <c r="DZ269" s="6">
        <v>1.0</v>
      </c>
      <c r="EA269" s="6">
        <v>1.0</v>
      </c>
      <c r="EB269" s="6">
        <v>1.0</v>
      </c>
      <c r="EF269" s="6">
        <v>1.0</v>
      </c>
      <c r="EG269" s="6">
        <v>1.0</v>
      </c>
      <c r="EL269" s="22"/>
      <c r="EM269" s="6" t="s">
        <v>922</v>
      </c>
      <c r="EN269" s="75" t="s">
        <v>918</v>
      </c>
    </row>
    <row r="270" ht="14.25" customHeight="1">
      <c r="A270" s="35" t="s">
        <v>695</v>
      </c>
      <c r="B270" s="22" t="s">
        <v>1156</v>
      </c>
      <c r="C270" s="6">
        <v>2.0</v>
      </c>
      <c r="D270" s="22">
        <v>1.0</v>
      </c>
      <c r="E270" s="6">
        <v>0.0</v>
      </c>
      <c r="F270" s="22">
        <v>1000.0</v>
      </c>
      <c r="G270" s="36">
        <v>25.8</v>
      </c>
      <c r="H270" s="36">
        <v>28.2</v>
      </c>
      <c r="I270" s="36">
        <v>26.608333333333334</v>
      </c>
      <c r="J270" s="126">
        <v>0.8530513857128807</v>
      </c>
      <c r="K270" s="122">
        <v>1505.0</v>
      </c>
      <c r="L270" s="122">
        <v>3542.0</v>
      </c>
      <c r="M270" s="122">
        <v>2771.8333333333335</v>
      </c>
      <c r="N270" s="123">
        <v>717.9875811367959</v>
      </c>
      <c r="O270" s="128">
        <v>-2.80228</v>
      </c>
      <c r="P270" s="22">
        <v>6.29906</v>
      </c>
      <c r="Q270" s="128">
        <v>109.0</v>
      </c>
      <c r="R270" s="129">
        <v>118.5024</v>
      </c>
      <c r="S270" s="5">
        <v>1.0</v>
      </c>
      <c r="T270" s="5">
        <v>0.0</v>
      </c>
      <c r="U270" s="5">
        <v>0.0</v>
      </c>
      <c r="V270" s="5">
        <v>0.0</v>
      </c>
      <c r="W270" s="5">
        <v>1.0</v>
      </c>
      <c r="X270" s="5">
        <v>0.0</v>
      </c>
      <c r="Y270" s="5">
        <v>0.0</v>
      </c>
      <c r="Z270" s="5">
        <v>0.0</v>
      </c>
      <c r="AA270" s="5">
        <v>0.0</v>
      </c>
      <c r="AB270" s="5">
        <v>0.0</v>
      </c>
      <c r="AC270" s="5">
        <v>1.0</v>
      </c>
      <c r="AD270" s="5">
        <v>0.0</v>
      </c>
      <c r="AE270" s="47">
        <v>0.0</v>
      </c>
      <c r="AF270" s="52">
        <v>1.0</v>
      </c>
      <c r="AG270" s="22"/>
      <c r="AH270" s="6">
        <v>72.0</v>
      </c>
      <c r="AI270" s="6">
        <v>8.0</v>
      </c>
      <c r="AJ270" s="6">
        <v>89.5</v>
      </c>
      <c r="AK270" s="6">
        <v>7.5</v>
      </c>
      <c r="AM270" s="22"/>
      <c r="AS270" s="22"/>
      <c r="AV270" s="6">
        <v>80.0</v>
      </c>
      <c r="AY270" s="22"/>
      <c r="AZ270" s="35"/>
      <c r="BA270" s="22"/>
      <c r="BG270" s="6">
        <v>1.0</v>
      </c>
      <c r="BJ270" s="22"/>
      <c r="BL270" s="22"/>
      <c r="BT270" s="22"/>
      <c r="CA270" s="22"/>
      <c r="CI270" s="6">
        <v>1.0</v>
      </c>
      <c r="CS270" s="22"/>
      <c r="CU270" s="22"/>
      <c r="CX270" s="22"/>
      <c r="DN270" s="22"/>
      <c r="DS270" s="22"/>
      <c r="DY270" s="22">
        <v>1.0</v>
      </c>
      <c r="EL270" s="22"/>
      <c r="EM270" s="6" t="s">
        <v>922</v>
      </c>
      <c r="EN270" s="75" t="s">
        <v>918</v>
      </c>
    </row>
    <row r="271" ht="14.25" customHeight="1">
      <c r="A271" s="35" t="s">
        <v>695</v>
      </c>
      <c r="B271" s="22" t="s">
        <v>1157</v>
      </c>
      <c r="C271" s="6">
        <v>2.0</v>
      </c>
      <c r="D271" s="22">
        <v>0.0</v>
      </c>
      <c r="E271" s="35">
        <v>1060.0</v>
      </c>
      <c r="F271" s="22">
        <v>1060.0</v>
      </c>
      <c r="G271" s="36">
        <v>26.32</v>
      </c>
      <c r="H271" s="36">
        <v>26.32</v>
      </c>
      <c r="I271" s="36">
        <v>26.32</v>
      </c>
      <c r="J271" s="126">
        <v>0.0</v>
      </c>
      <c r="K271" s="122">
        <v>4403.0</v>
      </c>
      <c r="L271" s="122">
        <v>4403.0</v>
      </c>
      <c r="M271" s="122">
        <v>4403.0</v>
      </c>
      <c r="N271" s="123">
        <v>0.0</v>
      </c>
      <c r="O271" s="128">
        <v>6.49245</v>
      </c>
      <c r="P271" s="22">
        <v>6.56858</v>
      </c>
      <c r="Q271" s="128">
        <v>80.75392</v>
      </c>
      <c r="R271" s="22">
        <v>80.79032</v>
      </c>
      <c r="S271" s="5">
        <v>1.0</v>
      </c>
      <c r="T271" s="5">
        <v>0.0</v>
      </c>
      <c r="U271" s="5">
        <v>0.0</v>
      </c>
      <c r="V271" s="5">
        <v>0.0</v>
      </c>
      <c r="W271" s="5">
        <v>0.0</v>
      </c>
      <c r="X271" s="5">
        <v>0.0</v>
      </c>
      <c r="Y271" s="5">
        <v>0.0</v>
      </c>
      <c r="Z271" s="5">
        <v>0.0</v>
      </c>
      <c r="AA271" s="5">
        <v>0.0</v>
      </c>
      <c r="AB271" s="5">
        <v>0.0</v>
      </c>
      <c r="AC271" s="5">
        <v>1.0</v>
      </c>
      <c r="AD271" s="5">
        <v>0.0</v>
      </c>
      <c r="AE271" s="47">
        <v>0.0</v>
      </c>
      <c r="AF271" s="52">
        <v>5.0</v>
      </c>
      <c r="AG271" s="22"/>
      <c r="AH271" s="6">
        <v>19.45</v>
      </c>
      <c r="AI271" s="6">
        <v>1.15</v>
      </c>
      <c r="AJ271" s="6">
        <v>21.45</v>
      </c>
      <c r="AK271" s="6">
        <v>2.45</v>
      </c>
      <c r="AM271" s="22"/>
      <c r="AN271" s="6">
        <v>6.0</v>
      </c>
      <c r="AO271" s="6">
        <v>155.0</v>
      </c>
      <c r="AP271" s="6">
        <v>4.7</v>
      </c>
      <c r="AQ271" s="6">
        <v>1.0</v>
      </c>
      <c r="AS271" s="22"/>
      <c r="AY271" s="22"/>
      <c r="AZ271" s="35"/>
      <c r="BA271" s="22"/>
      <c r="BJ271" s="22">
        <v>1.0</v>
      </c>
      <c r="BL271" s="22"/>
      <c r="BT271" s="22"/>
      <c r="CA271" s="22"/>
      <c r="CS271" s="22"/>
      <c r="CU271" s="22"/>
      <c r="CX271" s="22"/>
      <c r="DN271" s="22"/>
      <c r="DS271" s="22"/>
      <c r="DV271" s="6">
        <v>1.0</v>
      </c>
      <c r="DY271" s="22"/>
      <c r="EL271" s="22"/>
      <c r="EM271" s="6" t="s">
        <v>922</v>
      </c>
      <c r="EN271" s="75" t="s">
        <v>936</v>
      </c>
    </row>
    <row r="272" ht="14.25" customHeight="1">
      <c r="A272" s="35" t="s">
        <v>695</v>
      </c>
      <c r="B272" s="22" t="s">
        <v>1158</v>
      </c>
      <c r="C272" s="6">
        <v>2.0</v>
      </c>
      <c r="D272" s="22">
        <v>0.0</v>
      </c>
      <c r="E272" s="6">
        <v>1200.0</v>
      </c>
      <c r="F272" s="22">
        <v>1600.0</v>
      </c>
      <c r="G272" s="36">
        <v>28.43</v>
      </c>
      <c r="H272" s="36">
        <v>28.97</v>
      </c>
      <c r="I272" s="36">
        <v>28.7</v>
      </c>
      <c r="J272" s="126">
        <v>0.3818376618407351</v>
      </c>
      <c r="K272" s="122">
        <v>1118.0</v>
      </c>
      <c r="L272" s="122">
        <v>1996.0</v>
      </c>
      <c r="M272" s="122">
        <v>1557.0</v>
      </c>
      <c r="N272" s="123">
        <v>620.8397538817887</v>
      </c>
      <c r="O272" s="128">
        <v>8.48035</v>
      </c>
      <c r="P272" s="22">
        <v>8.95819</v>
      </c>
      <c r="Q272" s="128">
        <v>77.15623</v>
      </c>
      <c r="R272" s="22">
        <v>77.31194</v>
      </c>
      <c r="S272" s="5">
        <v>1.0</v>
      </c>
      <c r="T272" s="5">
        <v>0.0</v>
      </c>
      <c r="U272" s="5">
        <v>0.0</v>
      </c>
      <c r="V272" s="5">
        <v>0.0</v>
      </c>
      <c r="W272" s="5">
        <v>0.0</v>
      </c>
      <c r="X272" s="5">
        <v>0.0</v>
      </c>
      <c r="Y272" s="5">
        <v>0.0</v>
      </c>
      <c r="Z272" s="5">
        <v>0.0</v>
      </c>
      <c r="AA272" s="5">
        <v>0.0</v>
      </c>
      <c r="AB272" s="5">
        <v>0.0</v>
      </c>
      <c r="AC272" s="5">
        <v>0.0</v>
      </c>
      <c r="AD272" s="5">
        <v>0.0</v>
      </c>
      <c r="AE272" s="47">
        <v>0.0</v>
      </c>
      <c r="AF272" s="52">
        <v>3.0</v>
      </c>
      <c r="AG272" s="22"/>
      <c r="AH272" s="6">
        <v>23.7</v>
      </c>
      <c r="AJ272" s="6">
        <v>26.0</v>
      </c>
      <c r="AM272" s="22"/>
      <c r="AN272" s="6">
        <v>5.0</v>
      </c>
      <c r="AO272" s="6">
        <v>8.0</v>
      </c>
      <c r="AP272" s="6">
        <v>5.73</v>
      </c>
      <c r="AQ272" s="6">
        <v>0.05</v>
      </c>
      <c r="AS272" s="22"/>
      <c r="AY272" s="22"/>
      <c r="AZ272" s="35"/>
      <c r="BA272" s="22"/>
      <c r="BG272" s="6">
        <v>1.0</v>
      </c>
      <c r="BJ272" s="22">
        <v>1.0</v>
      </c>
      <c r="BL272" s="22"/>
      <c r="BT272" s="22"/>
      <c r="CA272" s="22"/>
      <c r="CS272" s="22"/>
      <c r="CU272" s="22"/>
      <c r="CX272" s="22"/>
      <c r="DN272" s="22"/>
      <c r="DS272" s="22"/>
      <c r="DY272" s="22"/>
      <c r="EL272" s="22"/>
      <c r="EM272" s="6" t="s">
        <v>922</v>
      </c>
      <c r="EN272" s="75" t="s">
        <v>936</v>
      </c>
    </row>
    <row r="273" ht="14.25" customHeight="1">
      <c r="A273" s="35" t="s">
        <v>695</v>
      </c>
      <c r="B273" s="22" t="s">
        <v>1159</v>
      </c>
      <c r="C273" s="6">
        <v>2.0</v>
      </c>
      <c r="D273" s="22">
        <v>0.0</v>
      </c>
      <c r="E273" s="6">
        <v>1896.0</v>
      </c>
      <c r="F273" s="22">
        <v>2695.0</v>
      </c>
      <c r="G273" s="36">
        <v>27.41</v>
      </c>
      <c r="H273" s="36">
        <v>30.08</v>
      </c>
      <c r="I273" s="36">
        <v>28.744999999999997</v>
      </c>
      <c r="J273" s="126">
        <v>1.8879751057680805</v>
      </c>
      <c r="K273" s="122">
        <v>1692.0</v>
      </c>
      <c r="L273" s="122">
        <v>1735.0</v>
      </c>
      <c r="M273" s="122">
        <v>1713.5</v>
      </c>
      <c r="N273" s="123">
        <v>30.405591591021544</v>
      </c>
      <c r="O273" s="128">
        <v>10.05248</v>
      </c>
      <c r="P273" s="22">
        <v>10.16521</v>
      </c>
      <c r="Q273" s="128">
        <v>77.09261</v>
      </c>
      <c r="R273" s="129">
        <v>77.1975</v>
      </c>
      <c r="S273" s="5">
        <v>0.0</v>
      </c>
      <c r="T273" s="5">
        <v>0.0</v>
      </c>
      <c r="U273" s="5">
        <v>0.0</v>
      </c>
      <c r="V273" s="5">
        <v>1.0</v>
      </c>
      <c r="W273" s="5">
        <v>0.0</v>
      </c>
      <c r="X273" s="5">
        <v>0.0</v>
      </c>
      <c r="Y273" s="5">
        <v>0.0</v>
      </c>
      <c r="Z273" s="5">
        <v>0.0</v>
      </c>
      <c r="AA273" s="5">
        <v>0.0</v>
      </c>
      <c r="AB273" s="5">
        <v>0.0</v>
      </c>
      <c r="AC273" s="5">
        <v>0.0</v>
      </c>
      <c r="AD273" s="5">
        <v>0.0</v>
      </c>
      <c r="AE273" s="47">
        <v>0.0</v>
      </c>
      <c r="AF273" s="52">
        <v>4.0</v>
      </c>
      <c r="AG273" s="22"/>
      <c r="AH273" s="6">
        <v>23.6</v>
      </c>
      <c r="AI273" s="6">
        <v>0.9</v>
      </c>
      <c r="AJ273" s="6">
        <v>26.75</v>
      </c>
      <c r="AK273" s="6">
        <v>1.55</v>
      </c>
      <c r="AM273" s="22"/>
      <c r="AR273" s="6">
        <v>3.5</v>
      </c>
      <c r="AS273" s="22">
        <v>0.5</v>
      </c>
      <c r="AY273" s="22"/>
      <c r="AZ273" s="35"/>
      <c r="BA273" s="22"/>
      <c r="BJ273" s="22"/>
      <c r="BL273" s="22"/>
      <c r="BT273" s="22"/>
      <c r="CA273" s="22">
        <v>1.0</v>
      </c>
      <c r="CS273" s="22"/>
      <c r="CU273" s="22"/>
      <c r="CX273" s="22"/>
      <c r="DN273" s="22"/>
      <c r="DS273" s="22"/>
      <c r="DY273" s="22"/>
      <c r="EL273" s="22"/>
      <c r="EM273" s="6" t="s">
        <v>922</v>
      </c>
      <c r="EN273" s="75" t="s">
        <v>936</v>
      </c>
    </row>
    <row r="274" ht="14.25" customHeight="1">
      <c r="A274" s="35" t="s">
        <v>695</v>
      </c>
      <c r="B274" s="22" t="s">
        <v>1160</v>
      </c>
      <c r="C274" s="6">
        <v>2.0</v>
      </c>
      <c r="D274" s="22">
        <v>1.0</v>
      </c>
      <c r="E274" s="6">
        <v>16.0</v>
      </c>
      <c r="F274" s="22">
        <v>162.0</v>
      </c>
      <c r="G274" s="36">
        <v>29.75</v>
      </c>
      <c r="H274" s="36">
        <v>29.75</v>
      </c>
      <c r="I274" s="36">
        <v>29.75</v>
      </c>
      <c r="J274" s="126">
        <v>0.0</v>
      </c>
      <c r="K274" s="122">
        <v>1784.0</v>
      </c>
      <c r="L274" s="122">
        <v>1784.0</v>
      </c>
      <c r="M274" s="122">
        <v>1784.0</v>
      </c>
      <c r="N274" s="123">
        <v>0.0</v>
      </c>
      <c r="O274" s="128">
        <v>11.35534</v>
      </c>
      <c r="P274" s="22">
        <v>11.35534</v>
      </c>
      <c r="Q274" s="128">
        <v>107.19347</v>
      </c>
      <c r="R274" s="22">
        <v>107.19347</v>
      </c>
      <c r="S274" s="5">
        <v>1.0</v>
      </c>
      <c r="T274" s="5">
        <v>0.0</v>
      </c>
      <c r="U274" s="5">
        <v>0.0</v>
      </c>
      <c r="V274" s="5">
        <v>0.0</v>
      </c>
      <c r="W274" s="5">
        <v>1.0</v>
      </c>
      <c r="X274" s="5">
        <v>0.0</v>
      </c>
      <c r="Y274" s="5">
        <v>0.0</v>
      </c>
      <c r="Z274" s="5">
        <v>0.0</v>
      </c>
      <c r="AA274" s="5">
        <v>0.0</v>
      </c>
      <c r="AB274" s="5">
        <v>0.0</v>
      </c>
      <c r="AC274" s="5">
        <v>0.0</v>
      </c>
      <c r="AD274" s="5">
        <v>0.0</v>
      </c>
      <c r="AE274" s="47">
        <v>0.0</v>
      </c>
      <c r="AF274" s="52">
        <v>4.0</v>
      </c>
      <c r="AG274" s="22"/>
      <c r="AH274" s="6">
        <v>78.9</v>
      </c>
      <c r="AI274" s="6">
        <v>6.6</v>
      </c>
      <c r="AJ274" s="6">
        <v>90.05</v>
      </c>
      <c r="AK274" s="6">
        <v>0.65</v>
      </c>
      <c r="AM274" s="22"/>
      <c r="AN274" s="6">
        <v>200.0</v>
      </c>
      <c r="AO274" s="6">
        <v>230.0</v>
      </c>
      <c r="AP274" s="6">
        <v>2.3</v>
      </c>
      <c r="AQ274" s="6">
        <v>0.1</v>
      </c>
      <c r="AS274" s="22"/>
      <c r="AY274" s="22"/>
      <c r="AZ274" s="35"/>
      <c r="BA274" s="22"/>
      <c r="BG274" s="6">
        <v>1.0</v>
      </c>
      <c r="BJ274" s="22"/>
      <c r="BL274" s="22"/>
      <c r="BT274" s="22"/>
      <c r="CA274" s="22"/>
      <c r="CC274" s="6">
        <v>1.0</v>
      </c>
      <c r="CS274" s="22"/>
      <c r="CU274" s="22"/>
      <c r="CX274" s="22"/>
      <c r="DN274" s="22"/>
      <c r="DS274" s="22"/>
      <c r="DY274" s="22"/>
      <c r="EL274" s="22"/>
      <c r="EM274" s="6" t="s">
        <v>922</v>
      </c>
      <c r="EN274" s="75" t="s">
        <v>936</v>
      </c>
    </row>
    <row r="275" ht="14.25" customHeight="1">
      <c r="A275" s="35" t="s">
        <v>695</v>
      </c>
      <c r="B275" s="22" t="s">
        <v>1161</v>
      </c>
      <c r="C275" s="6">
        <v>2.0</v>
      </c>
      <c r="D275" s="22">
        <v>1.0</v>
      </c>
      <c r="E275" s="6">
        <v>213.0</v>
      </c>
      <c r="F275" s="22">
        <v>549.0</v>
      </c>
      <c r="G275" s="36">
        <v>25.8</v>
      </c>
      <c r="H275" s="36">
        <v>28.18</v>
      </c>
      <c r="I275" s="36">
        <v>27.141250000000003</v>
      </c>
      <c r="J275" s="126">
        <v>0.8508724514117427</v>
      </c>
      <c r="K275" s="122">
        <v>2052.0</v>
      </c>
      <c r="L275" s="122">
        <v>3542.0</v>
      </c>
      <c r="M275" s="122">
        <v>2667.625</v>
      </c>
      <c r="N275" s="123">
        <v>538.3819508490232</v>
      </c>
      <c r="O275" s="128">
        <v>-5.65357</v>
      </c>
      <c r="P275" s="22">
        <v>9.57496</v>
      </c>
      <c r="Q275" s="128">
        <v>98.70843</v>
      </c>
      <c r="R275" s="22">
        <v>118.49403</v>
      </c>
      <c r="S275" s="5">
        <v>1.0</v>
      </c>
      <c r="T275" s="5">
        <v>0.0</v>
      </c>
      <c r="U275" s="5">
        <v>0.0</v>
      </c>
      <c r="V275" s="5">
        <v>0.0</v>
      </c>
      <c r="W275" s="5">
        <v>1.0</v>
      </c>
      <c r="X275" s="5">
        <v>0.0</v>
      </c>
      <c r="Y275" s="5">
        <v>0.0</v>
      </c>
      <c r="Z275" s="5">
        <v>0.0</v>
      </c>
      <c r="AA275" s="5">
        <v>0.0</v>
      </c>
      <c r="AB275" s="5">
        <v>0.0</v>
      </c>
      <c r="AC275" s="5">
        <v>0.0</v>
      </c>
      <c r="AD275" s="5">
        <v>0.0</v>
      </c>
      <c r="AE275" s="47">
        <v>0.0</v>
      </c>
      <c r="AF275" s="52">
        <v>1.0</v>
      </c>
      <c r="AG275" s="22"/>
      <c r="AL275" s="6">
        <v>95.0</v>
      </c>
      <c r="AM275" s="22">
        <v>5.0</v>
      </c>
      <c r="AS275" s="22"/>
      <c r="AY275" s="22"/>
      <c r="AZ275" s="35"/>
      <c r="BA275" s="22"/>
      <c r="BG275" s="6">
        <v>1.0</v>
      </c>
      <c r="BJ275" s="22"/>
      <c r="BL275" s="22"/>
      <c r="BT275" s="22"/>
      <c r="CA275" s="22"/>
      <c r="CH275" s="6">
        <v>1.0</v>
      </c>
      <c r="CI275" s="6">
        <v>1.0</v>
      </c>
      <c r="CS275" s="22"/>
      <c r="CU275" s="22"/>
      <c r="CX275" s="22"/>
      <c r="DN275" s="22"/>
      <c r="DS275" s="22"/>
      <c r="DY275" s="22"/>
      <c r="EL275" s="22"/>
      <c r="EM275" s="6" t="s">
        <v>922</v>
      </c>
      <c r="EN275" s="75" t="s">
        <v>824</v>
      </c>
    </row>
    <row r="276" ht="14.25" customHeight="1">
      <c r="A276" s="35" t="s">
        <v>695</v>
      </c>
      <c r="B276" s="22" t="s">
        <v>1162</v>
      </c>
      <c r="C276" s="6">
        <v>2.0</v>
      </c>
      <c r="D276" s="22">
        <v>1.0</v>
      </c>
      <c r="E276" s="6">
        <v>0.0</v>
      </c>
      <c r="F276" s="22">
        <v>2350.0</v>
      </c>
      <c r="G276" s="36">
        <v>10.56</v>
      </c>
      <c r="H276" s="36">
        <v>17.28</v>
      </c>
      <c r="I276" s="36">
        <v>15.56</v>
      </c>
      <c r="J276" s="126">
        <v>2.5280110759251175</v>
      </c>
      <c r="K276" s="122">
        <v>430.0</v>
      </c>
      <c r="L276" s="122">
        <v>1383.0</v>
      </c>
      <c r="M276" s="122">
        <v>862.1666666666666</v>
      </c>
      <c r="N276" s="123">
        <v>464.5619083251086</v>
      </c>
      <c r="O276" s="128">
        <v>34.80888</v>
      </c>
      <c r="P276" s="22">
        <v>41.19638</v>
      </c>
      <c r="Q276" s="128">
        <v>134.56259</v>
      </c>
      <c r="R276" s="22">
        <v>141.37823</v>
      </c>
      <c r="S276" s="5">
        <v>1.0</v>
      </c>
      <c r="T276" s="5">
        <v>0.0</v>
      </c>
      <c r="U276" s="5">
        <v>0.0</v>
      </c>
      <c r="V276" s="5">
        <v>0.0</v>
      </c>
      <c r="W276" s="5">
        <v>1.0</v>
      </c>
      <c r="X276" s="5">
        <v>0.0</v>
      </c>
      <c r="Y276" s="5">
        <v>0.0</v>
      </c>
      <c r="Z276" s="5">
        <v>0.0</v>
      </c>
      <c r="AA276" s="5">
        <v>0.0</v>
      </c>
      <c r="AB276" s="5">
        <v>0.0</v>
      </c>
      <c r="AC276" s="5">
        <v>0.0</v>
      </c>
      <c r="AD276" s="5">
        <v>1.0</v>
      </c>
      <c r="AE276" s="47">
        <v>0.0</v>
      </c>
      <c r="AF276" s="52">
        <v>1.0</v>
      </c>
      <c r="AG276" s="22"/>
      <c r="AH276" s="6">
        <v>51.0</v>
      </c>
      <c r="AI276" s="6">
        <v>9.0</v>
      </c>
      <c r="AJ276" s="6">
        <v>70.5</v>
      </c>
      <c r="AK276" s="6">
        <v>11.5</v>
      </c>
      <c r="AM276" s="22"/>
      <c r="AN276" s="6">
        <v>300.0</v>
      </c>
      <c r="AO276" s="6">
        <v>800.0</v>
      </c>
      <c r="AS276" s="22"/>
      <c r="AY276" s="22"/>
      <c r="AZ276" s="35"/>
      <c r="BA276" s="22"/>
      <c r="BE276" s="6">
        <v>1.0</v>
      </c>
      <c r="BJ276" s="22"/>
      <c r="BL276" s="22"/>
      <c r="BT276" s="22"/>
      <c r="CA276" s="22"/>
      <c r="CH276" s="6">
        <v>1.0</v>
      </c>
      <c r="CS276" s="22"/>
      <c r="CU276" s="22"/>
      <c r="CX276" s="22"/>
      <c r="DN276" s="22"/>
      <c r="DS276" s="22"/>
      <c r="DY276" s="22"/>
      <c r="EF276" s="6">
        <v>1.0</v>
      </c>
      <c r="EL276" s="22"/>
      <c r="EM276" s="6" t="s">
        <v>922</v>
      </c>
      <c r="EN276" s="75" t="s">
        <v>936</v>
      </c>
    </row>
    <row r="277" ht="14.25" customHeight="1">
      <c r="A277" s="35" t="s">
        <v>718</v>
      </c>
      <c r="B277" s="22" t="s">
        <v>1163</v>
      </c>
      <c r="C277" s="6">
        <v>2.0</v>
      </c>
      <c r="D277" s="22">
        <v>2.0</v>
      </c>
      <c r="E277" s="6">
        <v>0.0</v>
      </c>
      <c r="F277" s="22">
        <v>1500.0</v>
      </c>
      <c r="G277" s="36">
        <v>8.86</v>
      </c>
      <c r="H277" s="36">
        <v>10.8</v>
      </c>
      <c r="I277" s="36">
        <v>9.6775</v>
      </c>
      <c r="J277" s="126">
        <v>0.8396973661186914</v>
      </c>
      <c r="K277" s="122">
        <v>407.0</v>
      </c>
      <c r="L277" s="122">
        <v>1877.0</v>
      </c>
      <c r="M277" s="122">
        <v>1433.25</v>
      </c>
      <c r="N277" s="123">
        <v>687.9972747039046</v>
      </c>
      <c r="O277" s="6">
        <v>-44.37621</v>
      </c>
      <c r="P277" s="22">
        <v>-37.70011</v>
      </c>
      <c r="Q277" s="6">
        <v>-74.14502</v>
      </c>
      <c r="R277" s="22">
        <v>-71.63925</v>
      </c>
      <c r="S277" s="5">
        <v>1.0</v>
      </c>
      <c r="T277" s="5">
        <v>0.0</v>
      </c>
      <c r="U277" s="5">
        <v>0.0</v>
      </c>
      <c r="V277" s="5">
        <v>0.0</v>
      </c>
      <c r="W277" s="5">
        <v>1.0</v>
      </c>
      <c r="X277" s="5">
        <v>0.0</v>
      </c>
      <c r="Y277" s="5">
        <v>0.0</v>
      </c>
      <c r="Z277" s="5">
        <v>0.0</v>
      </c>
      <c r="AA277" s="5">
        <v>0.0</v>
      </c>
      <c r="AB277" s="5">
        <v>0.0</v>
      </c>
      <c r="AC277" s="5">
        <v>0.0</v>
      </c>
      <c r="AD277" s="5">
        <v>0.0</v>
      </c>
      <c r="AE277" s="47">
        <v>0.0</v>
      </c>
      <c r="AF277" s="52">
        <v>4.0</v>
      </c>
      <c r="AG277" s="22"/>
      <c r="AH277" s="6">
        <v>25.0</v>
      </c>
      <c r="AI277" s="6">
        <v>3.0</v>
      </c>
      <c r="AJ277" s="6">
        <v>28.0</v>
      </c>
      <c r="AK277" s="6">
        <v>3.0</v>
      </c>
      <c r="AM277" s="22"/>
      <c r="AN277" s="6">
        <v>3.0</v>
      </c>
      <c r="AO277" s="6">
        <v>40.0</v>
      </c>
      <c r="AP277" s="6">
        <v>4.0</v>
      </c>
      <c r="AQ277" s="6">
        <v>0.0</v>
      </c>
      <c r="AR277" s="6">
        <v>0.5</v>
      </c>
      <c r="AS277" s="22">
        <v>0.0</v>
      </c>
      <c r="AX277" s="6">
        <v>8.5</v>
      </c>
      <c r="AY277" s="22">
        <v>1.5</v>
      </c>
      <c r="AZ277" s="35"/>
      <c r="BA277" s="22"/>
      <c r="BD277" s="6">
        <v>1.0</v>
      </c>
      <c r="BE277" s="6">
        <v>1.0</v>
      </c>
      <c r="BJ277" s="22"/>
      <c r="BL277" s="22"/>
      <c r="BT277" s="22"/>
      <c r="CA277" s="22"/>
      <c r="CE277" s="6">
        <v>1.0</v>
      </c>
      <c r="CS277" s="22"/>
      <c r="CU277" s="22"/>
      <c r="CX277" s="22"/>
      <c r="DN277" s="22"/>
      <c r="DS277" s="22"/>
      <c r="DY277" s="22"/>
      <c r="EL277" s="22"/>
      <c r="EM277" s="6" t="s">
        <v>814</v>
      </c>
      <c r="EN277" s="75" t="s">
        <v>918</v>
      </c>
    </row>
    <row r="278" ht="14.25" customHeight="1">
      <c r="A278" s="6" t="s">
        <v>718</v>
      </c>
      <c r="B278" s="22" t="s">
        <v>1164</v>
      </c>
      <c r="C278" s="6">
        <v>2.0</v>
      </c>
      <c r="D278" s="22">
        <v>1.0</v>
      </c>
      <c r="E278" s="6">
        <v>50.0</v>
      </c>
      <c r="F278" s="22">
        <v>500.0</v>
      </c>
      <c r="G278" s="36">
        <v>9.79</v>
      </c>
      <c r="H278" s="36">
        <v>12.23</v>
      </c>
      <c r="I278" s="36">
        <v>11.01</v>
      </c>
      <c r="J278" s="126">
        <v>1.725340546095167</v>
      </c>
      <c r="K278" s="122">
        <v>1338.0</v>
      </c>
      <c r="L278" s="122">
        <v>1877.0</v>
      </c>
      <c r="M278" s="122">
        <v>1607.5</v>
      </c>
      <c r="N278" s="123">
        <v>381.1305550595491</v>
      </c>
      <c r="O278" s="128">
        <v>-39.6416</v>
      </c>
      <c r="P278" s="22">
        <v>-36.82014</v>
      </c>
      <c r="Q278" s="6">
        <v>-73.04439</v>
      </c>
      <c r="R278" s="22">
        <v>-72.33701</v>
      </c>
      <c r="S278" s="5">
        <v>1.0</v>
      </c>
      <c r="T278" s="5">
        <v>0.0</v>
      </c>
      <c r="U278" s="5">
        <v>0.0</v>
      </c>
      <c r="V278" s="5">
        <v>0.0</v>
      </c>
      <c r="W278" s="5">
        <v>1.0</v>
      </c>
      <c r="X278" s="5">
        <v>0.0</v>
      </c>
      <c r="Y278" s="5">
        <v>0.0</v>
      </c>
      <c r="Z278" s="5">
        <v>0.0</v>
      </c>
      <c r="AA278" s="5">
        <v>0.0</v>
      </c>
      <c r="AB278" s="5">
        <v>0.0</v>
      </c>
      <c r="AC278" s="5">
        <v>0.0</v>
      </c>
      <c r="AD278" s="5">
        <v>0.0</v>
      </c>
      <c r="AE278" s="47">
        <v>0.0</v>
      </c>
      <c r="AF278" s="52">
        <v>5.0</v>
      </c>
      <c r="AG278" s="22"/>
      <c r="AH278" s="6">
        <v>31.0</v>
      </c>
      <c r="AJ278" s="6">
        <v>33.0</v>
      </c>
      <c r="AM278" s="22"/>
      <c r="AN278" s="6">
        <v>12.0</v>
      </c>
      <c r="AO278" s="6">
        <v>24.0</v>
      </c>
      <c r="AP278" s="6">
        <v>2.4</v>
      </c>
      <c r="AQ278" s="6">
        <v>0.05</v>
      </c>
      <c r="AS278" s="22"/>
      <c r="AY278" s="22"/>
      <c r="AZ278" s="35"/>
      <c r="BA278" s="22"/>
      <c r="BE278" s="6">
        <v>1.0</v>
      </c>
      <c r="BJ278" s="22"/>
      <c r="BL278" s="22"/>
      <c r="BT278" s="22"/>
      <c r="CA278" s="22"/>
      <c r="CB278" s="6">
        <v>1.0</v>
      </c>
      <c r="CS278" s="22"/>
      <c r="CU278" s="22"/>
      <c r="CX278" s="22"/>
      <c r="DN278" s="22"/>
      <c r="DS278" s="22"/>
      <c r="DY278" s="22"/>
      <c r="EL278" s="22"/>
      <c r="EM278" s="6" t="s">
        <v>814</v>
      </c>
      <c r="EN278" s="75" t="s">
        <v>824</v>
      </c>
    </row>
    <row r="279" ht="14.25" customHeight="1">
      <c r="A279" s="35" t="s">
        <v>722</v>
      </c>
      <c r="B279" s="149" t="s">
        <v>1165</v>
      </c>
      <c r="C279" s="6">
        <v>1.0</v>
      </c>
      <c r="D279" s="22">
        <v>1.0</v>
      </c>
      <c r="E279" s="6">
        <v>0.0</v>
      </c>
      <c r="F279" s="22">
        <v>500.0</v>
      </c>
      <c r="G279" s="6">
        <v>20.19</v>
      </c>
      <c r="H279" s="6">
        <v>27.26</v>
      </c>
      <c r="I279" s="6">
        <v>24.987391304347824</v>
      </c>
      <c r="J279" s="126">
        <v>1.7148634119775055</v>
      </c>
      <c r="K279" s="122">
        <v>644.84</v>
      </c>
      <c r="L279" s="122">
        <v>2367.15</v>
      </c>
      <c r="M279" s="122">
        <v>1595.2573913043477</v>
      </c>
      <c r="N279" s="123">
        <v>445.44575169371285</v>
      </c>
      <c r="O279" s="128">
        <v>10.21726</v>
      </c>
      <c r="P279" s="22">
        <v>26.74182</v>
      </c>
      <c r="Q279" s="128">
        <v>-101.43197</v>
      </c>
      <c r="R279" s="22">
        <v>-85.20693</v>
      </c>
      <c r="S279" s="5">
        <v>1.0</v>
      </c>
      <c r="T279" s="5">
        <v>1.0</v>
      </c>
      <c r="U279" s="5">
        <v>1.0</v>
      </c>
      <c r="V279" s="5">
        <v>1.0</v>
      </c>
      <c r="W279" s="5">
        <v>1.0</v>
      </c>
      <c r="X279" s="5">
        <v>0.0</v>
      </c>
      <c r="Y279" s="5">
        <v>0.0</v>
      </c>
      <c r="Z279" s="5">
        <v>0.0</v>
      </c>
      <c r="AA279" s="5">
        <v>0.0</v>
      </c>
      <c r="AB279" s="5">
        <v>0.0</v>
      </c>
      <c r="AC279" s="5">
        <v>1.0</v>
      </c>
      <c r="AD279" s="5">
        <v>1.0</v>
      </c>
      <c r="AE279" s="47">
        <v>0.0</v>
      </c>
      <c r="AF279" s="52">
        <v>1.0</v>
      </c>
      <c r="AG279" s="22"/>
      <c r="AL279" s="6">
        <v>62.5</v>
      </c>
      <c r="AM279" s="22">
        <v>2.5</v>
      </c>
      <c r="AS279" s="22"/>
      <c r="AY279" s="22"/>
      <c r="AZ279" s="35"/>
      <c r="BA279" s="22"/>
      <c r="BF279" s="6">
        <v>1.0</v>
      </c>
      <c r="BG279" s="6">
        <v>1.0</v>
      </c>
      <c r="BJ279" s="22"/>
      <c r="BK279" s="6">
        <v>1.0</v>
      </c>
      <c r="BL279" s="22"/>
      <c r="BQ279" s="6">
        <v>1.0</v>
      </c>
      <c r="BT279" s="22"/>
      <c r="BX279" s="6">
        <v>1.0</v>
      </c>
      <c r="CA279" s="22"/>
      <c r="CF279" s="6">
        <v>1.0</v>
      </c>
      <c r="CI279" s="6">
        <v>1.0</v>
      </c>
      <c r="CS279" s="22"/>
      <c r="CU279" s="22"/>
      <c r="CX279" s="22"/>
      <c r="DN279" s="22"/>
      <c r="DS279" s="22"/>
      <c r="DU279" s="6">
        <v>1.0</v>
      </c>
      <c r="DW279" s="6">
        <v>1.0</v>
      </c>
      <c r="DY279" s="22"/>
      <c r="EG279" s="6">
        <v>1.0</v>
      </c>
      <c r="EH279" s="6">
        <v>1.0</v>
      </c>
      <c r="EL279" s="22"/>
      <c r="EM279" s="6" t="s">
        <v>891</v>
      </c>
      <c r="EN279" s="75" t="s">
        <v>824</v>
      </c>
    </row>
    <row r="280" ht="14.25" customHeight="1">
      <c r="A280" s="35" t="s">
        <v>723</v>
      </c>
      <c r="B280" s="22" t="s">
        <v>1166</v>
      </c>
      <c r="C280" s="6">
        <v>1.0</v>
      </c>
      <c r="D280" s="22">
        <v>1.0</v>
      </c>
      <c r="E280" s="10"/>
      <c r="F280" s="134"/>
      <c r="G280" s="6">
        <v>11.81</v>
      </c>
      <c r="H280" s="6">
        <v>25.22</v>
      </c>
      <c r="I280" s="6">
        <v>19.08176470588236</v>
      </c>
      <c r="J280" s="126">
        <v>3.4085609427637626</v>
      </c>
      <c r="K280" s="6">
        <v>182.0</v>
      </c>
      <c r="L280" s="6">
        <v>1060.45</v>
      </c>
      <c r="M280" s="6">
        <v>442.8891176470588</v>
      </c>
      <c r="N280" s="123">
        <v>218.33698233870868</v>
      </c>
      <c r="O280" s="6">
        <v>21.17861</v>
      </c>
      <c r="P280" s="22">
        <v>38.13006</v>
      </c>
      <c r="Q280" s="6">
        <v>-114.23243</v>
      </c>
      <c r="R280" s="22">
        <v>-96.1524</v>
      </c>
      <c r="S280" s="5">
        <v>1.0</v>
      </c>
      <c r="T280" s="5">
        <v>0.0</v>
      </c>
      <c r="U280" s="5">
        <v>1.0</v>
      </c>
      <c r="V280" s="5">
        <v>1.0</v>
      </c>
      <c r="W280" s="5">
        <v>1.0</v>
      </c>
      <c r="X280" s="5">
        <v>0.0</v>
      </c>
      <c r="Y280" s="5">
        <v>0.0</v>
      </c>
      <c r="Z280" s="5">
        <v>0.0</v>
      </c>
      <c r="AA280" s="5">
        <v>0.0</v>
      </c>
      <c r="AB280" s="5">
        <v>0.0</v>
      </c>
      <c r="AC280" s="5">
        <v>0.0</v>
      </c>
      <c r="AD280" s="5">
        <v>1.0</v>
      </c>
      <c r="AE280" s="47">
        <v>0.0</v>
      </c>
      <c r="AF280" s="52">
        <v>1.0</v>
      </c>
      <c r="AG280" s="22"/>
      <c r="AH280" s="6">
        <v>59.0</v>
      </c>
      <c r="AI280" s="6">
        <v>11.0</v>
      </c>
      <c r="AJ280" s="6">
        <v>65.0</v>
      </c>
      <c r="AK280" s="6">
        <v>15.0</v>
      </c>
      <c r="AM280" s="22"/>
      <c r="AN280" s="6">
        <v>3000.0</v>
      </c>
      <c r="AS280" s="22"/>
      <c r="AY280" s="22"/>
      <c r="AZ280" s="35"/>
      <c r="BA280" s="22"/>
      <c r="BG280" s="6">
        <v>1.0</v>
      </c>
      <c r="BJ280" s="22"/>
      <c r="BL280" s="22"/>
      <c r="BP280" s="6">
        <v>1.0</v>
      </c>
      <c r="BQ280" s="6">
        <v>1.0</v>
      </c>
      <c r="BT280" s="22"/>
      <c r="BX280" s="6">
        <v>1.0</v>
      </c>
      <c r="BY280" s="6">
        <v>1.0</v>
      </c>
      <c r="CA280" s="22"/>
      <c r="CI280" s="6">
        <v>1.0</v>
      </c>
      <c r="CS280" s="22"/>
      <c r="CU280" s="22"/>
      <c r="CX280" s="22"/>
      <c r="DN280" s="22"/>
      <c r="DS280" s="22"/>
      <c r="DY280" s="22"/>
      <c r="EA280" s="6">
        <v>1.0</v>
      </c>
      <c r="EH280" s="6">
        <v>1.0</v>
      </c>
      <c r="EL280" s="22"/>
      <c r="EM280" s="6" t="s">
        <v>891</v>
      </c>
      <c r="EN280" s="75" t="s">
        <v>908</v>
      </c>
    </row>
    <row r="281" ht="14.25" customHeight="1">
      <c r="A281" s="35" t="s">
        <v>723</v>
      </c>
      <c r="B281" s="22" t="s">
        <v>1167</v>
      </c>
      <c r="C281" s="6">
        <v>1.0</v>
      </c>
      <c r="D281" s="22">
        <v>1.0</v>
      </c>
      <c r="E281" s="10"/>
      <c r="F281" s="134"/>
      <c r="G281" s="6">
        <v>12.84</v>
      </c>
      <c r="H281" s="6">
        <v>24.41</v>
      </c>
      <c r="I281" s="6">
        <v>18.225526315789477</v>
      </c>
      <c r="J281" s="126">
        <v>2.7982858627307534</v>
      </c>
      <c r="K281" s="6">
        <v>711.71</v>
      </c>
      <c r="L281" s="6">
        <v>1746.76</v>
      </c>
      <c r="M281" s="6">
        <v>1310.3057894736842</v>
      </c>
      <c r="N281" s="123">
        <v>181.98440002390973</v>
      </c>
      <c r="O281" s="6">
        <v>25.8131</v>
      </c>
      <c r="P281" s="22">
        <v>42.5571</v>
      </c>
      <c r="Q281" s="6">
        <v>-91.33523</v>
      </c>
      <c r="R281" s="22">
        <v>-69.91607</v>
      </c>
      <c r="S281" s="5">
        <v>1.0</v>
      </c>
      <c r="T281" s="5">
        <v>0.0</v>
      </c>
      <c r="U281" s="5">
        <v>1.0</v>
      </c>
      <c r="V281" s="5">
        <v>1.0</v>
      </c>
      <c r="W281" s="5">
        <v>1.0</v>
      </c>
      <c r="X281" s="5">
        <v>0.0</v>
      </c>
      <c r="Y281" s="5">
        <v>0.0</v>
      </c>
      <c r="Z281" s="5">
        <v>0.0</v>
      </c>
      <c r="AA281" s="5">
        <v>0.0</v>
      </c>
      <c r="AB281" s="5">
        <v>0.0</v>
      </c>
      <c r="AC281" s="5">
        <v>0.0</v>
      </c>
      <c r="AD281" s="5">
        <v>0.0</v>
      </c>
      <c r="AE281" s="47">
        <v>0.0</v>
      </c>
      <c r="AF281" s="52">
        <v>1.0</v>
      </c>
      <c r="AG281" s="22"/>
      <c r="AL281" s="6">
        <v>44.0</v>
      </c>
      <c r="AM281" s="22"/>
      <c r="AN281" s="6">
        <v>2332.0</v>
      </c>
      <c r="AO281" s="6">
        <v>5468.0</v>
      </c>
      <c r="AR281" s="6">
        <v>1.0</v>
      </c>
      <c r="AS281" s="22">
        <v>1.0</v>
      </c>
      <c r="AY281" s="22"/>
      <c r="AZ281" s="35"/>
      <c r="BA281" s="22"/>
      <c r="BE281" s="6">
        <v>1.0</v>
      </c>
      <c r="BJ281" s="22"/>
      <c r="BL281" s="22"/>
      <c r="BP281" s="6">
        <v>1.0</v>
      </c>
      <c r="BT281" s="22"/>
      <c r="BX281" s="6">
        <v>1.0</v>
      </c>
      <c r="CA281" s="22"/>
      <c r="CI281" s="6">
        <v>1.0</v>
      </c>
      <c r="CS281" s="22"/>
      <c r="CU281" s="22"/>
      <c r="CX281" s="22"/>
      <c r="DN281" s="22"/>
      <c r="DS281" s="22"/>
      <c r="DY281" s="22"/>
      <c r="EL281" s="22"/>
      <c r="EM281" s="6" t="s">
        <v>891</v>
      </c>
      <c r="EN281" s="75" t="s">
        <v>910</v>
      </c>
    </row>
    <row r="282" ht="14.25" customHeight="1">
      <c r="A282" s="35" t="s">
        <v>723</v>
      </c>
      <c r="B282" s="22" t="s">
        <v>1168</v>
      </c>
      <c r="C282" s="6">
        <v>1.0</v>
      </c>
      <c r="D282" s="22">
        <v>1.0</v>
      </c>
      <c r="E282" s="10"/>
      <c r="F282" s="134"/>
      <c r="G282" s="36">
        <v>-2.4</v>
      </c>
      <c r="H282" s="6">
        <v>24.16</v>
      </c>
      <c r="I282" s="36">
        <v>12.400000000000002</v>
      </c>
      <c r="J282" s="126">
        <v>4.940517291854274</v>
      </c>
      <c r="K282" s="6">
        <v>144.5</v>
      </c>
      <c r="L282" s="6">
        <v>1178.81</v>
      </c>
      <c r="M282" s="6">
        <v>521.3221621621622</v>
      </c>
      <c r="N282" s="123">
        <v>234.97327370640798</v>
      </c>
      <c r="O282" s="6">
        <v>26.29945</v>
      </c>
      <c r="P282" s="22">
        <v>52.58277</v>
      </c>
      <c r="Q282" s="6">
        <v>-112.63492</v>
      </c>
      <c r="R282" s="22">
        <v>-90.20478</v>
      </c>
      <c r="S282" s="5">
        <v>0.0</v>
      </c>
      <c r="T282" s="5">
        <v>0.0</v>
      </c>
      <c r="U282" s="5">
        <v>1.0</v>
      </c>
      <c r="V282" s="5">
        <v>1.0</v>
      </c>
      <c r="W282" s="5">
        <v>1.0</v>
      </c>
      <c r="X282" s="5">
        <v>0.0</v>
      </c>
      <c r="Y282" s="5">
        <v>0.0</v>
      </c>
      <c r="Z282" s="5">
        <v>0.0</v>
      </c>
      <c r="AA282" s="5">
        <v>0.0</v>
      </c>
      <c r="AB282" s="5">
        <v>0.0</v>
      </c>
      <c r="AC282" s="5">
        <v>0.0</v>
      </c>
      <c r="AD282" s="5">
        <v>0.0</v>
      </c>
      <c r="AE282" s="47">
        <v>0.0</v>
      </c>
      <c r="AF282" s="52">
        <v>1.0</v>
      </c>
      <c r="AG282" s="22"/>
      <c r="AH282" s="6">
        <v>34.5</v>
      </c>
      <c r="AI282" s="6">
        <v>3.5</v>
      </c>
      <c r="AJ282" s="6">
        <v>36.0</v>
      </c>
      <c r="AK282" s="6">
        <v>4.0</v>
      </c>
      <c r="AM282" s="22"/>
      <c r="AO282" s="6">
        <v>2000.0</v>
      </c>
      <c r="AS282" s="22"/>
      <c r="AY282" s="22"/>
      <c r="AZ282" s="35"/>
      <c r="BA282" s="22"/>
      <c r="BJ282" s="22"/>
      <c r="BL282" s="22"/>
      <c r="BP282" s="6">
        <v>1.0</v>
      </c>
      <c r="BT282" s="22"/>
      <c r="BX282" s="6">
        <v>1.0</v>
      </c>
      <c r="CA282" s="22"/>
      <c r="CC282" s="6">
        <v>1.0</v>
      </c>
      <c r="CG282" s="6">
        <v>1.0</v>
      </c>
      <c r="CH282" s="6">
        <v>1.0</v>
      </c>
      <c r="CI282" s="6">
        <v>1.0</v>
      </c>
      <c r="CS282" s="22"/>
      <c r="CU282" s="22"/>
      <c r="CX282" s="22"/>
      <c r="DN282" s="22"/>
      <c r="DS282" s="22"/>
      <c r="DY282" s="22"/>
      <c r="EL282" s="22"/>
      <c r="EM282" s="6" t="s">
        <v>891</v>
      </c>
      <c r="EN282" s="75" t="s">
        <v>905</v>
      </c>
    </row>
    <row r="283" ht="14.25" customHeight="1">
      <c r="A283" s="35" t="s">
        <v>723</v>
      </c>
      <c r="B283" s="22" t="s">
        <v>1169</v>
      </c>
      <c r="C283" s="6">
        <v>1.0</v>
      </c>
      <c r="D283" s="22">
        <v>1.0</v>
      </c>
      <c r="E283" s="6">
        <v>0.0</v>
      </c>
      <c r="F283" s="22">
        <v>1363.0</v>
      </c>
      <c r="G283" s="6">
        <v>17.28</v>
      </c>
      <c r="H283" s="36">
        <v>19.3</v>
      </c>
      <c r="I283" s="36">
        <v>18.202</v>
      </c>
      <c r="J283" s="126">
        <v>0.7926019037182399</v>
      </c>
      <c r="K283" s="6">
        <v>161.54</v>
      </c>
      <c r="L283" s="6">
        <v>851.41</v>
      </c>
      <c r="M283" s="6">
        <v>359.368</v>
      </c>
      <c r="N283" s="123">
        <v>209.67300826657572</v>
      </c>
      <c r="O283" s="6">
        <v>30.02425</v>
      </c>
      <c r="P283" s="22">
        <v>40.3933</v>
      </c>
      <c r="Q283" s="6">
        <v>-122.29052</v>
      </c>
      <c r="R283" s="22">
        <v>-115.1417</v>
      </c>
      <c r="S283" s="5">
        <v>1.0</v>
      </c>
      <c r="T283" s="5">
        <v>0.0</v>
      </c>
      <c r="U283" s="5">
        <v>1.0</v>
      </c>
      <c r="V283" s="5">
        <v>1.0</v>
      </c>
      <c r="W283" s="5">
        <v>1.0</v>
      </c>
      <c r="X283" s="5">
        <v>0.0</v>
      </c>
      <c r="Y283" s="5">
        <v>0.0</v>
      </c>
      <c r="Z283" s="5">
        <v>0.0</v>
      </c>
      <c r="AA283" s="5">
        <v>0.0</v>
      </c>
      <c r="AB283" s="5">
        <v>0.0</v>
      </c>
      <c r="AC283" s="5">
        <v>0.0</v>
      </c>
      <c r="AD283" s="5">
        <v>1.0</v>
      </c>
      <c r="AE283" s="47">
        <v>0.0</v>
      </c>
      <c r="AF283" s="52">
        <v>2.0</v>
      </c>
      <c r="AG283" s="22"/>
      <c r="AL283" s="6">
        <v>49.5</v>
      </c>
      <c r="AM283" s="22">
        <v>12.5</v>
      </c>
      <c r="AN283" s="6">
        <v>300.0</v>
      </c>
      <c r="AO283" s="6">
        <v>500.0</v>
      </c>
      <c r="AS283" s="22"/>
      <c r="AY283" s="22"/>
      <c r="AZ283" s="35"/>
      <c r="BA283" s="22"/>
      <c r="BE283" s="6">
        <v>1.0</v>
      </c>
      <c r="BJ283" s="22"/>
      <c r="BL283" s="22"/>
      <c r="BP283" s="6">
        <v>1.0</v>
      </c>
      <c r="BQ283" s="6">
        <v>1.0</v>
      </c>
      <c r="BT283" s="22"/>
      <c r="BX283" s="6">
        <v>1.0</v>
      </c>
      <c r="CA283" s="22"/>
      <c r="CC283" s="6">
        <v>1.0</v>
      </c>
      <c r="CI283" s="6">
        <v>1.0</v>
      </c>
      <c r="CS283" s="22"/>
      <c r="CU283" s="22"/>
      <c r="CX283" s="22"/>
      <c r="DN283" s="22"/>
      <c r="DS283" s="22"/>
      <c r="DY283" s="22"/>
      <c r="EA283" s="6">
        <v>1.0</v>
      </c>
      <c r="EL283" s="22"/>
      <c r="EM283" s="6" t="s">
        <v>891</v>
      </c>
      <c r="EN283" s="75" t="s">
        <v>908</v>
      </c>
    </row>
    <row r="284" ht="14.25" customHeight="1">
      <c r="A284" s="35" t="s">
        <v>723</v>
      </c>
      <c r="B284" s="22" t="s">
        <v>1170</v>
      </c>
      <c r="C284" s="6">
        <v>1.0</v>
      </c>
      <c r="D284" s="22">
        <v>1.0</v>
      </c>
      <c r="E284" s="6">
        <v>0.0</v>
      </c>
      <c r="F284" s="22">
        <v>2800.0</v>
      </c>
      <c r="G284" s="36">
        <v>6.18</v>
      </c>
      <c r="H284" s="36">
        <v>17.07</v>
      </c>
      <c r="I284" s="36">
        <v>10.690000000000001</v>
      </c>
      <c r="J284" s="126">
        <v>2.9614802915503815</v>
      </c>
      <c r="K284" s="122">
        <v>123.0</v>
      </c>
      <c r="L284" s="122">
        <v>602.0</v>
      </c>
      <c r="M284" s="122">
        <v>286.48333333333335</v>
      </c>
      <c r="N284" s="123">
        <v>108.88925751560092</v>
      </c>
      <c r="O284" s="6">
        <v>36.36962</v>
      </c>
      <c r="P284" s="22">
        <v>50.93037</v>
      </c>
      <c r="Q284" s="6">
        <v>-121.56089</v>
      </c>
      <c r="R284" s="22">
        <v>-107.83839</v>
      </c>
      <c r="S284" s="5">
        <v>1.0</v>
      </c>
      <c r="T284" s="5">
        <v>0.0</v>
      </c>
      <c r="U284" s="5">
        <v>1.0</v>
      </c>
      <c r="V284" s="5">
        <v>1.0</v>
      </c>
      <c r="W284" s="5">
        <v>1.0</v>
      </c>
      <c r="X284" s="5">
        <v>0.0</v>
      </c>
      <c r="Y284" s="5">
        <v>0.0</v>
      </c>
      <c r="Z284" s="5">
        <v>0.0</v>
      </c>
      <c r="AA284" s="5">
        <v>0.0</v>
      </c>
      <c r="AB284" s="5">
        <v>0.0</v>
      </c>
      <c r="AC284" s="5">
        <v>0.0</v>
      </c>
      <c r="AD284" s="5">
        <v>0.0</v>
      </c>
      <c r="AE284" s="47">
        <v>0.0</v>
      </c>
      <c r="AF284" s="52">
        <v>1.0</v>
      </c>
      <c r="AG284" s="22"/>
      <c r="AH284" s="6">
        <v>49.5</v>
      </c>
      <c r="AI284" s="6">
        <v>9.5</v>
      </c>
      <c r="AJ284" s="6">
        <v>54.0</v>
      </c>
      <c r="AK284" s="6">
        <v>9.0</v>
      </c>
      <c r="AM284" s="22"/>
      <c r="AN284" s="6">
        <v>10.0</v>
      </c>
      <c r="AO284" s="6">
        <v>40.0</v>
      </c>
      <c r="AR284" s="6">
        <v>0.4</v>
      </c>
      <c r="AS284" s="22">
        <v>0.2</v>
      </c>
      <c r="AY284" s="22"/>
      <c r="AZ284" s="35"/>
      <c r="BA284" s="22"/>
      <c r="BE284" s="6">
        <v>1.0</v>
      </c>
      <c r="BJ284" s="22"/>
      <c r="BL284" s="22"/>
      <c r="BP284" s="6">
        <v>1.0</v>
      </c>
      <c r="BQ284" s="6">
        <v>1.0</v>
      </c>
      <c r="BT284" s="22"/>
      <c r="BX284" s="6">
        <v>1.0</v>
      </c>
      <c r="CA284" s="22"/>
      <c r="CC284" s="6">
        <v>1.0</v>
      </c>
      <c r="CG284" s="6">
        <v>1.0</v>
      </c>
      <c r="CI284" s="6">
        <v>1.0</v>
      </c>
      <c r="CS284" s="22"/>
      <c r="CU284" s="22"/>
      <c r="CX284" s="22"/>
      <c r="DN284" s="22"/>
      <c r="DS284" s="22"/>
      <c r="DY284" s="22"/>
      <c r="EL284" s="22"/>
      <c r="EM284" s="6" t="s">
        <v>891</v>
      </c>
      <c r="EN284" s="75" t="s">
        <v>892</v>
      </c>
    </row>
    <row r="285" ht="14.25" customHeight="1">
      <c r="A285" s="91" t="s">
        <v>723</v>
      </c>
      <c r="B285" s="121" t="s">
        <v>1171</v>
      </c>
      <c r="C285" s="34">
        <v>1.0</v>
      </c>
      <c r="D285" s="121">
        <v>1.0</v>
      </c>
      <c r="E285" s="34">
        <v>0.0</v>
      </c>
      <c r="F285" s="121">
        <v>2470.0</v>
      </c>
      <c r="G285" s="34">
        <v>10.25</v>
      </c>
      <c r="H285" s="34">
        <v>24.58</v>
      </c>
      <c r="I285" s="34">
        <v>17.68565217391304</v>
      </c>
      <c r="J285" s="150">
        <v>3.589535075094821</v>
      </c>
      <c r="K285" s="34">
        <v>169.16</v>
      </c>
      <c r="L285" s="34">
        <v>1349.8</v>
      </c>
      <c r="M285" s="34">
        <v>492.26130434782607</v>
      </c>
      <c r="N285" s="151">
        <v>312.213972611214</v>
      </c>
      <c r="O285" s="34">
        <v>16.95669</v>
      </c>
      <c r="P285" s="121">
        <v>39.1498</v>
      </c>
      <c r="Q285" s="34">
        <v>-114.05301</v>
      </c>
      <c r="R285" s="121">
        <v>-96.5848</v>
      </c>
      <c r="S285" s="5">
        <v>1.0</v>
      </c>
      <c r="T285" s="5">
        <v>0.0</v>
      </c>
      <c r="U285" s="5">
        <v>1.0</v>
      </c>
      <c r="V285" s="5">
        <v>1.0</v>
      </c>
      <c r="W285" s="5">
        <v>1.0</v>
      </c>
      <c r="X285" s="5">
        <v>0.0</v>
      </c>
      <c r="Y285" s="5">
        <v>0.0</v>
      </c>
      <c r="Z285" s="5">
        <v>0.0</v>
      </c>
      <c r="AA285" s="5">
        <v>0.0</v>
      </c>
      <c r="AB285" s="5">
        <v>0.0</v>
      </c>
      <c r="AC285" s="5">
        <v>0.0</v>
      </c>
      <c r="AD285" s="5">
        <v>1.0</v>
      </c>
      <c r="AE285" s="47">
        <v>0.0</v>
      </c>
      <c r="AF285" s="96">
        <v>1.0</v>
      </c>
      <c r="AG285" s="121"/>
      <c r="AH285" s="34">
        <v>50.0</v>
      </c>
      <c r="AI285" s="34">
        <v>9.0</v>
      </c>
      <c r="AJ285" s="34">
        <v>51.0</v>
      </c>
      <c r="AK285" s="34">
        <v>9.0</v>
      </c>
      <c r="AL285" s="34"/>
      <c r="AM285" s="121"/>
      <c r="AN285" s="34"/>
      <c r="AO285" s="34"/>
      <c r="AP285" s="34"/>
      <c r="AQ285" s="34"/>
      <c r="AR285" s="34">
        <v>0.5</v>
      </c>
      <c r="AS285" s="121">
        <v>0.5</v>
      </c>
      <c r="AT285" s="34"/>
      <c r="AU285" s="34"/>
      <c r="AV285" s="34"/>
      <c r="AW285" s="34"/>
      <c r="AX285" s="34"/>
      <c r="AY285" s="121"/>
      <c r="AZ285" s="91"/>
      <c r="BA285" s="121"/>
      <c r="BB285" s="34"/>
      <c r="BC285" s="34"/>
      <c r="BD285" s="34"/>
      <c r="BE285" s="34">
        <v>1.0</v>
      </c>
      <c r="BF285" s="34"/>
      <c r="BG285" s="34">
        <v>1.0</v>
      </c>
      <c r="BH285" s="34"/>
      <c r="BI285" s="34"/>
      <c r="BJ285" s="121"/>
      <c r="BK285" s="34"/>
      <c r="BL285" s="121"/>
      <c r="BM285" s="34"/>
      <c r="BN285" s="34"/>
      <c r="BO285" s="34"/>
      <c r="BP285" s="34">
        <v>1.0</v>
      </c>
      <c r="BQ285" s="34">
        <v>1.0</v>
      </c>
      <c r="BR285" s="34"/>
      <c r="BS285" s="34"/>
      <c r="BT285" s="121"/>
      <c r="BU285" s="34"/>
      <c r="BV285" s="34"/>
      <c r="BW285" s="34"/>
      <c r="BX285" s="34">
        <v>1.0</v>
      </c>
      <c r="BY285" s="34"/>
      <c r="BZ285" s="34"/>
      <c r="CA285" s="121"/>
      <c r="CB285" s="34"/>
      <c r="CC285" s="34"/>
      <c r="CD285" s="34"/>
      <c r="CE285" s="34"/>
      <c r="CF285" s="34"/>
      <c r="CG285" s="34"/>
      <c r="CH285" s="34"/>
      <c r="CI285" s="34">
        <v>1.0</v>
      </c>
      <c r="CJ285" s="34"/>
      <c r="CK285" s="34"/>
      <c r="CL285" s="34"/>
      <c r="CM285" s="34"/>
      <c r="CN285" s="34"/>
      <c r="CO285" s="34"/>
      <c r="CP285" s="34"/>
      <c r="CQ285" s="34"/>
      <c r="CR285" s="34"/>
      <c r="CS285" s="121"/>
      <c r="CT285" s="34"/>
      <c r="CU285" s="121"/>
      <c r="CV285" s="34"/>
      <c r="CW285" s="34"/>
      <c r="CX285" s="121"/>
      <c r="CY285" s="34"/>
      <c r="CZ285" s="34"/>
      <c r="DA285" s="34"/>
      <c r="DB285" s="34"/>
      <c r="DC285" s="34"/>
      <c r="DD285" s="34"/>
      <c r="DE285" s="34"/>
      <c r="DF285" s="34"/>
      <c r="DG285" s="34"/>
      <c r="DH285" s="34"/>
      <c r="DI285" s="34"/>
      <c r="DJ285" s="34"/>
      <c r="DK285" s="34"/>
      <c r="DL285" s="34"/>
      <c r="DM285" s="34"/>
      <c r="DN285" s="121"/>
      <c r="DO285" s="34"/>
      <c r="DP285" s="34"/>
      <c r="DQ285" s="34"/>
      <c r="DR285" s="34"/>
      <c r="DS285" s="121"/>
      <c r="DT285" s="34"/>
      <c r="DU285" s="34"/>
      <c r="DV285" s="34"/>
      <c r="DW285" s="34"/>
      <c r="DX285" s="34"/>
      <c r="DY285" s="121"/>
      <c r="DZ285" s="34"/>
      <c r="EA285" s="34">
        <v>1.0</v>
      </c>
      <c r="EB285" s="34"/>
      <c r="EC285" s="34"/>
      <c r="ED285" s="34">
        <v>1.0</v>
      </c>
      <c r="EE285" s="34"/>
      <c r="EF285" s="34"/>
      <c r="EG285" s="34">
        <v>1.0</v>
      </c>
      <c r="EH285" s="34"/>
      <c r="EI285" s="34"/>
      <c r="EJ285" s="34"/>
      <c r="EK285" s="34"/>
      <c r="EL285" s="121"/>
      <c r="EM285" s="34" t="s">
        <v>891</v>
      </c>
      <c r="EN285" s="152" t="s">
        <v>908</v>
      </c>
      <c r="EO285" s="34"/>
      <c r="EP285" s="34"/>
      <c r="EQ285" s="34"/>
      <c r="ER285" s="34"/>
      <c r="ES285" s="34"/>
      <c r="ET285" s="34"/>
      <c r="EU285" s="34"/>
      <c r="EV285" s="34"/>
      <c r="EW285" s="34"/>
      <c r="EX285" s="34"/>
      <c r="EY285" s="34"/>
      <c r="EZ285" s="34"/>
      <c r="FA285" s="34"/>
      <c r="FB285" s="34"/>
      <c r="FC285" s="34"/>
      <c r="FD285" s="34"/>
      <c r="FE285" s="34"/>
      <c r="FF285" s="34"/>
      <c r="FG285" s="34"/>
      <c r="FH285" s="34"/>
      <c r="FI285" s="34"/>
    </row>
    <row r="286" ht="14.25" customHeight="1">
      <c r="A286" s="6" t="s">
        <v>726</v>
      </c>
      <c r="B286" s="22" t="s">
        <v>1172</v>
      </c>
      <c r="C286" s="6">
        <v>2.0</v>
      </c>
      <c r="D286" s="22">
        <v>0.0</v>
      </c>
      <c r="E286" s="6">
        <v>150.0</v>
      </c>
      <c r="F286" s="22">
        <v>991.0</v>
      </c>
      <c r="G286" s="36">
        <v>27.59</v>
      </c>
      <c r="H286" s="36">
        <v>27.59</v>
      </c>
      <c r="I286" s="36">
        <v>27.59</v>
      </c>
      <c r="J286" s="126">
        <v>0.0</v>
      </c>
      <c r="K286" s="122">
        <v>3015.0</v>
      </c>
      <c r="L286" s="122">
        <v>3015.0</v>
      </c>
      <c r="M286" s="122">
        <v>3015.0</v>
      </c>
      <c r="N286" s="123">
        <v>0.0</v>
      </c>
      <c r="O286" s="6">
        <v>-4.79853</v>
      </c>
      <c r="P286" s="22">
        <v>-4.63863</v>
      </c>
      <c r="Q286" s="6">
        <v>55.40759</v>
      </c>
      <c r="R286" s="22">
        <v>55.57135</v>
      </c>
      <c r="S286" s="5">
        <v>1.0</v>
      </c>
      <c r="T286" s="5">
        <v>0.0</v>
      </c>
      <c r="U286" s="5">
        <v>0.0</v>
      </c>
      <c r="V286" s="5">
        <v>0.0</v>
      </c>
      <c r="W286" s="5">
        <v>0.0</v>
      </c>
      <c r="X286" s="5">
        <v>0.0</v>
      </c>
      <c r="Y286" s="5">
        <v>0.0</v>
      </c>
      <c r="Z286" s="5">
        <v>0.0</v>
      </c>
      <c r="AA286" s="5">
        <v>0.0</v>
      </c>
      <c r="AB286" s="5">
        <v>0.0</v>
      </c>
      <c r="AC286" s="5">
        <v>1.0</v>
      </c>
      <c r="AD286" s="5">
        <v>0.0</v>
      </c>
      <c r="AE286" s="47">
        <v>0.0</v>
      </c>
      <c r="AF286" s="52">
        <v>4.0</v>
      </c>
      <c r="AG286" s="22"/>
      <c r="AH286" s="6">
        <v>10.1</v>
      </c>
      <c r="AI286" s="6">
        <v>0.8</v>
      </c>
      <c r="AJ286" s="6">
        <v>11.5</v>
      </c>
      <c r="AK286" s="6">
        <v>1.0</v>
      </c>
      <c r="AM286" s="22"/>
      <c r="AN286" s="35">
        <v>8.0</v>
      </c>
      <c r="AO286" s="6">
        <v>16.0</v>
      </c>
      <c r="AS286" s="22"/>
      <c r="AY286" s="22"/>
      <c r="AZ286" s="35"/>
      <c r="BA286" s="22"/>
      <c r="BG286" s="6">
        <v>1.0</v>
      </c>
      <c r="BJ286" s="22">
        <v>1.0</v>
      </c>
      <c r="BL286" s="22"/>
      <c r="BT286" s="22"/>
      <c r="CA286" s="22"/>
      <c r="CS286" s="22"/>
      <c r="CU286" s="22"/>
      <c r="CX286" s="22"/>
      <c r="DN286" s="22"/>
      <c r="DS286" s="22"/>
      <c r="DY286" s="22">
        <v>1.0</v>
      </c>
      <c r="EL286" s="22"/>
      <c r="EM286" s="6" t="s">
        <v>870</v>
      </c>
      <c r="EN286" s="75" t="s">
        <v>936</v>
      </c>
    </row>
    <row r="287" ht="14.25" customHeight="1">
      <c r="A287" s="35" t="s">
        <v>726</v>
      </c>
      <c r="B287" s="22" t="s">
        <v>1173</v>
      </c>
      <c r="C287" s="6">
        <v>2.0</v>
      </c>
      <c r="D287" s="22">
        <v>2.0</v>
      </c>
      <c r="E287" s="6">
        <v>240.0</v>
      </c>
      <c r="F287" s="22">
        <v>984.0</v>
      </c>
      <c r="G287" s="36">
        <v>27.59</v>
      </c>
      <c r="H287" s="36">
        <v>29.24</v>
      </c>
      <c r="I287" s="36">
        <v>28.0025</v>
      </c>
      <c r="J287" s="126">
        <v>0.8249999999999993</v>
      </c>
      <c r="K287" s="122">
        <v>3015.0</v>
      </c>
      <c r="L287" s="122">
        <v>3196.0</v>
      </c>
      <c r="M287" s="122">
        <v>3105.5</v>
      </c>
      <c r="N287" s="123">
        <v>104.50039872332226</v>
      </c>
      <c r="O287" s="6">
        <v>-4.76889</v>
      </c>
      <c r="P287" s="22">
        <v>-4.20579</v>
      </c>
      <c r="Q287" s="128">
        <v>55.2413</v>
      </c>
      <c r="R287" s="22">
        <v>55.74322</v>
      </c>
      <c r="S287" s="5">
        <v>1.0</v>
      </c>
      <c r="T287" s="5">
        <v>0.0</v>
      </c>
      <c r="U287" s="5">
        <v>0.0</v>
      </c>
      <c r="V287" s="5">
        <v>0.0</v>
      </c>
      <c r="W287" s="5">
        <v>0.0</v>
      </c>
      <c r="X287" s="5">
        <v>0.0</v>
      </c>
      <c r="Y287" s="5">
        <v>0.0</v>
      </c>
      <c r="Z287" s="5">
        <v>0.0</v>
      </c>
      <c r="AA287" s="5">
        <v>0.0</v>
      </c>
      <c r="AB287" s="5">
        <v>0.0</v>
      </c>
      <c r="AC287" s="5">
        <v>1.0</v>
      </c>
      <c r="AD287" s="5">
        <v>0.0</v>
      </c>
      <c r="AE287" s="47">
        <v>0.0</v>
      </c>
      <c r="AF287" s="52">
        <v>4.0</v>
      </c>
      <c r="AG287" s="22"/>
      <c r="AL287" s="6">
        <v>17.05</v>
      </c>
      <c r="AM287" s="22">
        <v>0.65</v>
      </c>
      <c r="AS287" s="22"/>
      <c r="AY287" s="22"/>
      <c r="AZ287" s="35"/>
      <c r="BA287" s="22"/>
      <c r="BG287" s="6">
        <v>1.0</v>
      </c>
      <c r="BJ287" s="22"/>
      <c r="BL287" s="22"/>
      <c r="BT287" s="22"/>
      <c r="CA287" s="22"/>
      <c r="CS287" s="22"/>
      <c r="CU287" s="22"/>
      <c r="CX287" s="22"/>
      <c r="DN287" s="22"/>
      <c r="DS287" s="22"/>
      <c r="DY287" s="22">
        <v>1.0</v>
      </c>
      <c r="EL287" s="22"/>
      <c r="EM287" s="6" t="s">
        <v>870</v>
      </c>
      <c r="EN287" s="75" t="s">
        <v>936</v>
      </c>
    </row>
    <row r="288" ht="14.25" customHeight="1">
      <c r="A288" s="6" t="s">
        <v>730</v>
      </c>
      <c r="B288" s="22" t="s">
        <v>1174</v>
      </c>
      <c r="C288" s="6">
        <v>2.0</v>
      </c>
      <c r="D288" s="22">
        <v>0.0</v>
      </c>
      <c r="E288" s="6">
        <v>0.0</v>
      </c>
      <c r="F288" s="22">
        <v>1900.0</v>
      </c>
      <c r="G288" s="36">
        <v>24.0</v>
      </c>
      <c r="H288" s="36">
        <v>26.34</v>
      </c>
      <c r="I288" s="36">
        <v>25.606</v>
      </c>
      <c r="J288" s="126">
        <v>0.9351363536939411</v>
      </c>
      <c r="K288" s="122">
        <v>2145.0</v>
      </c>
      <c r="L288" s="122">
        <v>2888.0</v>
      </c>
      <c r="M288" s="122">
        <v>2542.8</v>
      </c>
      <c r="N288" s="123">
        <v>277.1546499700122</v>
      </c>
      <c r="O288" s="6">
        <v>8.40749</v>
      </c>
      <c r="P288" s="129">
        <v>10.2284</v>
      </c>
      <c r="Q288" s="128">
        <v>-84.63963</v>
      </c>
      <c r="R288" s="22">
        <v>-77.95102</v>
      </c>
      <c r="S288" s="5">
        <v>1.0</v>
      </c>
      <c r="T288" s="5">
        <v>0.0</v>
      </c>
      <c r="U288" s="5">
        <v>0.0</v>
      </c>
      <c r="V288" s="5">
        <v>0.0</v>
      </c>
      <c r="W288" s="5">
        <v>0.0</v>
      </c>
      <c r="X288" s="5">
        <v>0.0</v>
      </c>
      <c r="Y288" s="5">
        <v>0.0</v>
      </c>
      <c r="Z288" s="5">
        <v>0.0</v>
      </c>
      <c r="AA288" s="5">
        <v>0.0</v>
      </c>
      <c r="AB288" s="5">
        <v>0.0</v>
      </c>
      <c r="AC288" s="5">
        <v>0.0</v>
      </c>
      <c r="AD288" s="5">
        <v>0.0</v>
      </c>
      <c r="AE288" s="47">
        <v>0.0</v>
      </c>
      <c r="AF288" s="52">
        <v>1.0</v>
      </c>
      <c r="AG288" s="22"/>
      <c r="AH288" s="6">
        <v>16.6</v>
      </c>
      <c r="AI288" s="6">
        <v>4.6</v>
      </c>
      <c r="AJ288" s="6">
        <v>21.45</v>
      </c>
      <c r="AK288" s="6">
        <v>4.75</v>
      </c>
      <c r="AM288" s="22"/>
      <c r="AS288" s="22"/>
      <c r="AY288" s="22"/>
      <c r="AZ288" s="35"/>
      <c r="BA288" s="22"/>
      <c r="BG288" s="6">
        <v>1.0</v>
      </c>
      <c r="BJ288" s="22">
        <v>1.0</v>
      </c>
      <c r="BL288" s="22"/>
      <c r="BT288" s="22"/>
      <c r="CA288" s="22"/>
      <c r="CS288" s="22"/>
      <c r="CU288" s="22"/>
      <c r="CX288" s="22"/>
      <c r="DN288" s="22"/>
      <c r="DS288" s="22"/>
      <c r="DY288" s="22"/>
      <c r="EL288" s="22"/>
      <c r="EM288" s="6" t="s">
        <v>951</v>
      </c>
      <c r="EN288" s="75" t="s">
        <v>824</v>
      </c>
    </row>
    <row r="289" ht="14.25" customHeight="1">
      <c r="A289" s="6" t="s">
        <v>730</v>
      </c>
      <c r="B289" s="22" t="s">
        <v>1175</v>
      </c>
      <c r="C289" s="6">
        <v>2.0</v>
      </c>
      <c r="D289" s="22">
        <v>0.0</v>
      </c>
      <c r="E289" s="6">
        <v>0.0</v>
      </c>
      <c r="F289" s="22">
        <v>1900.0</v>
      </c>
      <c r="G289" s="36">
        <v>14.08</v>
      </c>
      <c r="H289" s="36">
        <v>27.36</v>
      </c>
      <c r="I289" s="36">
        <v>24.218181818181822</v>
      </c>
      <c r="J289" s="126">
        <v>4.383644187617892</v>
      </c>
      <c r="K289" s="122">
        <v>655.0</v>
      </c>
      <c r="L289" s="122">
        <v>2587.0</v>
      </c>
      <c r="M289" s="122">
        <v>1778.5454545454545</v>
      </c>
      <c r="N289" s="123">
        <v>597.4317305996332</v>
      </c>
      <c r="O289" s="128">
        <v>-17.40617</v>
      </c>
      <c r="P289" s="22">
        <v>-1.46697</v>
      </c>
      <c r="Q289" s="128">
        <v>-71.50681</v>
      </c>
      <c r="R289" s="22">
        <v>-47.3836</v>
      </c>
      <c r="S289" s="5">
        <v>1.0</v>
      </c>
      <c r="T289" s="5">
        <v>0.0</v>
      </c>
      <c r="U289" s="5">
        <v>0.0</v>
      </c>
      <c r="V289" s="5">
        <v>0.0</v>
      </c>
      <c r="W289" s="5">
        <v>0.0</v>
      </c>
      <c r="X289" s="5">
        <v>0.0</v>
      </c>
      <c r="Y289" s="5">
        <v>0.0</v>
      </c>
      <c r="Z289" s="5">
        <v>0.0</v>
      </c>
      <c r="AA289" s="5">
        <v>0.0</v>
      </c>
      <c r="AB289" s="5">
        <v>0.0</v>
      </c>
      <c r="AC289" s="5">
        <v>0.0</v>
      </c>
      <c r="AD289" s="5">
        <v>0.0</v>
      </c>
      <c r="AE289" s="47">
        <v>0.0</v>
      </c>
      <c r="AF289" s="52">
        <v>1.0</v>
      </c>
      <c r="AG289" s="22">
        <v>2.0</v>
      </c>
      <c r="AH289" s="6">
        <v>28.5</v>
      </c>
      <c r="AI289" s="6">
        <v>3.5</v>
      </c>
      <c r="AJ289" s="6">
        <v>40.0</v>
      </c>
      <c r="AK289" s="6">
        <v>5.0</v>
      </c>
      <c r="AM289" s="22"/>
      <c r="AN289" s="6">
        <v>10.0</v>
      </c>
      <c r="AO289" s="6">
        <v>20.0</v>
      </c>
      <c r="AS289" s="22"/>
      <c r="AY289" s="22"/>
      <c r="AZ289" s="35"/>
      <c r="BA289" s="22"/>
      <c r="BG289" s="6">
        <v>1.0</v>
      </c>
      <c r="BJ289" s="22">
        <v>1.0</v>
      </c>
      <c r="BL289" s="22"/>
      <c r="BT289" s="22"/>
      <c r="CA289" s="22"/>
      <c r="CS289" s="22"/>
      <c r="CU289" s="22"/>
      <c r="CX289" s="22"/>
      <c r="DN289" s="22"/>
      <c r="DS289" s="22"/>
      <c r="DY289" s="22"/>
      <c r="EL289" s="22"/>
      <c r="EM289" s="6" t="s">
        <v>814</v>
      </c>
      <c r="EN289" s="75" t="s">
        <v>824</v>
      </c>
    </row>
    <row r="290" ht="14.25" customHeight="1">
      <c r="A290" s="6" t="s">
        <v>730</v>
      </c>
      <c r="B290" s="22" t="s">
        <v>1176</v>
      </c>
      <c r="C290" s="6">
        <v>2.0</v>
      </c>
      <c r="D290" s="22">
        <v>0.0</v>
      </c>
      <c r="E290" s="6">
        <v>1981.0</v>
      </c>
      <c r="F290" s="22">
        <v>3048.0</v>
      </c>
      <c r="G290" s="36">
        <v>23.37</v>
      </c>
      <c r="H290" s="36">
        <v>23.37</v>
      </c>
      <c r="I290" s="36">
        <v>23.37</v>
      </c>
      <c r="J290" s="126">
        <v>0.0</v>
      </c>
      <c r="K290" s="122">
        <v>2668.0</v>
      </c>
      <c r="L290" s="122">
        <v>2668.0</v>
      </c>
      <c r="M290" s="122">
        <v>2668.0</v>
      </c>
      <c r="N290" s="123">
        <v>0.0</v>
      </c>
      <c r="O290" s="128">
        <v>5.77279</v>
      </c>
      <c r="P290" s="22">
        <v>5.77279</v>
      </c>
      <c r="Q290" s="128">
        <v>-75.23354</v>
      </c>
      <c r="R290" s="22">
        <v>-75.23354</v>
      </c>
      <c r="S290" s="5">
        <v>0.0</v>
      </c>
      <c r="T290" s="5">
        <v>0.0</v>
      </c>
      <c r="U290" s="5">
        <v>0.0</v>
      </c>
      <c r="V290" s="5">
        <v>1.0</v>
      </c>
      <c r="W290" s="5">
        <v>0.0</v>
      </c>
      <c r="X290" s="5">
        <v>0.0</v>
      </c>
      <c r="Y290" s="5">
        <v>0.0</v>
      </c>
      <c r="Z290" s="5">
        <v>0.0</v>
      </c>
      <c r="AA290" s="5">
        <v>0.0</v>
      </c>
      <c r="AB290" s="5">
        <v>0.0</v>
      </c>
      <c r="AC290" s="5">
        <v>0.0</v>
      </c>
      <c r="AD290" s="5">
        <v>0.0</v>
      </c>
      <c r="AE290" s="47">
        <v>0.0</v>
      </c>
      <c r="AF290" s="52">
        <v>3.0</v>
      </c>
      <c r="AG290" s="22">
        <v>1.0</v>
      </c>
      <c r="AH290" s="6">
        <v>18.0</v>
      </c>
      <c r="AI290" s="6">
        <v>2.0</v>
      </c>
      <c r="AJ290" s="6">
        <v>22.8</v>
      </c>
      <c r="AM290" s="22"/>
      <c r="AS290" s="22"/>
      <c r="AY290" s="22"/>
      <c r="AZ290" s="35"/>
      <c r="BA290" s="22"/>
      <c r="BJ290" s="22"/>
      <c r="BL290" s="22"/>
      <c r="BT290" s="22"/>
      <c r="CA290" s="22">
        <v>1.0</v>
      </c>
      <c r="CS290" s="22"/>
      <c r="CU290" s="22"/>
      <c r="CX290" s="22"/>
      <c r="DN290" s="22"/>
      <c r="DS290" s="22"/>
      <c r="DY290" s="22"/>
      <c r="EL290" s="22"/>
      <c r="EM290" s="6" t="s">
        <v>814</v>
      </c>
      <c r="EN290" s="75" t="s">
        <v>824</v>
      </c>
    </row>
    <row r="291" ht="14.25" customHeight="1">
      <c r="A291" s="6" t="s">
        <v>730</v>
      </c>
      <c r="B291" s="22" t="s">
        <v>1177</v>
      </c>
      <c r="C291" s="6">
        <v>2.0</v>
      </c>
      <c r="D291" s="22">
        <v>0.0</v>
      </c>
      <c r="E291" s="6">
        <v>10.0</v>
      </c>
      <c r="F291" s="22">
        <v>200.0</v>
      </c>
      <c r="G291" s="36">
        <v>26.79</v>
      </c>
      <c r="H291" s="36">
        <v>26.79</v>
      </c>
      <c r="I291" s="36">
        <v>26.79</v>
      </c>
      <c r="J291" s="126">
        <v>0.0</v>
      </c>
      <c r="K291" s="122">
        <v>2466.0</v>
      </c>
      <c r="L291" s="122">
        <v>2466.0</v>
      </c>
      <c r="M291" s="122">
        <v>2466.0</v>
      </c>
      <c r="N291" s="123">
        <v>0.0</v>
      </c>
      <c r="O291" s="128">
        <v>-2.97533</v>
      </c>
      <c r="P291" s="22">
        <v>-2.97533</v>
      </c>
      <c r="Q291" s="128">
        <v>-59.93617</v>
      </c>
      <c r="R291" s="22">
        <v>-59.93617</v>
      </c>
      <c r="S291" s="5">
        <v>1.0</v>
      </c>
      <c r="T291" s="5">
        <v>0.0</v>
      </c>
      <c r="U291" s="5">
        <v>0.0</v>
      </c>
      <c r="V291" s="5">
        <v>0.0</v>
      </c>
      <c r="W291" s="5">
        <v>0.0</v>
      </c>
      <c r="X291" s="5">
        <v>0.0</v>
      </c>
      <c r="Y291" s="5">
        <v>0.0</v>
      </c>
      <c r="Z291" s="5">
        <v>0.0</v>
      </c>
      <c r="AA291" s="5">
        <v>0.0</v>
      </c>
      <c r="AB291" s="5">
        <v>0.0</v>
      </c>
      <c r="AC291" s="5">
        <v>1.0</v>
      </c>
      <c r="AD291" s="5">
        <v>0.0</v>
      </c>
      <c r="AE291" s="47">
        <v>0.0</v>
      </c>
      <c r="AF291" s="52">
        <v>1.0</v>
      </c>
      <c r="AG291" s="22"/>
      <c r="AH291" s="6">
        <v>20.0</v>
      </c>
      <c r="AI291" s="6">
        <v>1.0</v>
      </c>
      <c r="AJ291" s="6">
        <v>24.0</v>
      </c>
      <c r="AK291" s="6">
        <v>2.0</v>
      </c>
      <c r="AM291" s="22"/>
      <c r="AN291" s="6">
        <v>2.0</v>
      </c>
      <c r="AO291" s="6">
        <v>5.0</v>
      </c>
      <c r="AS291" s="22"/>
      <c r="AY291" s="22"/>
      <c r="AZ291" s="35"/>
      <c r="BA291" s="22"/>
      <c r="BG291" s="6">
        <v>1.0</v>
      </c>
      <c r="BJ291" s="22"/>
      <c r="BL291" s="22"/>
      <c r="BT291" s="22"/>
      <c r="CA291" s="22"/>
      <c r="CS291" s="22"/>
      <c r="CU291" s="22"/>
      <c r="CX291" s="22"/>
      <c r="DN291" s="22"/>
      <c r="DS291" s="22"/>
      <c r="DV291" s="6">
        <v>1.0</v>
      </c>
      <c r="DW291" s="6">
        <v>1.0</v>
      </c>
      <c r="DY291" s="22">
        <v>1.0</v>
      </c>
      <c r="EL291" s="22"/>
      <c r="EM291" s="6" t="s">
        <v>814</v>
      </c>
      <c r="EN291" s="75" t="s">
        <v>824</v>
      </c>
    </row>
    <row r="292" ht="14.25" customHeight="1">
      <c r="A292" s="34" t="s">
        <v>730</v>
      </c>
      <c r="B292" s="121" t="s">
        <v>1178</v>
      </c>
      <c r="C292" s="34">
        <v>2.0</v>
      </c>
      <c r="D292" s="121">
        <v>0.0</v>
      </c>
      <c r="E292" s="34">
        <v>2650.0</v>
      </c>
      <c r="F292" s="121">
        <v>3180.0</v>
      </c>
      <c r="G292" s="153">
        <v>14.08</v>
      </c>
      <c r="H292" s="153">
        <v>14.08</v>
      </c>
      <c r="I292" s="153">
        <v>14.08</v>
      </c>
      <c r="J292" s="150">
        <v>0.0</v>
      </c>
      <c r="K292" s="154">
        <v>1136.0</v>
      </c>
      <c r="L292" s="154">
        <v>1136.0</v>
      </c>
      <c r="M292" s="154">
        <v>1136.0</v>
      </c>
      <c r="N292" s="151">
        <v>0.0</v>
      </c>
      <c r="O292" s="155">
        <v>-13.44581</v>
      </c>
      <c r="P292" s="121">
        <v>-13.44581</v>
      </c>
      <c r="Q292" s="155">
        <v>-71.00342</v>
      </c>
      <c r="R292" s="121">
        <v>-71.00342</v>
      </c>
      <c r="S292" s="94">
        <v>1.0</v>
      </c>
      <c r="T292" s="94">
        <v>0.0</v>
      </c>
      <c r="U292" s="94">
        <v>0.0</v>
      </c>
      <c r="V292" s="94">
        <v>0.0</v>
      </c>
      <c r="W292" s="94">
        <v>0.0</v>
      </c>
      <c r="X292" s="94">
        <v>0.0</v>
      </c>
      <c r="Y292" s="94">
        <v>0.0</v>
      </c>
      <c r="Z292" s="94">
        <v>0.0</v>
      </c>
      <c r="AA292" s="94">
        <v>0.0</v>
      </c>
      <c r="AB292" s="94">
        <v>0.0</v>
      </c>
      <c r="AC292" s="94">
        <v>0.0</v>
      </c>
      <c r="AD292" s="94">
        <v>0.0</v>
      </c>
      <c r="AE292" s="95">
        <v>0.0</v>
      </c>
      <c r="AF292" s="96">
        <v>1.0</v>
      </c>
      <c r="AG292" s="121"/>
      <c r="AH292" s="34">
        <v>20.1</v>
      </c>
      <c r="AI292" s="34">
        <v>4.0</v>
      </c>
      <c r="AJ292" s="34">
        <v>25.5</v>
      </c>
      <c r="AK292" s="34">
        <v>2.2</v>
      </c>
      <c r="AL292" s="34"/>
      <c r="AM292" s="121"/>
      <c r="AN292" s="34">
        <v>7.0</v>
      </c>
      <c r="AO292" s="34">
        <v>12.0</v>
      </c>
      <c r="AP292" s="34">
        <v>4.0</v>
      </c>
      <c r="AQ292" s="34">
        <v>0.5</v>
      </c>
      <c r="AR292" s="34"/>
      <c r="AS292" s="121"/>
      <c r="AT292" s="34"/>
      <c r="AU292" s="34"/>
      <c r="AV292" s="34"/>
      <c r="AW292" s="34"/>
      <c r="AX292" s="34"/>
      <c r="AY292" s="121"/>
      <c r="AZ292" s="91"/>
      <c r="BA292" s="121"/>
      <c r="BB292" s="34"/>
      <c r="BC292" s="34"/>
      <c r="BD292" s="34"/>
      <c r="BE292" s="34"/>
      <c r="BF292" s="34"/>
      <c r="BG292" s="34"/>
      <c r="BH292" s="34"/>
      <c r="BI292" s="34"/>
      <c r="BJ292" s="121">
        <v>1.0</v>
      </c>
      <c r="BK292" s="34"/>
      <c r="BL292" s="121"/>
      <c r="BM292" s="34"/>
      <c r="BN292" s="34"/>
      <c r="BO292" s="34"/>
      <c r="BP292" s="34"/>
      <c r="BQ292" s="34"/>
      <c r="BR292" s="34"/>
      <c r="BS292" s="34"/>
      <c r="BT292" s="121"/>
      <c r="BU292" s="34"/>
      <c r="BV292" s="34"/>
      <c r="BW292" s="34"/>
      <c r="BX292" s="34"/>
      <c r="BY292" s="34"/>
      <c r="BZ292" s="34"/>
      <c r="CA292" s="121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  <c r="CP292" s="34"/>
      <c r="CQ292" s="34"/>
      <c r="CR292" s="34"/>
      <c r="CS292" s="121"/>
      <c r="CT292" s="34"/>
      <c r="CU292" s="121"/>
      <c r="CV292" s="34"/>
      <c r="CW292" s="34"/>
      <c r="CX292" s="121"/>
      <c r="CY292" s="34"/>
      <c r="CZ292" s="34"/>
      <c r="DA292" s="34"/>
      <c r="DB292" s="34"/>
      <c r="DC292" s="34"/>
      <c r="DD292" s="34"/>
      <c r="DE292" s="34"/>
      <c r="DF292" s="34"/>
      <c r="DG292" s="34"/>
      <c r="DH292" s="34"/>
      <c r="DI292" s="34"/>
      <c r="DJ292" s="34"/>
      <c r="DK292" s="34"/>
      <c r="DL292" s="34"/>
      <c r="DM292" s="34"/>
      <c r="DN292" s="121"/>
      <c r="DO292" s="34"/>
      <c r="DP292" s="34"/>
      <c r="DQ292" s="34"/>
      <c r="DR292" s="34"/>
      <c r="DS292" s="121"/>
      <c r="DT292" s="34"/>
      <c r="DU292" s="34"/>
      <c r="DV292" s="34"/>
      <c r="DW292" s="34"/>
      <c r="DX292" s="34"/>
      <c r="DY292" s="121"/>
      <c r="DZ292" s="34"/>
      <c r="EA292" s="34"/>
      <c r="EB292" s="34"/>
      <c r="EC292" s="34"/>
      <c r="ED292" s="34"/>
      <c r="EE292" s="34"/>
      <c r="EF292" s="34"/>
      <c r="EG292" s="34"/>
      <c r="EH292" s="34"/>
      <c r="EI292" s="34"/>
      <c r="EJ292" s="34"/>
      <c r="EK292" s="34"/>
      <c r="EL292" s="121"/>
      <c r="EM292" s="34" t="s">
        <v>814</v>
      </c>
      <c r="EN292" s="152" t="s">
        <v>824</v>
      </c>
      <c r="EO292" s="34"/>
      <c r="EP292" s="34"/>
      <c r="EQ292" s="34"/>
      <c r="ER292" s="34"/>
      <c r="ES292" s="34"/>
      <c r="ET292" s="34"/>
      <c r="EU292" s="34"/>
      <c r="EV292" s="34"/>
      <c r="EW292" s="34"/>
      <c r="EX292" s="34"/>
      <c r="EY292" s="34"/>
      <c r="EZ292" s="34"/>
      <c r="FA292" s="34"/>
      <c r="FB292" s="34"/>
      <c r="FC292" s="34"/>
      <c r="FD292" s="34"/>
      <c r="FE292" s="34"/>
      <c r="FF292" s="34"/>
      <c r="FG292" s="34"/>
      <c r="FH292" s="34"/>
      <c r="FI292" s="34"/>
    </row>
    <row r="293" ht="14.25" customHeight="1">
      <c r="B293" s="22"/>
      <c r="D293" s="22"/>
      <c r="F293" s="22"/>
      <c r="G293" s="36"/>
      <c r="H293" s="36"/>
      <c r="I293" s="36"/>
      <c r="J293" s="126"/>
      <c r="K293" s="122"/>
      <c r="L293" s="122"/>
      <c r="M293" s="122"/>
      <c r="N293" s="123"/>
      <c r="O293" s="128"/>
      <c r="P293" s="22"/>
      <c r="Q293" s="128"/>
      <c r="R293" s="22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47"/>
      <c r="AF293" s="52"/>
      <c r="AG293" s="22"/>
      <c r="AM293" s="22"/>
      <c r="AS293" s="22"/>
      <c r="AY293" s="22"/>
      <c r="AZ293" s="35"/>
      <c r="BA293" s="22"/>
      <c r="BJ293" s="22"/>
      <c r="BL293" s="22"/>
      <c r="BT293" s="22"/>
      <c r="CA293" s="22"/>
      <c r="CS293" s="22"/>
      <c r="CU293" s="22"/>
      <c r="CX293" s="22"/>
      <c r="DN293" s="22"/>
      <c r="DS293" s="22"/>
      <c r="DY293" s="22"/>
      <c r="EL293" s="22"/>
      <c r="EN293" s="75"/>
    </row>
  </sheetData>
  <mergeCells count="28">
    <mergeCell ref="S1:AE1"/>
    <mergeCell ref="AF1:AG1"/>
    <mergeCell ref="AH1:AM1"/>
    <mergeCell ref="AN1:AS1"/>
    <mergeCell ref="AT1:AY1"/>
    <mergeCell ref="AZ1:BA1"/>
    <mergeCell ref="BB1:BJ1"/>
    <mergeCell ref="DO1:DS1"/>
    <mergeCell ref="DT1:DY1"/>
    <mergeCell ref="DZ1:EL1"/>
    <mergeCell ref="BK1:BL1"/>
    <mergeCell ref="BM1:BT1"/>
    <mergeCell ref="BU1:CA1"/>
    <mergeCell ref="CB1:CS1"/>
    <mergeCell ref="CT1:CU1"/>
    <mergeCell ref="CV1:CX1"/>
    <mergeCell ref="CY1:DN1"/>
    <mergeCell ref="AN27:AO27"/>
    <mergeCell ref="AN64:AO64"/>
    <mergeCell ref="AN154:AO154"/>
    <mergeCell ref="AN175:AO175"/>
    <mergeCell ref="A1:B1"/>
    <mergeCell ref="C1:D1"/>
    <mergeCell ref="E1:F1"/>
    <mergeCell ref="G1:J1"/>
    <mergeCell ref="K1:N1"/>
    <mergeCell ref="O1:P1"/>
    <mergeCell ref="Q1:R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86"/>
    <col customWidth="1" min="2" max="2" width="21.57"/>
    <col customWidth="1" min="3" max="3" width="32.86"/>
    <col customWidth="1" min="4" max="4" width="8.86"/>
    <col customWidth="1" min="5" max="5" width="11.71"/>
    <col customWidth="1" min="6" max="26" width="8.71"/>
  </cols>
  <sheetData>
    <row r="1" ht="14.25" customHeight="1">
      <c r="A1" s="95" t="s">
        <v>828</v>
      </c>
      <c r="B1" s="94" t="s">
        <v>829</v>
      </c>
      <c r="C1" s="94" t="s">
        <v>830</v>
      </c>
      <c r="D1" s="94" t="s">
        <v>1179</v>
      </c>
      <c r="E1" s="94" t="s">
        <v>832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4.25" customHeight="1">
      <c r="A2" s="156" t="s">
        <v>823</v>
      </c>
      <c r="B2" s="75" t="s">
        <v>1180</v>
      </c>
      <c r="C2" s="75" t="s">
        <v>1181</v>
      </c>
      <c r="D2" s="75">
        <v>8.86</v>
      </c>
      <c r="E2" s="75">
        <v>1713.0</v>
      </c>
    </row>
    <row r="3" ht="14.25" customHeight="1">
      <c r="A3" s="156" t="s">
        <v>826</v>
      </c>
      <c r="B3" s="75" t="s">
        <v>1180</v>
      </c>
      <c r="C3" s="75" t="s">
        <v>1182</v>
      </c>
      <c r="D3" s="75">
        <v>9.79</v>
      </c>
      <c r="E3" s="75">
        <v>1872.0</v>
      </c>
    </row>
    <row r="4" ht="14.25" customHeight="1">
      <c r="A4" s="156" t="s">
        <v>827</v>
      </c>
      <c r="B4" s="75" t="s">
        <v>1183</v>
      </c>
      <c r="C4" s="75" t="s">
        <v>1184</v>
      </c>
      <c r="D4" s="75">
        <v>16.8</v>
      </c>
      <c r="E4" s="75">
        <v>1240.0</v>
      </c>
    </row>
    <row r="5" ht="14.25" customHeight="1">
      <c r="A5" s="156" t="s">
        <v>827</v>
      </c>
      <c r="B5" s="75" t="s">
        <v>1183</v>
      </c>
      <c r="C5" s="75" t="s">
        <v>1185</v>
      </c>
      <c r="D5" s="75">
        <v>17.65</v>
      </c>
      <c r="E5" s="75">
        <v>1090.0</v>
      </c>
    </row>
    <row r="6" ht="14.25" customHeight="1">
      <c r="A6" s="156" t="s">
        <v>827</v>
      </c>
      <c r="B6" s="75" t="s">
        <v>1186</v>
      </c>
      <c r="C6" s="75" t="s">
        <v>1187</v>
      </c>
      <c r="D6" s="75">
        <v>21.0</v>
      </c>
      <c r="E6" s="75">
        <v>1832.0</v>
      </c>
    </row>
    <row r="7" ht="14.25" customHeight="1">
      <c r="A7" s="156" t="s">
        <v>827</v>
      </c>
      <c r="B7" s="75" t="s">
        <v>1188</v>
      </c>
      <c r="C7" s="75" t="s">
        <v>1189</v>
      </c>
      <c r="D7" s="75">
        <v>19.35</v>
      </c>
      <c r="E7" s="75">
        <v>1713.0</v>
      </c>
    </row>
    <row r="8" ht="14.25" customHeight="1">
      <c r="A8" s="157" t="s">
        <v>867</v>
      </c>
      <c r="B8" s="75" t="s">
        <v>1190</v>
      </c>
      <c r="C8" s="75" t="s">
        <v>1191</v>
      </c>
      <c r="D8" s="75">
        <v>15.26</v>
      </c>
      <c r="E8" s="75">
        <v>1171.0</v>
      </c>
    </row>
    <row r="9" ht="14.25" customHeight="1">
      <c r="A9" s="157" t="s">
        <v>867</v>
      </c>
      <c r="B9" s="75" t="s">
        <v>1190</v>
      </c>
      <c r="C9" s="75" t="s">
        <v>1192</v>
      </c>
      <c r="D9" s="75">
        <v>17.29</v>
      </c>
      <c r="E9" s="75">
        <v>628.0</v>
      </c>
    </row>
    <row r="10" ht="14.25" customHeight="1">
      <c r="A10" s="157" t="s">
        <v>867</v>
      </c>
      <c r="B10" s="75" t="s">
        <v>1190</v>
      </c>
      <c r="C10" s="75" t="s">
        <v>1193</v>
      </c>
      <c r="D10" s="75">
        <v>17.37</v>
      </c>
      <c r="E10" s="75">
        <v>556.0</v>
      </c>
    </row>
    <row r="11" ht="14.25" customHeight="1">
      <c r="A11" s="157" t="s">
        <v>867</v>
      </c>
      <c r="B11" s="75" t="s">
        <v>1190</v>
      </c>
      <c r="C11" s="75" t="s">
        <v>1194</v>
      </c>
      <c r="D11" s="75">
        <v>13.36</v>
      </c>
      <c r="E11" s="75">
        <v>766.0</v>
      </c>
    </row>
    <row r="12" ht="14.25" customHeight="1">
      <c r="A12" s="157" t="s">
        <v>867</v>
      </c>
      <c r="B12" s="75" t="s">
        <v>1195</v>
      </c>
      <c r="C12" s="75" t="s">
        <v>1196</v>
      </c>
      <c r="D12" s="75">
        <v>16.44</v>
      </c>
      <c r="E12" s="75">
        <v>538.0</v>
      </c>
    </row>
    <row r="13" ht="14.25" customHeight="1">
      <c r="A13" s="157" t="s">
        <v>867</v>
      </c>
      <c r="B13" s="75" t="s">
        <v>1195</v>
      </c>
      <c r="C13" s="75" t="s">
        <v>1197</v>
      </c>
      <c r="D13" s="75">
        <v>13.82</v>
      </c>
      <c r="E13" s="75">
        <v>488.0</v>
      </c>
    </row>
    <row r="14" ht="14.25" customHeight="1">
      <c r="A14" s="157" t="s">
        <v>867</v>
      </c>
      <c r="B14" s="75" t="s">
        <v>1195</v>
      </c>
      <c r="C14" s="75" t="s">
        <v>1198</v>
      </c>
      <c r="D14" s="75">
        <v>11.88</v>
      </c>
      <c r="E14" s="75">
        <v>614.0</v>
      </c>
    </row>
    <row r="15" ht="14.25" customHeight="1">
      <c r="A15" s="157" t="s">
        <v>53</v>
      </c>
      <c r="B15" s="75" t="s">
        <v>1199</v>
      </c>
      <c r="C15" s="75" t="s">
        <v>1200</v>
      </c>
      <c r="D15" s="75">
        <v>17.0</v>
      </c>
      <c r="E15" s="75">
        <v>550.0</v>
      </c>
    </row>
    <row r="16" ht="14.25" customHeight="1">
      <c r="A16" s="157" t="s">
        <v>53</v>
      </c>
      <c r="B16" s="75" t="s">
        <v>1199</v>
      </c>
      <c r="C16" s="75" t="s">
        <v>1201</v>
      </c>
      <c r="D16" s="75">
        <v>20.46</v>
      </c>
      <c r="E16" s="75">
        <v>729.87</v>
      </c>
    </row>
    <row r="17" ht="14.25" customHeight="1">
      <c r="A17" s="157" t="s">
        <v>872</v>
      </c>
      <c r="B17" s="75" t="s">
        <v>1190</v>
      </c>
      <c r="C17" s="75" t="s">
        <v>1202</v>
      </c>
      <c r="D17" s="75">
        <v>13.72</v>
      </c>
      <c r="E17" s="75">
        <v>1422.0</v>
      </c>
    </row>
    <row r="18" ht="14.25" customHeight="1">
      <c r="A18" s="157" t="s">
        <v>872</v>
      </c>
      <c r="B18" s="75" t="s">
        <v>1195</v>
      </c>
      <c r="C18" s="75" t="s">
        <v>1203</v>
      </c>
      <c r="D18" s="75">
        <v>11.73</v>
      </c>
      <c r="E18" s="75">
        <v>997.0</v>
      </c>
    </row>
    <row r="19" ht="14.25" customHeight="1">
      <c r="A19" s="157" t="s">
        <v>872</v>
      </c>
      <c r="B19" s="75" t="s">
        <v>1195</v>
      </c>
      <c r="C19" s="75" t="s">
        <v>1204</v>
      </c>
      <c r="D19" s="75">
        <v>12.88</v>
      </c>
      <c r="E19" s="75">
        <v>814.0</v>
      </c>
    </row>
    <row r="20" ht="14.25" customHeight="1">
      <c r="A20" s="157" t="s">
        <v>872</v>
      </c>
      <c r="B20" s="75" t="s">
        <v>1205</v>
      </c>
      <c r="C20" s="75" t="s">
        <v>1206</v>
      </c>
      <c r="D20" s="75">
        <v>13.71</v>
      </c>
      <c r="E20" s="75">
        <v>986.0</v>
      </c>
    </row>
    <row r="21" ht="14.25" customHeight="1">
      <c r="A21" s="157" t="s">
        <v>872</v>
      </c>
      <c r="B21" s="75" t="s">
        <v>1205</v>
      </c>
      <c r="C21" s="75" t="s">
        <v>1207</v>
      </c>
      <c r="D21" s="75">
        <v>12.69</v>
      </c>
      <c r="E21" s="75">
        <v>789.0</v>
      </c>
    </row>
    <row r="22" ht="14.25" customHeight="1">
      <c r="A22" s="157" t="s">
        <v>872</v>
      </c>
      <c r="B22" s="75" t="s">
        <v>1205</v>
      </c>
      <c r="C22" s="75" t="s">
        <v>1208</v>
      </c>
      <c r="D22" s="75">
        <v>11.5</v>
      </c>
      <c r="E22" s="75">
        <v>775.0</v>
      </c>
    </row>
    <row r="23" ht="14.25" customHeight="1">
      <c r="A23" s="157" t="s">
        <v>872</v>
      </c>
      <c r="B23" s="75" t="s">
        <v>1205</v>
      </c>
      <c r="C23" s="75" t="s">
        <v>1209</v>
      </c>
      <c r="D23" s="75">
        <v>11.25</v>
      </c>
      <c r="E23" s="75">
        <v>708.0</v>
      </c>
    </row>
    <row r="24" ht="14.25" customHeight="1">
      <c r="A24" s="157" t="s">
        <v>872</v>
      </c>
      <c r="B24" s="75" t="s">
        <v>1210</v>
      </c>
      <c r="C24" s="75" t="s">
        <v>1211</v>
      </c>
      <c r="D24" s="75">
        <v>10.86</v>
      </c>
      <c r="E24" s="75">
        <v>797.0</v>
      </c>
    </row>
    <row r="25" ht="14.25" customHeight="1">
      <c r="A25" s="157" t="s">
        <v>872</v>
      </c>
      <c r="B25" s="75" t="s">
        <v>1210</v>
      </c>
      <c r="C25" s="75" t="s">
        <v>1212</v>
      </c>
      <c r="D25" s="75">
        <v>10.48</v>
      </c>
      <c r="E25" s="75">
        <v>827.0</v>
      </c>
    </row>
    <row r="26" ht="14.25" customHeight="1">
      <c r="A26" s="157" t="s">
        <v>872</v>
      </c>
      <c r="B26" s="75" t="s">
        <v>1213</v>
      </c>
      <c r="C26" s="75" t="s">
        <v>1214</v>
      </c>
      <c r="D26" s="75">
        <v>9.65</v>
      </c>
      <c r="E26" s="75">
        <v>706.0</v>
      </c>
    </row>
    <row r="27" ht="14.25" customHeight="1">
      <c r="A27" s="157" t="s">
        <v>872</v>
      </c>
      <c r="B27" s="75" t="s">
        <v>1213</v>
      </c>
      <c r="C27" s="75" t="s">
        <v>1215</v>
      </c>
      <c r="D27" s="75">
        <v>9.74</v>
      </c>
      <c r="E27" s="75">
        <v>740.0</v>
      </c>
    </row>
    <row r="28" ht="14.25" customHeight="1">
      <c r="A28" s="156" t="s">
        <v>881</v>
      </c>
      <c r="B28" s="75" t="s">
        <v>1216</v>
      </c>
      <c r="C28" s="75" t="s">
        <v>1217</v>
      </c>
      <c r="D28" s="75">
        <v>25.16</v>
      </c>
      <c r="E28" s="75">
        <v>1407.0</v>
      </c>
    </row>
    <row r="29" ht="14.25" customHeight="1">
      <c r="A29" s="156" t="s">
        <v>881</v>
      </c>
      <c r="B29" s="75" t="s">
        <v>1218</v>
      </c>
      <c r="C29" s="75" t="s">
        <v>1219</v>
      </c>
      <c r="D29" s="75">
        <v>26.29</v>
      </c>
      <c r="E29" s="75">
        <v>2002.0</v>
      </c>
    </row>
    <row r="30" ht="14.25" customHeight="1">
      <c r="A30" s="156" t="s">
        <v>881</v>
      </c>
      <c r="B30" s="75" t="s">
        <v>1218</v>
      </c>
      <c r="C30" s="75" t="s">
        <v>1220</v>
      </c>
      <c r="D30" s="75">
        <v>25.09</v>
      </c>
      <c r="E30" s="75">
        <v>1673.0</v>
      </c>
    </row>
    <row r="31" ht="14.25" customHeight="1">
      <c r="A31" s="156" t="s">
        <v>881</v>
      </c>
      <c r="B31" s="75" t="s">
        <v>1221</v>
      </c>
      <c r="C31" s="75" t="s">
        <v>1222</v>
      </c>
      <c r="D31" s="75">
        <v>24.23</v>
      </c>
      <c r="E31" s="75">
        <v>1573.0</v>
      </c>
    </row>
    <row r="32" ht="14.25" customHeight="1">
      <c r="A32" s="156" t="s">
        <v>881</v>
      </c>
      <c r="B32" s="75" t="s">
        <v>1221</v>
      </c>
      <c r="C32" s="75" t="s">
        <v>1223</v>
      </c>
      <c r="D32" s="75">
        <v>24.85</v>
      </c>
      <c r="E32" s="75">
        <v>1637.0</v>
      </c>
    </row>
    <row r="33" ht="14.25" customHeight="1">
      <c r="A33" s="156" t="s">
        <v>881</v>
      </c>
      <c r="B33" s="75" t="s">
        <v>1221</v>
      </c>
      <c r="C33" s="75" t="s">
        <v>1224</v>
      </c>
      <c r="D33" s="75">
        <v>23.65</v>
      </c>
      <c r="E33" s="75">
        <v>2588.0</v>
      </c>
    </row>
    <row r="34" ht="14.25" customHeight="1">
      <c r="A34" s="156" t="s">
        <v>881</v>
      </c>
      <c r="B34" s="75" t="s">
        <v>1225</v>
      </c>
      <c r="C34" s="75" t="s">
        <v>1226</v>
      </c>
      <c r="D34" s="75">
        <v>27.01</v>
      </c>
      <c r="E34" s="75">
        <v>1729.0</v>
      </c>
    </row>
    <row r="35" ht="14.25" customHeight="1">
      <c r="A35" s="156" t="s">
        <v>881</v>
      </c>
      <c r="B35" s="75" t="s">
        <v>1227</v>
      </c>
      <c r="C35" s="75" t="s">
        <v>1228</v>
      </c>
      <c r="D35" s="75">
        <v>27.01</v>
      </c>
      <c r="E35" s="75">
        <v>1237.0</v>
      </c>
    </row>
    <row r="36" ht="14.25" customHeight="1">
      <c r="A36" s="156" t="s">
        <v>881</v>
      </c>
      <c r="B36" s="75" t="s">
        <v>1227</v>
      </c>
      <c r="C36" s="75" t="s">
        <v>1229</v>
      </c>
      <c r="D36" s="75">
        <v>26.82</v>
      </c>
      <c r="E36" s="75">
        <v>1230.0</v>
      </c>
    </row>
    <row r="37" ht="14.25" customHeight="1">
      <c r="A37" s="156" t="s">
        <v>881</v>
      </c>
      <c r="B37" s="75" t="s">
        <v>1227</v>
      </c>
      <c r="C37" s="75" t="s">
        <v>1230</v>
      </c>
      <c r="D37" s="75">
        <v>27.06</v>
      </c>
      <c r="E37" s="75">
        <v>1436.0</v>
      </c>
    </row>
    <row r="38" ht="14.25" customHeight="1">
      <c r="A38" s="156" t="s">
        <v>881</v>
      </c>
      <c r="B38" s="75" t="s">
        <v>1231</v>
      </c>
      <c r="C38" s="75" t="s">
        <v>1232</v>
      </c>
      <c r="D38" s="75">
        <v>27.05</v>
      </c>
      <c r="E38" s="75">
        <v>1127.0</v>
      </c>
    </row>
    <row r="39" ht="14.25" customHeight="1">
      <c r="A39" s="156" t="s">
        <v>881</v>
      </c>
      <c r="B39" s="75" t="s">
        <v>1233</v>
      </c>
      <c r="C39" s="75" t="s">
        <v>1234</v>
      </c>
      <c r="D39" s="75">
        <v>25.44</v>
      </c>
      <c r="E39" s="75">
        <v>2012.0</v>
      </c>
    </row>
    <row r="40" ht="14.25" customHeight="1">
      <c r="A40" s="156" t="s">
        <v>881</v>
      </c>
      <c r="B40" s="75" t="s">
        <v>1235</v>
      </c>
      <c r="C40" s="75" t="s">
        <v>1228</v>
      </c>
      <c r="D40" s="75">
        <v>25.96</v>
      </c>
      <c r="E40" s="75">
        <v>2485.0</v>
      </c>
    </row>
    <row r="41" ht="14.25" customHeight="1">
      <c r="A41" s="156" t="s">
        <v>882</v>
      </c>
      <c r="B41" s="75" t="s">
        <v>1236</v>
      </c>
      <c r="C41" s="75" t="s">
        <v>1237</v>
      </c>
      <c r="D41" s="75">
        <v>18.59</v>
      </c>
      <c r="E41" s="75">
        <v>867.0</v>
      </c>
    </row>
    <row r="42" ht="14.25" customHeight="1">
      <c r="A42" s="156" t="s">
        <v>882</v>
      </c>
      <c r="B42" s="75" t="s">
        <v>1236</v>
      </c>
      <c r="C42" s="75" t="s">
        <v>1238</v>
      </c>
      <c r="D42" s="75">
        <v>21.0</v>
      </c>
      <c r="E42" s="75">
        <v>516.0</v>
      </c>
    </row>
    <row r="43" ht="14.25" customHeight="1">
      <c r="A43" s="156" t="s">
        <v>882</v>
      </c>
      <c r="B43" s="75" t="s">
        <v>1239</v>
      </c>
      <c r="C43" s="75" t="s">
        <v>1240</v>
      </c>
      <c r="D43" s="75">
        <v>20.55</v>
      </c>
      <c r="E43" s="75">
        <v>930.0</v>
      </c>
    </row>
    <row r="44" ht="14.25" customHeight="1">
      <c r="A44" s="156" t="s">
        <v>882</v>
      </c>
      <c r="B44" s="75" t="s">
        <v>1239</v>
      </c>
      <c r="C44" s="75" t="s">
        <v>1241</v>
      </c>
      <c r="D44" s="75">
        <v>19.55</v>
      </c>
      <c r="E44" s="75">
        <v>833.0</v>
      </c>
    </row>
    <row r="45" ht="14.25" customHeight="1">
      <c r="A45" s="156" t="s">
        <v>882</v>
      </c>
      <c r="B45" s="75" t="s">
        <v>1239</v>
      </c>
      <c r="C45" s="75" t="s">
        <v>1242</v>
      </c>
      <c r="D45" s="75">
        <v>22.52</v>
      </c>
      <c r="E45" s="75">
        <v>800.0</v>
      </c>
    </row>
    <row r="46" ht="14.25" customHeight="1">
      <c r="A46" s="156" t="s">
        <v>882</v>
      </c>
      <c r="B46" s="75" t="s">
        <v>1243</v>
      </c>
      <c r="C46" s="75" t="s">
        <v>1244</v>
      </c>
      <c r="D46" s="75">
        <v>24.15</v>
      </c>
      <c r="E46" s="75">
        <v>736.0</v>
      </c>
    </row>
    <row r="47" ht="14.25" customHeight="1">
      <c r="A47" s="156" t="s">
        <v>882</v>
      </c>
      <c r="B47" s="75" t="s">
        <v>1243</v>
      </c>
      <c r="C47" s="75" t="s">
        <v>1245</v>
      </c>
      <c r="D47" s="75">
        <v>23.71</v>
      </c>
      <c r="E47" s="75">
        <v>989.0</v>
      </c>
    </row>
    <row r="48" ht="14.25" customHeight="1">
      <c r="A48" s="156" t="s">
        <v>882</v>
      </c>
      <c r="B48" s="75" t="s">
        <v>1243</v>
      </c>
      <c r="C48" s="75" t="s">
        <v>1246</v>
      </c>
      <c r="D48" s="75">
        <v>25.04</v>
      </c>
      <c r="E48" s="75">
        <v>1023.0</v>
      </c>
    </row>
    <row r="49" ht="14.25" customHeight="1">
      <c r="A49" s="156" t="s">
        <v>882</v>
      </c>
      <c r="B49" s="75" t="s">
        <v>1243</v>
      </c>
      <c r="C49" s="75" t="s">
        <v>1247</v>
      </c>
      <c r="D49" s="75">
        <v>25.06</v>
      </c>
      <c r="E49" s="75">
        <v>1106.0</v>
      </c>
    </row>
    <row r="50" ht="14.25" customHeight="1">
      <c r="A50" s="156" t="s">
        <v>882</v>
      </c>
      <c r="B50" s="75" t="s">
        <v>1243</v>
      </c>
      <c r="C50" s="75" t="s">
        <v>1248</v>
      </c>
      <c r="D50" s="75">
        <v>24.4</v>
      </c>
      <c r="E50" s="75">
        <v>868.0</v>
      </c>
    </row>
    <row r="51" ht="14.25" customHeight="1">
      <c r="A51" s="156" t="s">
        <v>882</v>
      </c>
      <c r="B51" s="75" t="s">
        <v>1249</v>
      </c>
      <c r="C51" s="75" t="s">
        <v>1250</v>
      </c>
      <c r="D51" s="75">
        <v>23.41</v>
      </c>
      <c r="E51" s="75">
        <v>767.0</v>
      </c>
    </row>
    <row r="52" ht="14.25" customHeight="1">
      <c r="A52" s="156" t="s">
        <v>882</v>
      </c>
      <c r="B52" s="75" t="s">
        <v>1249</v>
      </c>
      <c r="C52" s="75" t="s">
        <v>1251</v>
      </c>
      <c r="D52" s="75">
        <v>21.06</v>
      </c>
      <c r="E52" s="75">
        <v>1153.0</v>
      </c>
    </row>
    <row r="53" ht="14.25" customHeight="1">
      <c r="A53" s="156" t="s">
        <v>882</v>
      </c>
      <c r="B53" s="75" t="s">
        <v>1249</v>
      </c>
      <c r="C53" s="75" t="s">
        <v>1252</v>
      </c>
      <c r="D53" s="75">
        <v>21.74</v>
      </c>
      <c r="E53" s="75">
        <v>989.0</v>
      </c>
    </row>
    <row r="54" ht="14.25" customHeight="1">
      <c r="A54" s="156" t="s">
        <v>882</v>
      </c>
      <c r="B54" s="75" t="s">
        <v>1249</v>
      </c>
      <c r="C54" s="75" t="s">
        <v>1253</v>
      </c>
      <c r="D54" s="75">
        <v>22.15</v>
      </c>
      <c r="E54" s="75">
        <v>1241.0</v>
      </c>
    </row>
    <row r="55" ht="14.25" customHeight="1">
      <c r="A55" s="156" t="s">
        <v>882</v>
      </c>
      <c r="B55" s="75" t="s">
        <v>1254</v>
      </c>
      <c r="C55" s="75" t="s">
        <v>1255</v>
      </c>
      <c r="D55" s="75">
        <v>21.83</v>
      </c>
      <c r="E55" s="75">
        <v>1080.0</v>
      </c>
    </row>
    <row r="56" ht="14.25" customHeight="1">
      <c r="A56" s="156" t="s">
        <v>882</v>
      </c>
      <c r="B56" s="75" t="s">
        <v>1254</v>
      </c>
      <c r="C56" s="75" t="s">
        <v>1256</v>
      </c>
      <c r="D56" s="75">
        <v>24.83</v>
      </c>
      <c r="E56" s="75">
        <v>1454.0</v>
      </c>
    </row>
    <row r="57" ht="14.25" customHeight="1">
      <c r="A57" s="156" t="s">
        <v>882</v>
      </c>
      <c r="B57" s="75" t="s">
        <v>1257</v>
      </c>
      <c r="C57" s="75" t="s">
        <v>1258</v>
      </c>
      <c r="D57" s="75">
        <v>23.2</v>
      </c>
      <c r="E57" s="75">
        <v>1092.0</v>
      </c>
    </row>
    <row r="58" ht="14.25" customHeight="1">
      <c r="A58" s="156" t="s">
        <v>882</v>
      </c>
      <c r="B58" s="75" t="s">
        <v>1257</v>
      </c>
      <c r="C58" s="75" t="s">
        <v>1259</v>
      </c>
      <c r="D58" s="75">
        <v>25.28</v>
      </c>
      <c r="E58" s="75">
        <v>991.0</v>
      </c>
    </row>
    <row r="59" ht="14.25" customHeight="1">
      <c r="A59" s="156" t="s">
        <v>882</v>
      </c>
      <c r="B59" s="75" t="s">
        <v>1257</v>
      </c>
      <c r="C59" s="75" t="s">
        <v>1260</v>
      </c>
      <c r="D59" s="75">
        <v>24.74</v>
      </c>
      <c r="E59" s="75">
        <v>1155.0</v>
      </c>
    </row>
    <row r="60" ht="14.25" customHeight="1">
      <c r="A60" s="156" t="s">
        <v>882</v>
      </c>
      <c r="B60" s="75" t="s">
        <v>1257</v>
      </c>
      <c r="C60" s="75" t="s">
        <v>1261</v>
      </c>
      <c r="D60" s="75">
        <v>26.28</v>
      </c>
      <c r="E60" s="75">
        <v>1058.0</v>
      </c>
    </row>
    <row r="61" ht="14.25" customHeight="1">
      <c r="A61" s="156" t="s">
        <v>882</v>
      </c>
      <c r="B61" s="75" t="s">
        <v>1257</v>
      </c>
      <c r="C61" s="75" t="s">
        <v>1262</v>
      </c>
      <c r="D61" s="75">
        <v>26.55</v>
      </c>
      <c r="E61" s="75">
        <v>1449.0</v>
      </c>
    </row>
    <row r="62" ht="14.25" customHeight="1">
      <c r="A62" s="156" t="s">
        <v>882</v>
      </c>
      <c r="B62" s="75" t="s">
        <v>1257</v>
      </c>
      <c r="C62" s="75" t="s">
        <v>1263</v>
      </c>
      <c r="D62" s="75">
        <v>21.53</v>
      </c>
      <c r="E62" s="75">
        <v>875.0</v>
      </c>
    </row>
    <row r="63" ht="14.25" customHeight="1">
      <c r="A63" s="156" t="s">
        <v>882</v>
      </c>
      <c r="B63" s="75" t="s">
        <v>1264</v>
      </c>
      <c r="C63" s="75" t="s">
        <v>1265</v>
      </c>
      <c r="D63" s="75">
        <v>25.9</v>
      </c>
      <c r="E63" s="75">
        <v>870.0</v>
      </c>
    </row>
    <row r="64" ht="14.25" customHeight="1">
      <c r="A64" s="156" t="s">
        <v>882</v>
      </c>
      <c r="B64" s="75" t="s">
        <v>1264</v>
      </c>
      <c r="C64" s="75" t="s">
        <v>1266</v>
      </c>
      <c r="D64" s="75">
        <v>26.56</v>
      </c>
      <c r="E64" s="75">
        <v>880.0</v>
      </c>
    </row>
    <row r="65" ht="14.25" customHeight="1">
      <c r="A65" s="156" t="s">
        <v>885</v>
      </c>
      <c r="B65" s="75" t="s">
        <v>1236</v>
      </c>
      <c r="C65" s="75" t="s">
        <v>1237</v>
      </c>
      <c r="D65" s="75">
        <v>18.59</v>
      </c>
      <c r="E65" s="75">
        <v>867.0</v>
      </c>
    </row>
    <row r="66" ht="14.25" customHeight="1">
      <c r="A66" s="156" t="s">
        <v>885</v>
      </c>
      <c r="B66" s="75" t="s">
        <v>1236</v>
      </c>
      <c r="C66" s="75" t="s">
        <v>1267</v>
      </c>
      <c r="D66" s="75">
        <v>18.04</v>
      </c>
      <c r="E66" s="75">
        <v>736.0</v>
      </c>
    </row>
    <row r="67" ht="14.25" customHeight="1">
      <c r="A67" s="156" t="s">
        <v>885</v>
      </c>
      <c r="B67" s="75" t="s">
        <v>1236</v>
      </c>
      <c r="C67" s="75" t="s">
        <v>1238</v>
      </c>
      <c r="D67" s="75">
        <v>21.0</v>
      </c>
      <c r="E67" s="75">
        <v>516.0</v>
      </c>
    </row>
    <row r="68" ht="14.25" customHeight="1">
      <c r="A68" s="156" t="s">
        <v>885</v>
      </c>
      <c r="B68" s="75" t="s">
        <v>1268</v>
      </c>
      <c r="C68" s="75" t="s">
        <v>1269</v>
      </c>
      <c r="D68" s="75">
        <v>22.37</v>
      </c>
      <c r="E68" s="75">
        <v>667.0</v>
      </c>
    </row>
    <row r="69" ht="14.25" customHeight="1">
      <c r="A69" s="156" t="s">
        <v>885</v>
      </c>
      <c r="B69" s="75" t="s">
        <v>1243</v>
      </c>
      <c r="C69" s="75" t="s">
        <v>1270</v>
      </c>
      <c r="D69" s="75">
        <v>23.62</v>
      </c>
      <c r="E69" s="75">
        <v>735.0</v>
      </c>
    </row>
    <row r="70" ht="14.25" customHeight="1">
      <c r="A70" s="156" t="s">
        <v>885</v>
      </c>
      <c r="B70" s="75" t="s">
        <v>1243</v>
      </c>
      <c r="C70" s="75" t="s">
        <v>1246</v>
      </c>
      <c r="D70" s="75">
        <v>25.04</v>
      </c>
      <c r="E70" s="75">
        <v>1023.0</v>
      </c>
    </row>
    <row r="71" ht="14.25" customHeight="1">
      <c r="A71" s="156" t="s">
        <v>885</v>
      </c>
      <c r="B71" s="75" t="s">
        <v>1243</v>
      </c>
      <c r="C71" s="75" t="s">
        <v>1271</v>
      </c>
      <c r="D71" s="158">
        <v>25.5</v>
      </c>
      <c r="E71" s="75">
        <v>1022.0</v>
      </c>
    </row>
    <row r="72" ht="14.25" customHeight="1">
      <c r="A72" s="156" t="s">
        <v>885</v>
      </c>
      <c r="B72" s="75" t="s">
        <v>1239</v>
      </c>
      <c r="C72" s="75" t="s">
        <v>1272</v>
      </c>
      <c r="D72" s="75">
        <v>22.34</v>
      </c>
      <c r="E72" s="75">
        <v>566.0</v>
      </c>
    </row>
    <row r="73" ht="14.25" customHeight="1">
      <c r="A73" s="156" t="s">
        <v>885</v>
      </c>
      <c r="B73" s="75" t="s">
        <v>1239</v>
      </c>
      <c r="C73" s="75" t="s">
        <v>1240</v>
      </c>
      <c r="D73" s="75">
        <v>20.55</v>
      </c>
      <c r="E73" s="75">
        <v>930.0</v>
      </c>
    </row>
    <row r="74" ht="14.25" customHeight="1">
      <c r="A74" s="156" t="s">
        <v>887</v>
      </c>
      <c r="B74" s="75" t="s">
        <v>1236</v>
      </c>
      <c r="C74" s="75" t="s">
        <v>1273</v>
      </c>
      <c r="D74" s="75">
        <v>16.58</v>
      </c>
      <c r="E74" s="75">
        <v>568.0</v>
      </c>
    </row>
    <row r="75" ht="14.25" customHeight="1">
      <c r="A75" s="156" t="s">
        <v>887</v>
      </c>
      <c r="B75" s="75" t="s">
        <v>1236</v>
      </c>
      <c r="C75" s="75" t="s">
        <v>1237</v>
      </c>
      <c r="D75" s="75">
        <v>18.59</v>
      </c>
      <c r="E75" s="75">
        <v>867.0</v>
      </c>
    </row>
    <row r="76" ht="14.25" customHeight="1">
      <c r="A76" s="156" t="s">
        <v>887</v>
      </c>
      <c r="B76" s="75" t="s">
        <v>1243</v>
      </c>
      <c r="C76" s="75" t="s">
        <v>1270</v>
      </c>
      <c r="D76" s="75">
        <v>23.62</v>
      </c>
      <c r="E76" s="75">
        <v>735.0</v>
      </c>
    </row>
    <row r="77" ht="14.25" customHeight="1">
      <c r="A77" s="156" t="s">
        <v>63</v>
      </c>
      <c r="B77" s="75" t="s">
        <v>1218</v>
      </c>
      <c r="C77" s="75" t="s">
        <v>1274</v>
      </c>
      <c r="D77" s="75">
        <v>24.94</v>
      </c>
      <c r="E77" s="75">
        <v>1711.0</v>
      </c>
    </row>
    <row r="78" ht="14.25" customHeight="1">
      <c r="A78" s="156" t="s">
        <v>63</v>
      </c>
      <c r="B78" s="75" t="s">
        <v>1218</v>
      </c>
      <c r="C78" s="75" t="s">
        <v>1275</v>
      </c>
      <c r="D78" s="75">
        <v>25.15</v>
      </c>
      <c r="E78" s="75">
        <v>1796.0</v>
      </c>
    </row>
    <row r="79" ht="14.25" customHeight="1">
      <c r="A79" s="156" t="s">
        <v>63</v>
      </c>
      <c r="B79" s="75" t="s">
        <v>1221</v>
      </c>
      <c r="C79" s="75" t="s">
        <v>1276</v>
      </c>
      <c r="D79" s="75">
        <v>24.95</v>
      </c>
      <c r="E79" s="75">
        <v>1919.0</v>
      </c>
    </row>
    <row r="80" ht="14.25" customHeight="1">
      <c r="A80" s="156" t="s">
        <v>63</v>
      </c>
      <c r="B80" s="75" t="s">
        <v>1221</v>
      </c>
      <c r="C80" s="75" t="s">
        <v>1277</v>
      </c>
      <c r="D80" s="75">
        <v>26.22</v>
      </c>
      <c r="E80" s="75">
        <v>2585.0</v>
      </c>
    </row>
    <row r="81" ht="14.25" customHeight="1">
      <c r="A81" s="156" t="s">
        <v>63</v>
      </c>
      <c r="B81" s="75" t="s">
        <v>1221</v>
      </c>
      <c r="C81" s="75" t="s">
        <v>1224</v>
      </c>
      <c r="D81" s="75">
        <v>23.65</v>
      </c>
      <c r="E81" s="75">
        <v>2588.0</v>
      </c>
    </row>
    <row r="82" ht="14.25" customHeight="1">
      <c r="A82" s="156" t="s">
        <v>890</v>
      </c>
      <c r="B82" s="75" t="s">
        <v>1278</v>
      </c>
      <c r="C82" s="75" t="s">
        <v>1279</v>
      </c>
      <c r="D82" s="75">
        <v>13.1</v>
      </c>
      <c r="E82" s="75">
        <v>1136.0</v>
      </c>
    </row>
    <row r="83" ht="14.25" customHeight="1">
      <c r="A83" s="156" t="s">
        <v>890</v>
      </c>
      <c r="B83" s="75" t="s">
        <v>1278</v>
      </c>
      <c r="C83" s="75" t="s">
        <v>1280</v>
      </c>
      <c r="D83" s="75">
        <v>12.56</v>
      </c>
      <c r="E83" s="75">
        <v>1685.0</v>
      </c>
    </row>
    <row r="84" ht="14.25" customHeight="1">
      <c r="A84" s="156" t="s">
        <v>890</v>
      </c>
      <c r="B84" s="75" t="s">
        <v>1278</v>
      </c>
      <c r="C84" s="75" t="s">
        <v>1281</v>
      </c>
      <c r="D84" s="75">
        <v>11.67</v>
      </c>
      <c r="E84" s="75">
        <v>1181.0</v>
      </c>
    </row>
    <row r="85" ht="14.25" customHeight="1">
      <c r="A85" s="156" t="s">
        <v>890</v>
      </c>
      <c r="B85" s="75" t="s">
        <v>1278</v>
      </c>
      <c r="C85" s="75" t="s">
        <v>1282</v>
      </c>
      <c r="D85" s="75">
        <v>11.33</v>
      </c>
      <c r="E85" s="75">
        <v>528.0</v>
      </c>
    </row>
    <row r="86" ht="14.25" customHeight="1">
      <c r="A86" s="156" t="s">
        <v>890</v>
      </c>
      <c r="B86" s="75" t="s">
        <v>1278</v>
      </c>
      <c r="C86" s="75" t="s">
        <v>1283</v>
      </c>
      <c r="D86" s="75">
        <v>10.5</v>
      </c>
      <c r="E86" s="75">
        <v>1473.0</v>
      </c>
    </row>
    <row r="87" ht="14.25" customHeight="1">
      <c r="A87" s="156" t="s">
        <v>890</v>
      </c>
      <c r="B87" s="75" t="s">
        <v>1278</v>
      </c>
      <c r="C87" s="75" t="s">
        <v>1284</v>
      </c>
      <c r="D87" s="75">
        <v>9.22</v>
      </c>
      <c r="E87" s="75">
        <v>1992.0</v>
      </c>
    </row>
    <row r="88" ht="14.25" customHeight="1">
      <c r="A88" s="156" t="s">
        <v>890</v>
      </c>
      <c r="B88" s="75" t="s">
        <v>1285</v>
      </c>
      <c r="C88" s="75" t="s">
        <v>1286</v>
      </c>
      <c r="D88" s="75">
        <v>12.72</v>
      </c>
      <c r="E88" s="75">
        <v>1554.0</v>
      </c>
    </row>
    <row r="89" ht="14.25" customHeight="1">
      <c r="A89" s="156" t="s">
        <v>890</v>
      </c>
      <c r="B89" s="75" t="s">
        <v>1285</v>
      </c>
      <c r="C89" s="75" t="s">
        <v>1287</v>
      </c>
      <c r="D89" s="75">
        <v>11.89</v>
      </c>
      <c r="E89" s="75">
        <v>1819.0</v>
      </c>
    </row>
    <row r="90" ht="14.25" customHeight="1">
      <c r="A90" s="156" t="s">
        <v>890</v>
      </c>
      <c r="B90" s="75" t="s">
        <v>1285</v>
      </c>
      <c r="C90" s="75" t="s">
        <v>1288</v>
      </c>
      <c r="D90" s="75">
        <v>10.23</v>
      </c>
      <c r="E90" s="75">
        <v>2334.0</v>
      </c>
    </row>
    <row r="91" ht="14.25" customHeight="1">
      <c r="A91" s="156" t="s">
        <v>890</v>
      </c>
      <c r="B91" s="75" t="s">
        <v>1285</v>
      </c>
      <c r="C91" s="75" t="s">
        <v>1289</v>
      </c>
      <c r="D91" s="75">
        <v>9.67</v>
      </c>
      <c r="E91" s="75">
        <v>1220.0</v>
      </c>
    </row>
    <row r="92" ht="14.25" customHeight="1">
      <c r="A92" s="156" t="s">
        <v>890</v>
      </c>
      <c r="B92" s="75" t="s">
        <v>1290</v>
      </c>
      <c r="C92" s="75" t="s">
        <v>1291</v>
      </c>
      <c r="D92" s="75">
        <v>10.22</v>
      </c>
      <c r="E92" s="75">
        <v>3046.0</v>
      </c>
    </row>
    <row r="93" ht="14.25" customHeight="1">
      <c r="A93" s="156" t="s">
        <v>890</v>
      </c>
      <c r="B93" s="75" t="s">
        <v>1290</v>
      </c>
      <c r="C93" s="75" t="s">
        <v>1292</v>
      </c>
      <c r="D93" s="75">
        <v>10.0</v>
      </c>
      <c r="E93" s="75">
        <v>866.0</v>
      </c>
    </row>
    <row r="94" ht="14.25" customHeight="1">
      <c r="A94" s="156" t="s">
        <v>890</v>
      </c>
      <c r="B94" s="75" t="s">
        <v>1293</v>
      </c>
      <c r="C94" s="75" t="s">
        <v>1294</v>
      </c>
      <c r="D94" s="75">
        <v>10.28</v>
      </c>
      <c r="E94" s="75">
        <v>902.0</v>
      </c>
    </row>
    <row r="95" ht="14.25" customHeight="1">
      <c r="A95" s="156" t="s">
        <v>890</v>
      </c>
      <c r="B95" s="75" t="s">
        <v>1293</v>
      </c>
      <c r="C95" s="75" t="s">
        <v>1295</v>
      </c>
      <c r="D95" s="75">
        <v>11.0</v>
      </c>
      <c r="E95" s="75">
        <v>1460.0</v>
      </c>
    </row>
    <row r="96" ht="14.25" customHeight="1">
      <c r="A96" s="156" t="s">
        <v>890</v>
      </c>
      <c r="B96" s="75" t="s">
        <v>1293</v>
      </c>
      <c r="C96" s="75" t="s">
        <v>1296</v>
      </c>
      <c r="D96" s="75">
        <v>9.4</v>
      </c>
      <c r="E96" s="75">
        <v>1428.0</v>
      </c>
    </row>
    <row r="97" ht="14.25" customHeight="1">
      <c r="A97" s="156" t="s">
        <v>890</v>
      </c>
      <c r="B97" s="75" t="s">
        <v>1293</v>
      </c>
      <c r="C97" s="75" t="s">
        <v>1297</v>
      </c>
      <c r="D97" s="75">
        <v>9.8</v>
      </c>
      <c r="E97" s="75">
        <v>893.0</v>
      </c>
    </row>
    <row r="98" ht="14.25" customHeight="1">
      <c r="A98" s="156" t="s">
        <v>890</v>
      </c>
      <c r="B98" s="75" t="s">
        <v>1293</v>
      </c>
      <c r="C98" s="75" t="s">
        <v>1298</v>
      </c>
      <c r="D98" s="75">
        <v>8.6</v>
      </c>
      <c r="E98" s="75">
        <v>1044.0</v>
      </c>
    </row>
    <row r="99" ht="14.25" customHeight="1">
      <c r="A99" s="156" t="s">
        <v>890</v>
      </c>
      <c r="B99" s="75" t="s">
        <v>1293</v>
      </c>
      <c r="C99" s="75" t="s">
        <v>1299</v>
      </c>
      <c r="D99" s="75">
        <v>7.8</v>
      </c>
      <c r="E99" s="75">
        <v>1927.0</v>
      </c>
    </row>
    <row r="100" ht="14.25" customHeight="1">
      <c r="A100" s="156" t="s">
        <v>893</v>
      </c>
      <c r="B100" s="75" t="s">
        <v>1186</v>
      </c>
      <c r="C100" s="75" t="s">
        <v>1300</v>
      </c>
      <c r="D100" s="75">
        <v>10.83</v>
      </c>
      <c r="E100" s="75">
        <v>581.0</v>
      </c>
    </row>
    <row r="101" ht="14.25" customHeight="1">
      <c r="A101" s="156" t="s">
        <v>73</v>
      </c>
      <c r="B101" s="75" t="s">
        <v>1180</v>
      </c>
      <c r="C101" s="75" t="s">
        <v>1301</v>
      </c>
      <c r="D101" s="75">
        <v>6.42</v>
      </c>
      <c r="E101" s="75">
        <v>1765.0</v>
      </c>
    </row>
    <row r="102" ht="14.25" customHeight="1">
      <c r="A102" s="156" t="s">
        <v>73</v>
      </c>
      <c r="B102" s="75" t="s">
        <v>1180</v>
      </c>
      <c r="C102" s="75" t="s">
        <v>1181</v>
      </c>
      <c r="D102" s="75">
        <v>8.86</v>
      </c>
      <c r="E102" s="75">
        <v>1713.0</v>
      </c>
    </row>
    <row r="103" ht="14.25" customHeight="1">
      <c r="A103" s="156" t="s">
        <v>73</v>
      </c>
      <c r="B103" s="75" t="s">
        <v>1180</v>
      </c>
      <c r="C103" s="75" t="s">
        <v>1182</v>
      </c>
      <c r="D103" s="75">
        <v>9.79</v>
      </c>
      <c r="E103" s="75">
        <v>1877.0</v>
      </c>
    </row>
    <row r="104" ht="14.25" customHeight="1">
      <c r="A104" s="156" t="s">
        <v>73</v>
      </c>
      <c r="B104" s="75" t="s">
        <v>1180</v>
      </c>
      <c r="C104" s="75" t="s">
        <v>1302</v>
      </c>
      <c r="D104" s="75">
        <v>12.23</v>
      </c>
      <c r="E104" s="75">
        <v>1338.0</v>
      </c>
    </row>
    <row r="105" ht="14.25" customHeight="1">
      <c r="A105" s="156" t="s">
        <v>896</v>
      </c>
      <c r="B105" s="75" t="s">
        <v>1205</v>
      </c>
      <c r="C105" s="75" t="s">
        <v>1206</v>
      </c>
      <c r="D105" s="75">
        <v>13.71</v>
      </c>
      <c r="E105" s="75">
        <v>986.0</v>
      </c>
    </row>
    <row r="106" ht="14.25" customHeight="1">
      <c r="A106" s="156" t="s">
        <v>896</v>
      </c>
      <c r="B106" s="75" t="s">
        <v>1205</v>
      </c>
      <c r="C106" s="75" t="s">
        <v>1303</v>
      </c>
      <c r="D106" s="75">
        <v>10.11</v>
      </c>
      <c r="E106" s="75">
        <v>1008.0</v>
      </c>
    </row>
    <row r="107" ht="14.25" customHeight="1">
      <c r="A107" s="156" t="s">
        <v>896</v>
      </c>
      <c r="B107" s="75" t="s">
        <v>1205</v>
      </c>
      <c r="C107" s="75" t="s">
        <v>1208</v>
      </c>
      <c r="D107" s="75">
        <v>11.5</v>
      </c>
      <c r="E107" s="75">
        <v>775.0</v>
      </c>
    </row>
    <row r="108" ht="14.25" customHeight="1">
      <c r="A108" s="156" t="s">
        <v>896</v>
      </c>
      <c r="B108" s="75" t="s">
        <v>1205</v>
      </c>
      <c r="C108" s="75" t="s">
        <v>1209</v>
      </c>
      <c r="D108" s="75">
        <v>11.25</v>
      </c>
      <c r="E108" s="75">
        <v>708.0</v>
      </c>
    </row>
    <row r="109" ht="14.25" customHeight="1">
      <c r="A109" s="156" t="s">
        <v>896</v>
      </c>
      <c r="B109" s="75" t="s">
        <v>1205</v>
      </c>
      <c r="C109" s="75" t="s">
        <v>1304</v>
      </c>
      <c r="D109" s="75">
        <v>10.39</v>
      </c>
      <c r="E109" s="75">
        <v>871.0</v>
      </c>
    </row>
    <row r="110" ht="14.25" customHeight="1">
      <c r="A110" s="156" t="s">
        <v>896</v>
      </c>
      <c r="B110" s="75" t="s">
        <v>1210</v>
      </c>
      <c r="C110" s="75" t="s">
        <v>1211</v>
      </c>
      <c r="D110" s="75">
        <v>10.86</v>
      </c>
      <c r="E110" s="75">
        <v>797.0</v>
      </c>
    </row>
    <row r="111" ht="14.25" customHeight="1">
      <c r="A111" s="156" t="s">
        <v>896</v>
      </c>
      <c r="B111" s="75" t="s">
        <v>1213</v>
      </c>
      <c r="C111" s="75" t="s">
        <v>1305</v>
      </c>
      <c r="D111" s="75">
        <v>10.23</v>
      </c>
      <c r="E111" s="75">
        <v>802.0</v>
      </c>
    </row>
    <row r="112" ht="14.25" customHeight="1">
      <c r="A112" s="156" t="s">
        <v>896</v>
      </c>
      <c r="B112" s="75" t="s">
        <v>1213</v>
      </c>
      <c r="C112" s="75" t="s">
        <v>1214</v>
      </c>
      <c r="D112" s="75">
        <v>9.65</v>
      </c>
      <c r="E112" s="75">
        <v>706.0</v>
      </c>
    </row>
    <row r="113" ht="14.25" customHeight="1">
      <c r="A113" s="156" t="s">
        <v>896</v>
      </c>
      <c r="B113" s="75" t="s">
        <v>1213</v>
      </c>
      <c r="C113" s="75" t="s">
        <v>1306</v>
      </c>
      <c r="D113" s="75">
        <v>9.61</v>
      </c>
      <c r="E113" s="75">
        <v>830.0</v>
      </c>
    </row>
    <row r="114" ht="14.25" customHeight="1">
      <c r="A114" s="156" t="s">
        <v>896</v>
      </c>
      <c r="B114" s="75" t="s">
        <v>1213</v>
      </c>
      <c r="C114" s="75" t="s">
        <v>1307</v>
      </c>
      <c r="D114" s="75">
        <v>8.93</v>
      </c>
      <c r="E114" s="75">
        <v>805.0</v>
      </c>
    </row>
    <row r="115" ht="14.25" customHeight="1">
      <c r="A115" s="156" t="s">
        <v>896</v>
      </c>
      <c r="B115" s="75" t="s">
        <v>1308</v>
      </c>
      <c r="C115" s="75" t="s">
        <v>1309</v>
      </c>
      <c r="D115" s="75">
        <v>8.53</v>
      </c>
      <c r="E115" s="75">
        <v>1170.0</v>
      </c>
    </row>
    <row r="116" ht="14.25" customHeight="1">
      <c r="A116" s="156" t="s">
        <v>896</v>
      </c>
      <c r="B116" s="75" t="s">
        <v>1310</v>
      </c>
      <c r="C116" s="75" t="s">
        <v>1311</v>
      </c>
      <c r="D116" s="75">
        <v>11.89</v>
      </c>
      <c r="E116" s="75">
        <v>947.0</v>
      </c>
    </row>
    <row r="117" ht="14.25" customHeight="1">
      <c r="A117" s="156" t="s">
        <v>896</v>
      </c>
      <c r="B117" s="75" t="s">
        <v>1312</v>
      </c>
      <c r="C117" s="75" t="s">
        <v>1313</v>
      </c>
      <c r="D117" s="75">
        <v>9.5</v>
      </c>
      <c r="E117" s="75">
        <v>1781.0</v>
      </c>
    </row>
    <row r="118" ht="14.25" customHeight="1">
      <c r="A118" s="156" t="s">
        <v>896</v>
      </c>
      <c r="B118" s="75" t="s">
        <v>1312</v>
      </c>
      <c r="C118" s="75" t="s">
        <v>1314</v>
      </c>
      <c r="D118" s="75">
        <v>9.26</v>
      </c>
      <c r="E118" s="75">
        <v>1698.0</v>
      </c>
    </row>
    <row r="119" ht="14.25" customHeight="1">
      <c r="A119" s="156" t="s">
        <v>896</v>
      </c>
      <c r="B119" s="75" t="s">
        <v>1315</v>
      </c>
      <c r="C119" s="75" t="s">
        <v>1316</v>
      </c>
      <c r="D119" s="75">
        <v>8.36</v>
      </c>
      <c r="E119" s="75">
        <v>775.0</v>
      </c>
    </row>
    <row r="120" ht="14.25" customHeight="1">
      <c r="A120" s="156" t="s">
        <v>896</v>
      </c>
      <c r="B120" s="75" t="s">
        <v>1315</v>
      </c>
      <c r="C120" s="75" t="s">
        <v>1317</v>
      </c>
      <c r="D120" s="75">
        <v>8.89</v>
      </c>
      <c r="E120" s="75">
        <v>724.0</v>
      </c>
    </row>
    <row r="121" ht="14.25" customHeight="1">
      <c r="A121" s="156" t="s">
        <v>896</v>
      </c>
      <c r="B121" s="75" t="s">
        <v>1318</v>
      </c>
      <c r="C121" s="75" t="s">
        <v>1319</v>
      </c>
      <c r="D121" s="75">
        <v>7.9</v>
      </c>
      <c r="E121" s="75">
        <v>749.0</v>
      </c>
    </row>
    <row r="122" ht="14.25" customHeight="1">
      <c r="A122" s="156" t="s">
        <v>896</v>
      </c>
      <c r="B122" s="75" t="s">
        <v>1318</v>
      </c>
      <c r="C122" s="75" t="s">
        <v>1320</v>
      </c>
      <c r="D122" s="75">
        <v>10.34</v>
      </c>
      <c r="E122" s="75">
        <v>798.0</v>
      </c>
    </row>
    <row r="123" ht="14.25" customHeight="1">
      <c r="A123" s="156" t="s">
        <v>896</v>
      </c>
      <c r="B123" s="75" t="s">
        <v>1321</v>
      </c>
      <c r="C123" s="75" t="s">
        <v>1322</v>
      </c>
      <c r="D123" s="75">
        <v>11.23</v>
      </c>
      <c r="E123" s="75">
        <v>1529.0</v>
      </c>
    </row>
    <row r="124" ht="14.25" customHeight="1">
      <c r="A124" s="156" t="s">
        <v>896</v>
      </c>
      <c r="B124" s="75" t="s">
        <v>1321</v>
      </c>
      <c r="C124" s="75" t="s">
        <v>1323</v>
      </c>
      <c r="D124" s="75">
        <v>14.44</v>
      </c>
      <c r="E124" s="75">
        <v>1127.0</v>
      </c>
    </row>
    <row r="125" ht="14.25" customHeight="1">
      <c r="A125" s="156" t="s">
        <v>896</v>
      </c>
      <c r="B125" s="75" t="s">
        <v>1324</v>
      </c>
      <c r="C125" s="75" t="s">
        <v>1325</v>
      </c>
      <c r="D125" s="75">
        <v>11.63</v>
      </c>
      <c r="E125" s="75">
        <v>857.0</v>
      </c>
    </row>
    <row r="126" ht="14.25" customHeight="1">
      <c r="A126" s="156" t="s">
        <v>896</v>
      </c>
      <c r="B126" s="75" t="s">
        <v>1326</v>
      </c>
      <c r="C126" s="75" t="s">
        <v>1327</v>
      </c>
      <c r="D126" s="75">
        <v>11.54</v>
      </c>
      <c r="E126" s="75">
        <v>1406.0</v>
      </c>
    </row>
    <row r="127" ht="14.25" customHeight="1">
      <c r="A127" s="156" t="s">
        <v>896</v>
      </c>
      <c r="B127" s="75" t="s">
        <v>1326</v>
      </c>
      <c r="C127" s="75" t="s">
        <v>1328</v>
      </c>
      <c r="D127" s="75">
        <v>10.42</v>
      </c>
      <c r="E127" s="75">
        <v>887.0</v>
      </c>
    </row>
    <row r="128" ht="14.25" customHeight="1">
      <c r="A128" s="156" t="s">
        <v>896</v>
      </c>
      <c r="B128" s="75" t="s">
        <v>1329</v>
      </c>
      <c r="C128" s="75" t="s">
        <v>1330</v>
      </c>
      <c r="D128" s="75">
        <v>11.29</v>
      </c>
      <c r="E128" s="75">
        <v>706.0</v>
      </c>
    </row>
    <row r="129" ht="14.25" customHeight="1">
      <c r="A129" s="156" t="s">
        <v>896</v>
      </c>
      <c r="B129" s="75" t="s">
        <v>1329</v>
      </c>
      <c r="C129" s="75" t="s">
        <v>1331</v>
      </c>
      <c r="D129" s="75">
        <v>13.76</v>
      </c>
      <c r="E129" s="75">
        <v>539.0</v>
      </c>
    </row>
    <row r="130" ht="14.25" customHeight="1">
      <c r="A130" s="156" t="s">
        <v>896</v>
      </c>
      <c r="B130" s="75" t="s">
        <v>1329</v>
      </c>
      <c r="C130" s="75" t="s">
        <v>1332</v>
      </c>
      <c r="D130" s="75">
        <v>12.97</v>
      </c>
      <c r="E130" s="75">
        <v>652.0</v>
      </c>
    </row>
    <row r="131" ht="14.25" customHeight="1">
      <c r="A131" s="156" t="s">
        <v>896</v>
      </c>
      <c r="B131" s="75" t="s">
        <v>1333</v>
      </c>
      <c r="C131" s="75" t="s">
        <v>1334</v>
      </c>
      <c r="D131" s="75">
        <v>9.54</v>
      </c>
      <c r="E131" s="75">
        <v>679.0</v>
      </c>
    </row>
    <row r="132" ht="14.25" customHeight="1">
      <c r="A132" s="156" t="s">
        <v>896</v>
      </c>
      <c r="B132" s="75" t="s">
        <v>1333</v>
      </c>
      <c r="C132" s="75" t="s">
        <v>1335</v>
      </c>
      <c r="D132" s="75">
        <v>12.31</v>
      </c>
      <c r="E132" s="75">
        <v>688.0</v>
      </c>
    </row>
    <row r="133" ht="14.25" customHeight="1">
      <c r="A133" s="156" t="s">
        <v>897</v>
      </c>
      <c r="B133" s="75" t="s">
        <v>1188</v>
      </c>
      <c r="C133" s="75" t="s">
        <v>1336</v>
      </c>
      <c r="D133" s="75">
        <v>22.15</v>
      </c>
      <c r="E133" s="75">
        <v>1362.0</v>
      </c>
    </row>
    <row r="134" ht="14.25" customHeight="1">
      <c r="A134" s="156" t="s">
        <v>898</v>
      </c>
      <c r="B134" s="75" t="s">
        <v>1188</v>
      </c>
      <c r="C134" s="75" t="s">
        <v>1336</v>
      </c>
      <c r="D134" s="75">
        <v>22.15</v>
      </c>
      <c r="E134" s="75">
        <v>1362.0</v>
      </c>
    </row>
    <row r="135" ht="14.25" customHeight="1">
      <c r="A135" s="156" t="s">
        <v>898</v>
      </c>
      <c r="B135" s="75" t="s">
        <v>1188</v>
      </c>
      <c r="C135" s="75" t="s">
        <v>1337</v>
      </c>
      <c r="D135" s="75">
        <v>22.25</v>
      </c>
      <c r="E135" s="75">
        <v>1359.0</v>
      </c>
    </row>
    <row r="136" ht="14.25" customHeight="1">
      <c r="A136" s="156" t="s">
        <v>899</v>
      </c>
      <c r="B136" s="75" t="s">
        <v>1188</v>
      </c>
      <c r="C136" s="75" t="s">
        <v>1337</v>
      </c>
      <c r="D136" s="75">
        <v>22.25</v>
      </c>
      <c r="E136" s="75">
        <v>1359.0</v>
      </c>
    </row>
    <row r="137" ht="14.25" customHeight="1">
      <c r="A137" s="156" t="s">
        <v>177</v>
      </c>
      <c r="B137" s="75" t="s">
        <v>1236</v>
      </c>
      <c r="C137" s="75" t="s">
        <v>1237</v>
      </c>
      <c r="D137" s="75">
        <v>18.59</v>
      </c>
      <c r="E137" s="75">
        <v>867.0</v>
      </c>
    </row>
    <row r="138" ht="14.25" customHeight="1">
      <c r="A138" s="156" t="s">
        <v>900</v>
      </c>
      <c r="B138" s="75" t="s">
        <v>1236</v>
      </c>
      <c r="C138" s="75" t="s">
        <v>1338</v>
      </c>
      <c r="D138" s="75">
        <v>17.06</v>
      </c>
      <c r="E138" s="75">
        <v>360.0</v>
      </c>
    </row>
    <row r="139" ht="14.25" customHeight="1">
      <c r="A139" s="156" t="s">
        <v>900</v>
      </c>
      <c r="B139" s="75" t="s">
        <v>1236</v>
      </c>
      <c r="C139" s="75" t="s">
        <v>1273</v>
      </c>
      <c r="D139" s="75">
        <v>16.58</v>
      </c>
      <c r="E139" s="75">
        <v>568.0</v>
      </c>
    </row>
    <row r="140" ht="14.25" customHeight="1">
      <c r="A140" s="156" t="s">
        <v>901</v>
      </c>
      <c r="B140" s="75" t="s">
        <v>1236</v>
      </c>
      <c r="C140" s="75" t="s">
        <v>1338</v>
      </c>
      <c r="D140" s="75">
        <v>17.06</v>
      </c>
      <c r="E140" s="75">
        <v>360.0</v>
      </c>
    </row>
    <row r="141" ht="14.25" customHeight="1">
      <c r="A141" s="156" t="s">
        <v>902</v>
      </c>
      <c r="B141" s="75" t="s">
        <v>1236</v>
      </c>
      <c r="C141" s="75" t="s">
        <v>1238</v>
      </c>
      <c r="D141" s="158">
        <v>21.0</v>
      </c>
      <c r="E141" s="75">
        <v>516.0</v>
      </c>
    </row>
    <row r="142" ht="14.25" customHeight="1">
      <c r="A142" s="156" t="s">
        <v>178</v>
      </c>
      <c r="B142" s="75" t="s">
        <v>1339</v>
      </c>
      <c r="C142" s="75" t="s">
        <v>1340</v>
      </c>
      <c r="D142" s="75">
        <v>17.88</v>
      </c>
      <c r="E142" s="75">
        <v>1351.0</v>
      </c>
    </row>
    <row r="143" ht="14.25" customHeight="1">
      <c r="A143" s="156" t="s">
        <v>180</v>
      </c>
      <c r="B143" s="75" t="s">
        <v>1339</v>
      </c>
      <c r="C143" s="75" t="s">
        <v>1341</v>
      </c>
      <c r="D143" s="158">
        <v>22.1</v>
      </c>
      <c r="E143" s="75">
        <v>1151.0</v>
      </c>
    </row>
    <row r="144" ht="14.25" customHeight="1">
      <c r="A144" s="156" t="s">
        <v>903</v>
      </c>
      <c r="B144" s="75" t="s">
        <v>1188</v>
      </c>
      <c r="C144" s="75" t="s">
        <v>1342</v>
      </c>
      <c r="D144" s="75">
        <v>26.79</v>
      </c>
      <c r="E144" s="75">
        <v>2466.0</v>
      </c>
    </row>
    <row r="145" ht="14.25" customHeight="1">
      <c r="A145" s="156" t="s">
        <v>903</v>
      </c>
      <c r="B145" s="75" t="s">
        <v>1188</v>
      </c>
      <c r="C145" s="75" t="s">
        <v>1343</v>
      </c>
      <c r="D145" s="75">
        <v>26.55</v>
      </c>
      <c r="E145" s="75">
        <v>2537.0</v>
      </c>
    </row>
    <row r="146" ht="14.25" customHeight="1">
      <c r="A146" s="156" t="s">
        <v>906</v>
      </c>
      <c r="B146" s="75" t="s">
        <v>1344</v>
      </c>
      <c r="C146" s="75" t="s">
        <v>1345</v>
      </c>
      <c r="D146" s="75">
        <v>22.51</v>
      </c>
      <c r="E146" s="75">
        <v>351.0</v>
      </c>
    </row>
    <row r="147" ht="14.25" customHeight="1">
      <c r="A147" s="156" t="s">
        <v>906</v>
      </c>
      <c r="B147" s="75" t="s">
        <v>1344</v>
      </c>
      <c r="C147" s="75" t="s">
        <v>1346</v>
      </c>
      <c r="D147" s="75">
        <v>17.84</v>
      </c>
      <c r="E147" s="75">
        <v>408.0</v>
      </c>
    </row>
    <row r="148" ht="14.25" customHeight="1">
      <c r="A148" s="156" t="s">
        <v>906</v>
      </c>
      <c r="B148" s="75" t="s">
        <v>1344</v>
      </c>
      <c r="C148" s="75" t="s">
        <v>1347</v>
      </c>
      <c r="D148" s="75">
        <v>20.62</v>
      </c>
      <c r="E148" s="75">
        <v>333.0</v>
      </c>
    </row>
    <row r="149" ht="14.25" customHeight="1">
      <c r="A149" s="156" t="s">
        <v>906</v>
      </c>
      <c r="B149" s="75" t="s">
        <v>1344</v>
      </c>
      <c r="C149" s="75" t="s">
        <v>1348</v>
      </c>
      <c r="D149" s="75">
        <v>17.89</v>
      </c>
      <c r="E149" s="75">
        <v>564.0</v>
      </c>
    </row>
    <row r="150" ht="14.25" customHeight="1">
      <c r="A150" s="156" t="s">
        <v>906</v>
      </c>
      <c r="B150" s="75" t="s">
        <v>1344</v>
      </c>
      <c r="C150" s="75" t="s">
        <v>1349</v>
      </c>
      <c r="D150" s="75">
        <v>17.64</v>
      </c>
      <c r="E150" s="75">
        <v>458.0</v>
      </c>
    </row>
    <row r="151" ht="14.25" customHeight="1">
      <c r="A151" s="156" t="s">
        <v>906</v>
      </c>
      <c r="B151" s="75" t="s">
        <v>1344</v>
      </c>
      <c r="C151" s="75" t="s">
        <v>1350</v>
      </c>
      <c r="D151" s="75">
        <v>21.66</v>
      </c>
      <c r="E151" s="75">
        <v>500.0</v>
      </c>
    </row>
    <row r="152" ht="14.25" customHeight="1">
      <c r="A152" s="156" t="s">
        <v>906</v>
      </c>
      <c r="B152" s="75" t="s">
        <v>1344</v>
      </c>
      <c r="C152" s="75" t="s">
        <v>1351</v>
      </c>
      <c r="D152" s="75">
        <v>20.19</v>
      </c>
      <c r="E152" s="75">
        <v>645.0</v>
      </c>
    </row>
    <row r="153" ht="14.25" customHeight="1">
      <c r="A153" s="156" t="s">
        <v>906</v>
      </c>
      <c r="B153" s="75" t="s">
        <v>1278</v>
      </c>
      <c r="C153" s="75" t="s">
        <v>1352</v>
      </c>
      <c r="D153" s="75">
        <v>23.98</v>
      </c>
      <c r="E153" s="75">
        <v>132.0</v>
      </c>
    </row>
    <row r="154" ht="14.25" customHeight="1">
      <c r="A154" s="156" t="s">
        <v>906</v>
      </c>
      <c r="B154" s="75" t="s">
        <v>1278</v>
      </c>
      <c r="C154" s="75" t="s">
        <v>1353</v>
      </c>
      <c r="D154" s="75">
        <v>23.02</v>
      </c>
      <c r="E154" s="75">
        <v>96.0</v>
      </c>
    </row>
    <row r="155" ht="14.25" customHeight="1">
      <c r="A155" s="156" t="s">
        <v>906</v>
      </c>
      <c r="B155" s="75" t="s">
        <v>1354</v>
      </c>
      <c r="C155" s="75" t="s">
        <v>1355</v>
      </c>
      <c r="D155" s="75">
        <v>23.42</v>
      </c>
      <c r="E155" s="75">
        <v>106.0</v>
      </c>
    </row>
    <row r="156" ht="14.25" customHeight="1">
      <c r="A156" s="156" t="s">
        <v>906</v>
      </c>
      <c r="B156" s="75" t="s">
        <v>1354</v>
      </c>
      <c r="C156" s="75" t="s">
        <v>1356</v>
      </c>
      <c r="D156" s="75">
        <v>12.99</v>
      </c>
      <c r="E156" s="75">
        <v>306.0</v>
      </c>
    </row>
    <row r="157" ht="14.25" customHeight="1">
      <c r="A157" s="156" t="s">
        <v>906</v>
      </c>
      <c r="B157" s="75" t="s">
        <v>1354</v>
      </c>
      <c r="C157" s="75" t="s">
        <v>1357</v>
      </c>
      <c r="D157" s="75">
        <v>13.0</v>
      </c>
      <c r="E157" s="75">
        <v>418.0</v>
      </c>
    </row>
    <row r="158" ht="14.25" customHeight="1">
      <c r="A158" s="156" t="s">
        <v>906</v>
      </c>
      <c r="B158" s="75" t="s">
        <v>1354</v>
      </c>
      <c r="C158" s="75" t="s">
        <v>1358</v>
      </c>
      <c r="D158" s="75">
        <v>24.21</v>
      </c>
      <c r="E158" s="75">
        <v>183.0</v>
      </c>
    </row>
    <row r="159" ht="14.25" customHeight="1">
      <c r="A159" s="156" t="s">
        <v>906</v>
      </c>
      <c r="B159" s="75" t="s">
        <v>1354</v>
      </c>
      <c r="C159" s="75" t="s">
        <v>1359</v>
      </c>
      <c r="D159" s="75">
        <v>23.07</v>
      </c>
      <c r="E159" s="75">
        <v>177.0</v>
      </c>
    </row>
    <row r="160" ht="14.25" customHeight="1">
      <c r="A160" s="156" t="s">
        <v>906</v>
      </c>
      <c r="B160" s="75" t="s">
        <v>1354</v>
      </c>
      <c r="C160" s="75" t="s">
        <v>1360</v>
      </c>
      <c r="D160" s="75">
        <v>20.97</v>
      </c>
      <c r="E160" s="75">
        <v>283.0</v>
      </c>
    </row>
    <row r="161" ht="14.25" customHeight="1">
      <c r="A161" s="156" t="s">
        <v>906</v>
      </c>
      <c r="B161" s="75" t="s">
        <v>1354</v>
      </c>
      <c r="C161" s="75" t="s">
        <v>1361</v>
      </c>
      <c r="D161" s="75">
        <v>16.82</v>
      </c>
      <c r="E161" s="75">
        <v>315.0</v>
      </c>
    </row>
    <row r="162" ht="14.25" customHeight="1">
      <c r="A162" s="156" t="s">
        <v>906</v>
      </c>
      <c r="B162" s="75" t="s">
        <v>1354</v>
      </c>
      <c r="C162" s="75" t="s">
        <v>1362</v>
      </c>
      <c r="D162" s="75">
        <v>13.67</v>
      </c>
      <c r="E162" s="75">
        <v>207.0</v>
      </c>
    </row>
    <row r="163" ht="14.25" customHeight="1">
      <c r="A163" s="156" t="s">
        <v>906</v>
      </c>
      <c r="B163" s="75" t="s">
        <v>1363</v>
      </c>
      <c r="C163" s="75" t="s">
        <v>1364</v>
      </c>
      <c r="D163" s="75">
        <v>16.77</v>
      </c>
      <c r="E163" s="75">
        <v>263.0</v>
      </c>
    </row>
    <row r="164" ht="14.25" customHeight="1">
      <c r="A164" s="156" t="s">
        <v>906</v>
      </c>
      <c r="B164" s="75" t="s">
        <v>1363</v>
      </c>
      <c r="C164" s="75" t="s">
        <v>1365</v>
      </c>
      <c r="D164" s="75">
        <v>14.8</v>
      </c>
      <c r="E164" s="75">
        <v>327.0</v>
      </c>
    </row>
    <row r="165" ht="14.25" customHeight="1">
      <c r="A165" s="156" t="s">
        <v>906</v>
      </c>
      <c r="B165" s="75" t="s">
        <v>1363</v>
      </c>
      <c r="C165" s="75" t="s">
        <v>1366</v>
      </c>
      <c r="D165" s="75">
        <v>15.15</v>
      </c>
      <c r="E165" s="75">
        <v>261.0</v>
      </c>
    </row>
    <row r="166" ht="14.25" customHeight="1">
      <c r="A166" s="156" t="s">
        <v>906</v>
      </c>
      <c r="B166" s="75" t="s">
        <v>1363</v>
      </c>
      <c r="C166" s="75" t="s">
        <v>1367</v>
      </c>
      <c r="D166" s="75">
        <v>17.28</v>
      </c>
      <c r="E166" s="75">
        <v>270.0</v>
      </c>
    </row>
    <row r="167" ht="14.25" customHeight="1">
      <c r="A167" s="156" t="s">
        <v>906</v>
      </c>
      <c r="B167" s="75" t="s">
        <v>1363</v>
      </c>
      <c r="C167" s="75" t="s">
        <v>1368</v>
      </c>
      <c r="D167" s="75">
        <v>17.32</v>
      </c>
      <c r="E167" s="75">
        <v>295.0</v>
      </c>
    </row>
    <row r="168" ht="14.25" customHeight="1">
      <c r="A168" s="156" t="s">
        <v>906</v>
      </c>
      <c r="B168" s="75" t="s">
        <v>1363</v>
      </c>
      <c r="C168" s="75" t="s">
        <v>1369</v>
      </c>
      <c r="D168" s="158">
        <v>15.6</v>
      </c>
      <c r="E168" s="75">
        <v>409.0</v>
      </c>
    </row>
    <row r="169" ht="14.25" customHeight="1">
      <c r="A169" s="156" t="s">
        <v>906</v>
      </c>
      <c r="B169" s="75" t="s">
        <v>1363</v>
      </c>
      <c r="C169" s="75" t="s">
        <v>1370</v>
      </c>
      <c r="D169" s="75">
        <v>14.39</v>
      </c>
      <c r="E169" s="75">
        <v>225.0</v>
      </c>
    </row>
    <row r="170" ht="14.25" customHeight="1">
      <c r="A170" s="156" t="s">
        <v>906</v>
      </c>
      <c r="B170" s="75" t="s">
        <v>1371</v>
      </c>
      <c r="C170" s="75" t="s">
        <v>1372</v>
      </c>
      <c r="D170" s="75">
        <v>16.68</v>
      </c>
      <c r="E170" s="75">
        <v>308.0</v>
      </c>
    </row>
    <row r="171" ht="14.25" customHeight="1">
      <c r="A171" s="156" t="s">
        <v>906</v>
      </c>
      <c r="B171" s="75" t="s">
        <v>1371</v>
      </c>
      <c r="C171" s="75" t="s">
        <v>1373</v>
      </c>
      <c r="D171" s="75">
        <v>18.99</v>
      </c>
      <c r="E171" s="75">
        <v>223.0</v>
      </c>
    </row>
    <row r="172" ht="14.25" customHeight="1">
      <c r="A172" s="156" t="s">
        <v>906</v>
      </c>
      <c r="B172" s="75" t="s">
        <v>1371</v>
      </c>
      <c r="C172" s="75" t="s">
        <v>1374</v>
      </c>
      <c r="D172" s="75">
        <v>18.28</v>
      </c>
      <c r="E172" s="75">
        <v>355.0</v>
      </c>
    </row>
    <row r="173" ht="14.25" customHeight="1">
      <c r="A173" s="156" t="s">
        <v>906</v>
      </c>
      <c r="B173" s="75" t="s">
        <v>1371</v>
      </c>
      <c r="C173" s="75" t="s">
        <v>1375</v>
      </c>
      <c r="D173" s="75">
        <v>16.31</v>
      </c>
      <c r="E173" s="75">
        <v>466.0</v>
      </c>
    </row>
    <row r="174" ht="14.25" customHeight="1">
      <c r="A174" s="156" t="s">
        <v>906</v>
      </c>
      <c r="B174" s="75" t="s">
        <v>1371</v>
      </c>
      <c r="C174" s="75" t="s">
        <v>1376</v>
      </c>
      <c r="D174" s="75">
        <v>16.61</v>
      </c>
      <c r="E174" s="75">
        <v>636.0</v>
      </c>
    </row>
    <row r="175" ht="14.25" customHeight="1">
      <c r="A175" s="156" t="s">
        <v>906</v>
      </c>
      <c r="B175" s="75" t="s">
        <v>1371</v>
      </c>
      <c r="C175" s="75" t="s">
        <v>1377</v>
      </c>
      <c r="D175" s="75">
        <v>14.84</v>
      </c>
      <c r="E175" s="75">
        <v>499.0</v>
      </c>
    </row>
    <row r="176" ht="14.25" customHeight="1">
      <c r="A176" s="156" t="s">
        <v>906</v>
      </c>
      <c r="B176" s="75" t="s">
        <v>1371</v>
      </c>
      <c r="C176" s="75" t="s">
        <v>1378</v>
      </c>
      <c r="D176" s="75">
        <v>17.59</v>
      </c>
      <c r="E176" s="75">
        <v>708.0</v>
      </c>
    </row>
    <row r="177" ht="14.25" customHeight="1">
      <c r="A177" s="156" t="s">
        <v>906</v>
      </c>
      <c r="B177" s="75" t="s">
        <v>1379</v>
      </c>
      <c r="C177" s="75" t="s">
        <v>1380</v>
      </c>
      <c r="D177" s="75">
        <v>13.99</v>
      </c>
      <c r="E177" s="75">
        <v>485.0</v>
      </c>
    </row>
    <row r="178" ht="14.25" customHeight="1">
      <c r="A178" s="156" t="s">
        <v>906</v>
      </c>
      <c r="B178" s="75" t="s">
        <v>1379</v>
      </c>
      <c r="C178" s="75" t="s">
        <v>1381</v>
      </c>
      <c r="D178" s="75">
        <v>16.35</v>
      </c>
      <c r="E178" s="75">
        <v>778.0</v>
      </c>
    </row>
    <row r="179" ht="14.25" customHeight="1">
      <c r="A179" s="156" t="s">
        <v>906</v>
      </c>
      <c r="B179" s="75" t="s">
        <v>1379</v>
      </c>
      <c r="C179" s="75" t="s">
        <v>1382</v>
      </c>
      <c r="D179" s="158">
        <v>15.3</v>
      </c>
      <c r="E179" s="75">
        <v>851.0</v>
      </c>
    </row>
    <row r="180" ht="14.25" customHeight="1">
      <c r="A180" s="156" t="s">
        <v>906</v>
      </c>
      <c r="B180" s="75" t="s">
        <v>1383</v>
      </c>
      <c r="C180" s="75" t="s">
        <v>1384</v>
      </c>
      <c r="D180" s="75">
        <v>13.89</v>
      </c>
      <c r="E180" s="75">
        <v>828.0</v>
      </c>
    </row>
    <row r="181" ht="14.25" customHeight="1">
      <c r="A181" s="156" t="s">
        <v>906</v>
      </c>
      <c r="B181" s="75" t="s">
        <v>1383</v>
      </c>
      <c r="C181" s="75" t="s">
        <v>1385</v>
      </c>
      <c r="D181" s="75">
        <v>13.66</v>
      </c>
      <c r="E181" s="75">
        <v>836.0</v>
      </c>
    </row>
    <row r="182" ht="14.25" customHeight="1">
      <c r="A182" s="156" t="s">
        <v>906</v>
      </c>
      <c r="B182" s="75" t="s">
        <v>1383</v>
      </c>
      <c r="C182" s="75" t="s">
        <v>1386</v>
      </c>
      <c r="D182" s="75">
        <v>14.19</v>
      </c>
      <c r="E182" s="75">
        <v>871.0</v>
      </c>
    </row>
    <row r="183" ht="14.25" customHeight="1">
      <c r="A183" s="156" t="s">
        <v>906</v>
      </c>
      <c r="B183" s="75" t="s">
        <v>1383</v>
      </c>
      <c r="C183" s="75" t="s">
        <v>1387</v>
      </c>
      <c r="D183" s="75">
        <v>12.39</v>
      </c>
      <c r="E183" s="75">
        <v>693.0</v>
      </c>
    </row>
    <row r="184" ht="14.25" customHeight="1">
      <c r="A184" s="156" t="s">
        <v>906</v>
      </c>
      <c r="B184" s="75" t="s">
        <v>1383</v>
      </c>
      <c r="C184" s="75" t="s">
        <v>1388</v>
      </c>
      <c r="D184" s="75">
        <v>11.78</v>
      </c>
      <c r="E184" s="75">
        <v>489.0</v>
      </c>
    </row>
    <row r="185" ht="14.25" customHeight="1">
      <c r="A185" s="156" t="s">
        <v>906</v>
      </c>
      <c r="B185" s="75" t="s">
        <v>1389</v>
      </c>
      <c r="C185" s="75" t="s">
        <v>1390</v>
      </c>
      <c r="D185" s="75">
        <v>5.9</v>
      </c>
      <c r="E185" s="75">
        <v>184.0</v>
      </c>
    </row>
    <row r="186" ht="14.25" customHeight="1">
      <c r="A186" s="156" t="s">
        <v>906</v>
      </c>
      <c r="B186" s="75" t="s">
        <v>1389</v>
      </c>
      <c r="C186" s="75" t="s">
        <v>1391</v>
      </c>
      <c r="D186" s="75">
        <v>12.06</v>
      </c>
      <c r="E186" s="75">
        <v>346.0</v>
      </c>
    </row>
    <row r="187" ht="14.25" customHeight="1">
      <c r="A187" s="156" t="s">
        <v>906</v>
      </c>
      <c r="B187" s="75" t="s">
        <v>1389</v>
      </c>
      <c r="C187" s="75" t="s">
        <v>1392</v>
      </c>
      <c r="D187" s="75">
        <v>10.93</v>
      </c>
      <c r="E187" s="75">
        <v>489.0</v>
      </c>
    </row>
    <row r="188" ht="14.25" customHeight="1">
      <c r="A188" s="156" t="s">
        <v>906</v>
      </c>
      <c r="B188" s="75" t="s">
        <v>1389</v>
      </c>
      <c r="C188" s="75" t="s">
        <v>1393</v>
      </c>
      <c r="D188" s="75">
        <v>8.74</v>
      </c>
      <c r="E188" s="75">
        <v>341.0</v>
      </c>
    </row>
    <row r="189" ht="14.25" customHeight="1">
      <c r="A189" s="156" t="s">
        <v>906</v>
      </c>
      <c r="B189" s="75" t="s">
        <v>1394</v>
      </c>
      <c r="C189" s="75" t="s">
        <v>1395</v>
      </c>
      <c r="D189" s="75">
        <v>9.92</v>
      </c>
      <c r="E189" s="75">
        <v>649.0</v>
      </c>
    </row>
    <row r="190" ht="14.25" customHeight="1">
      <c r="A190" s="156" t="s">
        <v>906</v>
      </c>
      <c r="B190" s="75" t="s">
        <v>1394</v>
      </c>
      <c r="C190" s="75" t="s">
        <v>1396</v>
      </c>
      <c r="D190" s="75">
        <v>11.35</v>
      </c>
      <c r="E190" s="75">
        <v>809.0</v>
      </c>
    </row>
    <row r="191" ht="14.25" customHeight="1">
      <c r="A191" s="156" t="s">
        <v>906</v>
      </c>
      <c r="B191" s="75" t="s">
        <v>1394</v>
      </c>
      <c r="C191" s="75" t="s">
        <v>1397</v>
      </c>
      <c r="D191" s="75">
        <v>9.83</v>
      </c>
      <c r="E191" s="75">
        <v>446.0</v>
      </c>
    </row>
    <row r="192" ht="14.25" customHeight="1">
      <c r="A192" s="156" t="s">
        <v>906</v>
      </c>
      <c r="B192" s="75" t="s">
        <v>1398</v>
      </c>
      <c r="C192" s="75" t="s">
        <v>1399</v>
      </c>
      <c r="D192" s="75">
        <v>6.98</v>
      </c>
      <c r="E192" s="75">
        <v>354.0</v>
      </c>
    </row>
    <row r="193" ht="14.25" customHeight="1">
      <c r="A193" s="156" t="s">
        <v>906</v>
      </c>
      <c r="B193" s="75" t="s">
        <v>1398</v>
      </c>
      <c r="C193" s="75" t="s">
        <v>1400</v>
      </c>
      <c r="D193" s="75">
        <v>8.24</v>
      </c>
      <c r="E193" s="75">
        <v>447.0</v>
      </c>
    </row>
    <row r="194" ht="14.25" customHeight="1">
      <c r="A194" s="156" t="s">
        <v>906</v>
      </c>
      <c r="B194" s="75" t="s">
        <v>1401</v>
      </c>
      <c r="C194" s="75" t="s">
        <v>1402</v>
      </c>
      <c r="D194" s="75">
        <v>10.24</v>
      </c>
      <c r="E194" s="75">
        <v>498.0</v>
      </c>
    </row>
    <row r="195" ht="14.25" customHeight="1">
      <c r="A195" s="156" t="s">
        <v>906</v>
      </c>
      <c r="B195" s="75" t="s">
        <v>1401</v>
      </c>
      <c r="C195" s="75" t="s">
        <v>1403</v>
      </c>
      <c r="D195" s="158">
        <v>9.0</v>
      </c>
      <c r="E195" s="75">
        <v>517.0</v>
      </c>
    </row>
    <row r="196" ht="14.25" customHeight="1">
      <c r="A196" s="156" t="s">
        <v>906</v>
      </c>
      <c r="B196" s="75" t="s">
        <v>1401</v>
      </c>
      <c r="C196" s="75" t="s">
        <v>1404</v>
      </c>
      <c r="D196" s="75">
        <v>9.25</v>
      </c>
      <c r="E196" s="75">
        <v>728.0</v>
      </c>
    </row>
    <row r="197" ht="14.25" customHeight="1">
      <c r="A197" s="156" t="s">
        <v>906</v>
      </c>
      <c r="B197" s="75" t="s">
        <v>1401</v>
      </c>
      <c r="C197" s="75" t="s">
        <v>1405</v>
      </c>
      <c r="D197" s="75">
        <v>7.71</v>
      </c>
      <c r="E197" s="75">
        <v>592.0</v>
      </c>
    </row>
    <row r="198" ht="14.25" customHeight="1">
      <c r="A198" s="156" t="s">
        <v>906</v>
      </c>
      <c r="B198" s="75" t="s">
        <v>1401</v>
      </c>
      <c r="C198" s="75" t="s">
        <v>1406</v>
      </c>
      <c r="D198" s="75">
        <v>6.69</v>
      </c>
      <c r="E198" s="75">
        <v>554.0</v>
      </c>
    </row>
    <row r="199" ht="14.25" customHeight="1">
      <c r="A199" s="156" t="s">
        <v>906</v>
      </c>
      <c r="B199" s="75" t="s">
        <v>1407</v>
      </c>
      <c r="C199" s="75" t="s">
        <v>1408</v>
      </c>
      <c r="D199" s="75">
        <v>6.19</v>
      </c>
      <c r="E199" s="75">
        <v>401.0</v>
      </c>
    </row>
    <row r="200" ht="14.25" customHeight="1">
      <c r="A200" s="156" t="s">
        <v>906</v>
      </c>
      <c r="B200" s="75" t="s">
        <v>1407</v>
      </c>
      <c r="C200" s="75" t="s">
        <v>1409</v>
      </c>
      <c r="D200" s="75">
        <v>5.62</v>
      </c>
      <c r="E200" s="75">
        <v>398.0</v>
      </c>
    </row>
    <row r="201" ht="14.25" customHeight="1">
      <c r="A201" s="156" t="s">
        <v>906</v>
      </c>
      <c r="B201" s="75" t="s">
        <v>1407</v>
      </c>
      <c r="C201" s="75" t="s">
        <v>1410</v>
      </c>
      <c r="D201" s="75">
        <v>4.79</v>
      </c>
      <c r="E201" s="75">
        <v>528.0</v>
      </c>
    </row>
    <row r="202" ht="14.25" customHeight="1">
      <c r="A202" s="156" t="s">
        <v>906</v>
      </c>
      <c r="B202" s="75" t="s">
        <v>1407</v>
      </c>
      <c r="C202" s="75" t="s">
        <v>1411</v>
      </c>
      <c r="D202" s="75">
        <v>4.72</v>
      </c>
      <c r="E202" s="75">
        <v>545.0</v>
      </c>
    </row>
    <row r="203" ht="14.25" customHeight="1">
      <c r="A203" s="156" t="s">
        <v>906</v>
      </c>
      <c r="B203" s="75" t="s">
        <v>1407</v>
      </c>
      <c r="C203" s="75" t="s">
        <v>1412</v>
      </c>
      <c r="D203" s="75">
        <v>5.67</v>
      </c>
      <c r="E203" s="75">
        <v>608.0</v>
      </c>
    </row>
    <row r="204" ht="14.25" customHeight="1">
      <c r="A204" s="156" t="s">
        <v>906</v>
      </c>
      <c r="B204" s="75" t="s">
        <v>1413</v>
      </c>
      <c r="C204" s="75" t="s">
        <v>1414</v>
      </c>
      <c r="D204" s="75">
        <v>8.99</v>
      </c>
      <c r="E204" s="75">
        <v>363.0</v>
      </c>
    </row>
    <row r="205" ht="14.25" customHeight="1">
      <c r="A205" s="156" t="s">
        <v>906</v>
      </c>
      <c r="B205" s="75" t="s">
        <v>1413</v>
      </c>
      <c r="C205" s="75" t="s">
        <v>1415</v>
      </c>
      <c r="D205" s="75">
        <v>6.76</v>
      </c>
      <c r="E205" s="75">
        <v>384.0</v>
      </c>
    </row>
    <row r="206" ht="14.25" customHeight="1">
      <c r="A206" s="156" t="s">
        <v>906</v>
      </c>
      <c r="B206" s="75" t="s">
        <v>1413</v>
      </c>
      <c r="C206" s="75" t="s">
        <v>1372</v>
      </c>
      <c r="D206" s="75">
        <v>6.63</v>
      </c>
      <c r="E206" s="75">
        <v>371.0</v>
      </c>
    </row>
    <row r="207" ht="14.25" customHeight="1">
      <c r="A207" s="156" t="s">
        <v>906</v>
      </c>
      <c r="B207" s="75" t="s">
        <v>1416</v>
      </c>
      <c r="C207" s="75" t="s">
        <v>1417</v>
      </c>
      <c r="D207" s="158">
        <v>4.8</v>
      </c>
      <c r="E207" s="75">
        <v>282.0</v>
      </c>
    </row>
    <row r="208" ht="14.25" customHeight="1">
      <c r="A208" s="156" t="s">
        <v>906</v>
      </c>
      <c r="B208" s="75" t="s">
        <v>1418</v>
      </c>
      <c r="C208" s="75" t="s">
        <v>1419</v>
      </c>
      <c r="D208" s="158">
        <v>5.7</v>
      </c>
      <c r="E208" s="75">
        <v>244.0</v>
      </c>
    </row>
    <row r="209" ht="14.25" customHeight="1">
      <c r="A209" s="156" t="s">
        <v>906</v>
      </c>
      <c r="B209" s="75" t="s">
        <v>1420</v>
      </c>
      <c r="C209" s="75" t="s">
        <v>1421</v>
      </c>
      <c r="D209" s="75">
        <v>7.4</v>
      </c>
      <c r="E209" s="75">
        <v>89.0</v>
      </c>
    </row>
    <row r="210" ht="14.25" customHeight="1">
      <c r="A210" s="156" t="s">
        <v>906</v>
      </c>
      <c r="B210" s="75" t="s">
        <v>1420</v>
      </c>
      <c r="C210" s="75" t="s">
        <v>1422</v>
      </c>
      <c r="D210" s="75">
        <v>6.3</v>
      </c>
      <c r="E210" s="75">
        <v>242.0</v>
      </c>
    </row>
    <row r="211" ht="14.25" customHeight="1">
      <c r="A211" s="156" t="s">
        <v>906</v>
      </c>
      <c r="B211" s="75" t="s">
        <v>1420</v>
      </c>
      <c r="C211" s="75" t="s">
        <v>1423</v>
      </c>
      <c r="D211" s="75">
        <v>7.2</v>
      </c>
      <c r="E211" s="75">
        <v>233.0</v>
      </c>
    </row>
    <row r="212" ht="14.25" customHeight="1">
      <c r="A212" s="156" t="s">
        <v>907</v>
      </c>
      <c r="B212" s="75" t="s">
        <v>1344</v>
      </c>
      <c r="C212" s="75" t="s">
        <v>1345</v>
      </c>
      <c r="D212" s="75">
        <v>22.51</v>
      </c>
      <c r="E212" s="75">
        <v>351.0</v>
      </c>
    </row>
    <row r="213" ht="14.25" customHeight="1">
      <c r="A213" s="156" t="s">
        <v>907</v>
      </c>
      <c r="B213" s="75" t="s">
        <v>1344</v>
      </c>
      <c r="C213" s="75" t="s">
        <v>1346</v>
      </c>
      <c r="D213" s="75">
        <v>17.84</v>
      </c>
      <c r="E213" s="75">
        <v>408.0</v>
      </c>
    </row>
    <row r="214" ht="14.25" customHeight="1">
      <c r="A214" s="156" t="s">
        <v>907</v>
      </c>
      <c r="B214" s="75" t="s">
        <v>1344</v>
      </c>
      <c r="C214" s="75" t="s">
        <v>1348</v>
      </c>
      <c r="D214" s="75">
        <v>17.89</v>
      </c>
      <c r="E214" s="75">
        <v>564.0</v>
      </c>
    </row>
    <row r="215" ht="14.25" customHeight="1">
      <c r="A215" s="156" t="s">
        <v>907</v>
      </c>
      <c r="B215" s="75" t="s">
        <v>1344</v>
      </c>
      <c r="C215" s="75" t="s">
        <v>1349</v>
      </c>
      <c r="D215" s="75">
        <v>17.64</v>
      </c>
      <c r="E215" s="75">
        <v>458.0</v>
      </c>
    </row>
    <row r="216" ht="14.25" customHeight="1">
      <c r="A216" s="156" t="s">
        <v>907</v>
      </c>
      <c r="B216" s="75" t="s">
        <v>1344</v>
      </c>
      <c r="C216" s="75" t="s">
        <v>1350</v>
      </c>
      <c r="D216" s="75">
        <v>21.66</v>
      </c>
      <c r="E216" s="75">
        <v>500.0</v>
      </c>
    </row>
    <row r="217" ht="14.25" customHeight="1">
      <c r="A217" s="156" t="s">
        <v>907</v>
      </c>
      <c r="B217" s="75" t="s">
        <v>1344</v>
      </c>
      <c r="C217" s="75" t="s">
        <v>1424</v>
      </c>
      <c r="D217" s="75">
        <v>23.65</v>
      </c>
      <c r="E217" s="75">
        <v>664.0</v>
      </c>
    </row>
    <row r="218" ht="14.25" customHeight="1">
      <c r="A218" s="156" t="s">
        <v>907</v>
      </c>
      <c r="B218" s="75" t="s">
        <v>1354</v>
      </c>
      <c r="C218" s="75" t="s">
        <v>1361</v>
      </c>
      <c r="D218" s="75">
        <v>16.82</v>
      </c>
      <c r="E218" s="75">
        <v>315.0</v>
      </c>
    </row>
    <row r="219" ht="14.25" customHeight="1">
      <c r="A219" s="156" t="s">
        <v>907</v>
      </c>
      <c r="B219" s="75" t="s">
        <v>1354</v>
      </c>
      <c r="C219" s="75" t="s">
        <v>1425</v>
      </c>
      <c r="D219" s="75">
        <v>19.11</v>
      </c>
      <c r="E219" s="75">
        <v>203.0</v>
      </c>
    </row>
    <row r="220" ht="14.25" customHeight="1">
      <c r="A220" s="156" t="s">
        <v>907</v>
      </c>
      <c r="B220" s="75" t="s">
        <v>1354</v>
      </c>
      <c r="C220" s="75" t="s">
        <v>1426</v>
      </c>
      <c r="D220" s="75">
        <v>17.86</v>
      </c>
      <c r="E220" s="75">
        <v>278.0</v>
      </c>
    </row>
    <row r="221" ht="14.25" customHeight="1">
      <c r="A221" s="156" t="s">
        <v>907</v>
      </c>
      <c r="B221" s="75" t="s">
        <v>1354</v>
      </c>
      <c r="C221" s="75" t="s">
        <v>1427</v>
      </c>
      <c r="D221" s="75">
        <v>13.62</v>
      </c>
      <c r="E221" s="75">
        <v>498.0</v>
      </c>
    </row>
    <row r="222" ht="14.25" customHeight="1">
      <c r="A222" s="156" t="s">
        <v>907</v>
      </c>
      <c r="B222" s="75" t="s">
        <v>1363</v>
      </c>
      <c r="C222" s="75" t="s">
        <v>1364</v>
      </c>
      <c r="D222" s="75">
        <v>16.77</v>
      </c>
      <c r="E222" s="75">
        <v>263.0</v>
      </c>
    </row>
    <row r="223" ht="14.25" customHeight="1">
      <c r="A223" s="156" t="s">
        <v>907</v>
      </c>
      <c r="B223" s="75" t="s">
        <v>1363</v>
      </c>
      <c r="C223" s="75" t="s">
        <v>1428</v>
      </c>
      <c r="D223" s="75">
        <v>16.61</v>
      </c>
      <c r="E223" s="75">
        <v>223.0</v>
      </c>
    </row>
    <row r="224" ht="14.25" customHeight="1">
      <c r="A224" s="156" t="s">
        <v>907</v>
      </c>
      <c r="B224" s="75" t="s">
        <v>1363</v>
      </c>
      <c r="C224" s="75" t="s">
        <v>1366</v>
      </c>
      <c r="D224" s="75">
        <v>15.15</v>
      </c>
      <c r="E224" s="75">
        <v>261.0</v>
      </c>
    </row>
    <row r="225" ht="14.25" customHeight="1">
      <c r="A225" s="156" t="s">
        <v>907</v>
      </c>
      <c r="B225" s="75" t="s">
        <v>1363</v>
      </c>
      <c r="C225" s="75" t="s">
        <v>1429</v>
      </c>
      <c r="D225" s="75">
        <v>17.98</v>
      </c>
      <c r="E225" s="75">
        <v>319.0</v>
      </c>
    </row>
    <row r="226" ht="14.25" customHeight="1">
      <c r="A226" s="156" t="s">
        <v>907</v>
      </c>
      <c r="B226" s="75" t="s">
        <v>1363</v>
      </c>
      <c r="C226" s="75" t="s">
        <v>1368</v>
      </c>
      <c r="D226" s="75">
        <v>17.32</v>
      </c>
      <c r="E226" s="75">
        <v>295.0</v>
      </c>
    </row>
    <row r="227" ht="14.25" customHeight="1">
      <c r="A227" s="156" t="s">
        <v>907</v>
      </c>
      <c r="B227" s="75" t="s">
        <v>1363</v>
      </c>
      <c r="C227" s="75" t="s">
        <v>1369</v>
      </c>
      <c r="D227" s="158">
        <v>15.6</v>
      </c>
      <c r="E227" s="75">
        <v>409.0</v>
      </c>
    </row>
    <row r="228" ht="14.25" customHeight="1">
      <c r="A228" s="156" t="s">
        <v>907</v>
      </c>
      <c r="B228" s="75" t="s">
        <v>1371</v>
      </c>
      <c r="C228" s="75" t="s">
        <v>1430</v>
      </c>
      <c r="D228" s="75">
        <v>23.54</v>
      </c>
      <c r="E228" s="75">
        <v>571.0</v>
      </c>
    </row>
    <row r="229" ht="14.25" customHeight="1">
      <c r="A229" s="156" t="s">
        <v>907</v>
      </c>
      <c r="B229" s="75" t="s">
        <v>1371</v>
      </c>
      <c r="C229" s="75" t="s">
        <v>1431</v>
      </c>
      <c r="D229" s="75">
        <v>21.71</v>
      </c>
      <c r="E229" s="75">
        <v>699.0</v>
      </c>
    </row>
    <row r="230" ht="14.25" customHeight="1">
      <c r="A230" s="156" t="s">
        <v>907</v>
      </c>
      <c r="B230" s="75" t="s">
        <v>1371</v>
      </c>
      <c r="C230" s="75" t="s">
        <v>1432</v>
      </c>
      <c r="D230" s="75">
        <v>22.63</v>
      </c>
      <c r="E230" s="75">
        <v>494.0</v>
      </c>
    </row>
    <row r="231" ht="14.25" customHeight="1">
      <c r="A231" s="156" t="s">
        <v>907</v>
      </c>
      <c r="B231" s="75" t="s">
        <v>1371</v>
      </c>
      <c r="C231" s="75" t="s">
        <v>1433</v>
      </c>
      <c r="D231" s="75">
        <v>21.33</v>
      </c>
      <c r="E231" s="75">
        <v>529.0</v>
      </c>
    </row>
    <row r="232" ht="14.25" customHeight="1">
      <c r="A232" s="156" t="s">
        <v>907</v>
      </c>
      <c r="B232" s="75" t="s">
        <v>1371</v>
      </c>
      <c r="C232" s="75" t="s">
        <v>1434</v>
      </c>
      <c r="D232" s="75">
        <v>16.41</v>
      </c>
      <c r="E232" s="75">
        <v>320.0</v>
      </c>
    </row>
    <row r="233" ht="14.25" customHeight="1">
      <c r="A233" s="156" t="s">
        <v>907</v>
      </c>
      <c r="B233" s="75" t="s">
        <v>1371</v>
      </c>
      <c r="C233" s="75" t="s">
        <v>1372</v>
      </c>
      <c r="D233" s="75">
        <v>16.68</v>
      </c>
      <c r="E233" s="75">
        <v>308.0</v>
      </c>
    </row>
    <row r="234" ht="14.25" customHeight="1">
      <c r="A234" s="156" t="s">
        <v>907</v>
      </c>
      <c r="B234" s="75" t="s">
        <v>1371</v>
      </c>
      <c r="C234" s="75" t="s">
        <v>1435</v>
      </c>
      <c r="D234" s="75">
        <v>18.55</v>
      </c>
      <c r="E234" s="75">
        <v>532.0</v>
      </c>
    </row>
    <row r="235" ht="14.25" customHeight="1">
      <c r="A235" s="156" t="s">
        <v>907</v>
      </c>
      <c r="B235" s="75" t="s">
        <v>1371</v>
      </c>
      <c r="C235" s="75" t="s">
        <v>1375</v>
      </c>
      <c r="D235" s="75">
        <v>16.31</v>
      </c>
      <c r="E235" s="75">
        <v>466.0</v>
      </c>
    </row>
    <row r="236" ht="14.25" customHeight="1">
      <c r="A236" s="156" t="s">
        <v>907</v>
      </c>
      <c r="B236" s="75" t="s">
        <v>1371</v>
      </c>
      <c r="C236" s="75" t="s">
        <v>1377</v>
      </c>
      <c r="D236" s="75">
        <v>14.84</v>
      </c>
      <c r="E236" s="75">
        <v>499.0</v>
      </c>
    </row>
    <row r="237" ht="14.25" customHeight="1">
      <c r="A237" s="156" t="s">
        <v>907</v>
      </c>
      <c r="B237" s="75" t="s">
        <v>1371</v>
      </c>
      <c r="C237" s="75" t="s">
        <v>1436</v>
      </c>
      <c r="D237" s="75">
        <v>16.87</v>
      </c>
      <c r="E237" s="75">
        <v>607.0</v>
      </c>
    </row>
    <row r="238" ht="14.25" customHeight="1">
      <c r="A238" s="156" t="s">
        <v>907</v>
      </c>
      <c r="B238" s="75" t="s">
        <v>1371</v>
      </c>
      <c r="C238" s="75" t="s">
        <v>1378</v>
      </c>
      <c r="D238" s="75">
        <v>17.59</v>
      </c>
      <c r="E238" s="75">
        <v>708.0</v>
      </c>
    </row>
    <row r="239" ht="14.25" customHeight="1">
      <c r="A239" s="156" t="s">
        <v>907</v>
      </c>
      <c r="B239" s="75" t="s">
        <v>1383</v>
      </c>
      <c r="C239" s="75" t="s">
        <v>1437</v>
      </c>
      <c r="D239" s="75">
        <v>11.59</v>
      </c>
      <c r="E239" s="75">
        <v>504.0</v>
      </c>
    </row>
    <row r="240" ht="14.25" customHeight="1">
      <c r="A240" s="156" t="s">
        <v>907</v>
      </c>
      <c r="B240" s="75" t="s">
        <v>1389</v>
      </c>
      <c r="C240" s="75" t="s">
        <v>1391</v>
      </c>
      <c r="D240" s="75">
        <v>12.06</v>
      </c>
      <c r="E240" s="75">
        <v>346.0</v>
      </c>
    </row>
    <row r="241" ht="14.25" customHeight="1">
      <c r="A241" s="156" t="s">
        <v>907</v>
      </c>
      <c r="B241" s="75" t="s">
        <v>1389</v>
      </c>
      <c r="C241" s="75" t="s">
        <v>1438</v>
      </c>
      <c r="D241" s="75">
        <v>12.41</v>
      </c>
      <c r="E241" s="75">
        <v>422.0</v>
      </c>
    </row>
    <row r="242" ht="14.25" customHeight="1">
      <c r="A242" s="156" t="s">
        <v>909</v>
      </c>
      <c r="B242" s="75" t="s">
        <v>1371</v>
      </c>
      <c r="C242" s="75" t="s">
        <v>1439</v>
      </c>
      <c r="D242" s="75">
        <v>20.02</v>
      </c>
      <c r="E242" s="75">
        <v>917.0</v>
      </c>
    </row>
    <row r="243" ht="14.25" customHeight="1">
      <c r="A243" s="156" t="s">
        <v>909</v>
      </c>
      <c r="B243" s="75" t="s">
        <v>1371</v>
      </c>
      <c r="C243" s="75" t="s">
        <v>1440</v>
      </c>
      <c r="D243" s="75">
        <v>20.29</v>
      </c>
      <c r="E243" s="75">
        <v>943.0</v>
      </c>
    </row>
    <row r="244" ht="14.25" customHeight="1">
      <c r="A244" s="156" t="s">
        <v>911</v>
      </c>
      <c r="B244" s="75" t="s">
        <v>1344</v>
      </c>
      <c r="C244" s="75" t="s">
        <v>1345</v>
      </c>
      <c r="D244" s="75">
        <v>22.51</v>
      </c>
      <c r="E244" s="75">
        <v>351.0</v>
      </c>
    </row>
    <row r="245" ht="14.25" customHeight="1">
      <c r="A245" s="156" t="s">
        <v>911</v>
      </c>
      <c r="B245" s="75" t="s">
        <v>1354</v>
      </c>
      <c r="C245" s="75" t="s">
        <v>1359</v>
      </c>
      <c r="D245" s="75">
        <v>23.07</v>
      </c>
      <c r="E245" s="75">
        <v>177.0</v>
      </c>
    </row>
    <row r="246" ht="14.25" customHeight="1">
      <c r="A246" s="156" t="s">
        <v>911</v>
      </c>
      <c r="B246" s="75" t="s">
        <v>1354</v>
      </c>
      <c r="C246" s="75" t="s">
        <v>1441</v>
      </c>
      <c r="D246" s="75">
        <v>23.74</v>
      </c>
      <c r="E246" s="75">
        <v>161.0</v>
      </c>
    </row>
    <row r="247" ht="14.25" customHeight="1">
      <c r="A247" s="156" t="s">
        <v>914</v>
      </c>
      <c r="B247" s="75" t="s">
        <v>1442</v>
      </c>
      <c r="C247" s="75" t="s">
        <v>1443</v>
      </c>
      <c r="D247" s="75">
        <v>24.7</v>
      </c>
      <c r="E247" s="75">
        <v>1203.0</v>
      </c>
    </row>
    <row r="248" ht="14.25" customHeight="1">
      <c r="A248" s="156" t="s">
        <v>914</v>
      </c>
      <c r="B248" s="75" t="s">
        <v>1442</v>
      </c>
      <c r="C248" s="75" t="s">
        <v>1444</v>
      </c>
      <c r="D248" s="75">
        <v>24.73</v>
      </c>
      <c r="E248" s="75">
        <v>1150.0</v>
      </c>
    </row>
    <row r="249" ht="14.25" customHeight="1">
      <c r="A249" s="156" t="s">
        <v>914</v>
      </c>
      <c r="B249" s="75" t="s">
        <v>1442</v>
      </c>
      <c r="C249" s="75" t="s">
        <v>1280</v>
      </c>
      <c r="D249" s="75">
        <v>25.44</v>
      </c>
      <c r="E249" s="75">
        <v>1353.0</v>
      </c>
    </row>
    <row r="250" ht="14.25" customHeight="1">
      <c r="A250" s="156" t="s">
        <v>914</v>
      </c>
      <c r="B250" s="75" t="s">
        <v>1442</v>
      </c>
      <c r="C250" s="75" t="s">
        <v>1445</v>
      </c>
      <c r="D250" s="75">
        <v>23.54</v>
      </c>
      <c r="E250" s="75">
        <v>972.0</v>
      </c>
    </row>
    <row r="251" ht="14.25" customHeight="1">
      <c r="A251" s="156" t="s">
        <v>916</v>
      </c>
      <c r="B251" s="75" t="s">
        <v>1442</v>
      </c>
      <c r="C251" s="75" t="s">
        <v>1446</v>
      </c>
      <c r="D251" s="75">
        <v>19.54</v>
      </c>
      <c r="E251" s="75">
        <v>993.0</v>
      </c>
    </row>
    <row r="252" ht="14.25" customHeight="1">
      <c r="A252" s="156" t="s">
        <v>917</v>
      </c>
      <c r="B252" s="75" t="s">
        <v>1447</v>
      </c>
      <c r="C252" s="75" t="s">
        <v>1342</v>
      </c>
      <c r="D252" s="75">
        <v>20.96</v>
      </c>
      <c r="E252" s="75">
        <v>1722.0</v>
      </c>
    </row>
    <row r="253" ht="14.25" customHeight="1">
      <c r="A253" s="156" t="s">
        <v>917</v>
      </c>
      <c r="B253" s="75" t="s">
        <v>1447</v>
      </c>
      <c r="C253" s="75" t="s">
        <v>1448</v>
      </c>
      <c r="D253" s="75">
        <v>26.69</v>
      </c>
      <c r="E253" s="75">
        <v>2646.0</v>
      </c>
    </row>
    <row r="254" ht="14.25" customHeight="1">
      <c r="A254" s="156" t="s">
        <v>917</v>
      </c>
      <c r="B254" s="75" t="s">
        <v>1449</v>
      </c>
      <c r="C254" s="75" t="s">
        <v>1450</v>
      </c>
      <c r="D254" s="75">
        <v>20.72</v>
      </c>
      <c r="E254" s="75">
        <v>2431.0</v>
      </c>
    </row>
    <row r="255" ht="14.25" customHeight="1">
      <c r="A255" s="156" t="s">
        <v>917</v>
      </c>
      <c r="B255" s="75" t="s">
        <v>1449</v>
      </c>
      <c r="C255" s="75" t="s">
        <v>1451</v>
      </c>
      <c r="D255" s="75">
        <v>24.98</v>
      </c>
      <c r="E255" s="75">
        <v>3725.0</v>
      </c>
    </row>
    <row r="256" ht="14.25" customHeight="1">
      <c r="A256" s="156" t="s">
        <v>917</v>
      </c>
      <c r="B256" s="75" t="s">
        <v>1449</v>
      </c>
      <c r="C256" s="75" t="s">
        <v>1452</v>
      </c>
      <c r="D256" s="75">
        <v>23.25</v>
      </c>
      <c r="E256" s="75">
        <v>3045.0</v>
      </c>
    </row>
    <row r="257" ht="14.25" customHeight="1">
      <c r="A257" s="156" t="s">
        <v>917</v>
      </c>
      <c r="B257" s="75" t="s">
        <v>1453</v>
      </c>
      <c r="C257" s="75" t="s">
        <v>1454</v>
      </c>
      <c r="D257" s="75">
        <v>27.05</v>
      </c>
      <c r="E257" s="75">
        <v>2301.0</v>
      </c>
    </row>
    <row r="258" ht="14.25" customHeight="1">
      <c r="A258" s="156" t="s">
        <v>917</v>
      </c>
      <c r="B258" s="75" t="s">
        <v>1188</v>
      </c>
      <c r="C258" s="75" t="s">
        <v>1343</v>
      </c>
      <c r="D258" s="75">
        <v>26.55</v>
      </c>
      <c r="E258" s="75">
        <v>2537.0</v>
      </c>
    </row>
    <row r="259" ht="14.25" customHeight="1">
      <c r="A259" s="156" t="s">
        <v>917</v>
      </c>
      <c r="B259" s="75" t="s">
        <v>1455</v>
      </c>
      <c r="C259" s="75" t="s">
        <v>1456</v>
      </c>
      <c r="D259" s="75">
        <v>28.98</v>
      </c>
      <c r="E259" s="75">
        <v>960.0</v>
      </c>
    </row>
    <row r="260" ht="14.25" customHeight="1">
      <c r="A260" s="156" t="s">
        <v>919</v>
      </c>
      <c r="B260" s="75" t="s">
        <v>1457</v>
      </c>
      <c r="C260" s="75" t="s">
        <v>1458</v>
      </c>
      <c r="D260" s="75">
        <v>26.1</v>
      </c>
      <c r="E260" s="75">
        <v>1851.0</v>
      </c>
    </row>
    <row r="261" ht="14.25" customHeight="1">
      <c r="A261" s="156" t="s">
        <v>1459</v>
      </c>
      <c r="B261" s="75" t="s">
        <v>1460</v>
      </c>
      <c r="C261" s="75" t="s">
        <v>1461</v>
      </c>
      <c r="D261" s="75">
        <v>23.3</v>
      </c>
      <c r="E261" s="75">
        <v>1468.0</v>
      </c>
    </row>
    <row r="262" ht="14.25" customHeight="1">
      <c r="A262" s="156" t="s">
        <v>926</v>
      </c>
      <c r="B262" s="75" t="s">
        <v>1236</v>
      </c>
      <c r="C262" s="75" t="s">
        <v>1338</v>
      </c>
      <c r="D262" s="75">
        <v>17.06</v>
      </c>
      <c r="E262" s="75">
        <v>360.0</v>
      </c>
    </row>
    <row r="263" ht="14.25" customHeight="1">
      <c r="A263" s="156" t="s">
        <v>927</v>
      </c>
      <c r="B263" s="75" t="s">
        <v>1460</v>
      </c>
      <c r="C263" s="75" t="s">
        <v>1462</v>
      </c>
      <c r="D263" s="75">
        <v>23.67</v>
      </c>
      <c r="E263" s="75">
        <v>1200.0</v>
      </c>
    </row>
    <row r="264" ht="14.25" customHeight="1">
      <c r="A264" s="156" t="s">
        <v>927</v>
      </c>
      <c r="B264" s="75" t="s">
        <v>1460</v>
      </c>
      <c r="C264" s="75" t="s">
        <v>1463</v>
      </c>
      <c r="D264" s="75">
        <v>14.48</v>
      </c>
      <c r="E264" s="75">
        <v>1371.0</v>
      </c>
    </row>
    <row r="265" ht="14.25" customHeight="1">
      <c r="A265" s="156" t="s">
        <v>927</v>
      </c>
      <c r="B265" s="75" t="s">
        <v>1464</v>
      </c>
      <c r="C265" s="75" t="s">
        <v>1465</v>
      </c>
      <c r="D265" s="75">
        <v>16.23</v>
      </c>
      <c r="E265" s="75">
        <v>1692.0</v>
      </c>
    </row>
    <row r="266" ht="14.25" customHeight="1">
      <c r="A266" s="156" t="s">
        <v>927</v>
      </c>
      <c r="B266" s="75" t="s">
        <v>1464</v>
      </c>
      <c r="C266" s="75" t="s">
        <v>1466</v>
      </c>
      <c r="D266" s="75">
        <v>14.76</v>
      </c>
      <c r="E266" s="75">
        <v>1606.0</v>
      </c>
    </row>
    <row r="267" ht="14.25" customHeight="1">
      <c r="A267" s="156" t="s">
        <v>927</v>
      </c>
      <c r="B267" s="75" t="s">
        <v>1467</v>
      </c>
      <c r="C267" s="75" t="s">
        <v>1468</v>
      </c>
      <c r="D267" s="75">
        <v>4.55</v>
      </c>
      <c r="E267" s="75">
        <v>1290.0</v>
      </c>
    </row>
    <row r="268" ht="14.25" customHeight="1">
      <c r="A268" s="156" t="s">
        <v>927</v>
      </c>
      <c r="B268" s="75" t="s">
        <v>1467</v>
      </c>
      <c r="C268" s="75" t="s">
        <v>1469</v>
      </c>
      <c r="D268" s="75">
        <v>6.1</v>
      </c>
      <c r="E268" s="75">
        <v>1365.0</v>
      </c>
    </row>
    <row r="269" ht="14.25" customHeight="1">
      <c r="A269" s="156" t="s">
        <v>927</v>
      </c>
      <c r="B269" s="75" t="s">
        <v>1467</v>
      </c>
      <c r="C269" s="75" t="s">
        <v>1470</v>
      </c>
      <c r="D269" s="75">
        <v>7.18</v>
      </c>
      <c r="E269" s="75">
        <v>1774.0</v>
      </c>
    </row>
    <row r="270" ht="14.25" customHeight="1">
      <c r="A270" s="156" t="s">
        <v>927</v>
      </c>
      <c r="B270" s="75" t="s">
        <v>1467</v>
      </c>
      <c r="C270" s="75" t="s">
        <v>1471</v>
      </c>
      <c r="D270" s="75">
        <v>9.49</v>
      </c>
      <c r="E270" s="75">
        <v>2090.0</v>
      </c>
    </row>
    <row r="271" ht="14.25" customHeight="1">
      <c r="A271" s="156" t="s">
        <v>927</v>
      </c>
      <c r="B271" s="75" t="s">
        <v>1467</v>
      </c>
      <c r="C271" s="75" t="s">
        <v>1472</v>
      </c>
      <c r="D271" s="75">
        <v>15.99</v>
      </c>
      <c r="E271" s="75">
        <v>2909.0</v>
      </c>
    </row>
    <row r="272" ht="14.25" customHeight="1">
      <c r="A272" s="156" t="s">
        <v>927</v>
      </c>
      <c r="B272" s="75" t="s">
        <v>1467</v>
      </c>
      <c r="C272" s="75" t="s">
        <v>1473</v>
      </c>
      <c r="D272" s="75">
        <v>7.3</v>
      </c>
      <c r="E272" s="75">
        <v>1214.0</v>
      </c>
    </row>
    <row r="273" ht="14.25" customHeight="1">
      <c r="A273" s="156" t="s">
        <v>929</v>
      </c>
      <c r="B273" s="75" t="s">
        <v>1474</v>
      </c>
      <c r="C273" s="75" t="s">
        <v>1475</v>
      </c>
      <c r="D273" s="75">
        <v>24.12</v>
      </c>
      <c r="E273" s="75">
        <v>3673.0</v>
      </c>
    </row>
    <row r="274" ht="14.25" customHeight="1">
      <c r="A274" s="156" t="s">
        <v>929</v>
      </c>
      <c r="B274" s="75" t="s">
        <v>1474</v>
      </c>
      <c r="C274" s="75" t="s">
        <v>1476</v>
      </c>
      <c r="D274" s="75">
        <v>24.62</v>
      </c>
      <c r="E274" s="75">
        <v>3088.0</v>
      </c>
    </row>
    <row r="275" ht="14.25" customHeight="1">
      <c r="A275" s="156" t="s">
        <v>929</v>
      </c>
      <c r="B275" s="75" t="s">
        <v>1457</v>
      </c>
      <c r="C275" s="75" t="s">
        <v>1477</v>
      </c>
      <c r="D275" s="75">
        <v>22.69</v>
      </c>
      <c r="E275" s="75">
        <v>3113.0</v>
      </c>
    </row>
    <row r="276" ht="14.25" customHeight="1">
      <c r="A276" s="156" t="s">
        <v>930</v>
      </c>
      <c r="B276" s="75" t="s">
        <v>1478</v>
      </c>
      <c r="C276" s="75" t="s">
        <v>1479</v>
      </c>
      <c r="D276" s="75">
        <v>26.6</v>
      </c>
      <c r="E276" s="75">
        <v>2719.0</v>
      </c>
    </row>
    <row r="277" ht="14.25" customHeight="1">
      <c r="A277" s="156" t="s">
        <v>930</v>
      </c>
      <c r="B277" s="75" t="s">
        <v>1478</v>
      </c>
      <c r="C277" s="75" t="s">
        <v>1480</v>
      </c>
      <c r="D277" s="75">
        <v>26.75</v>
      </c>
      <c r="E277" s="75">
        <v>3359.0</v>
      </c>
    </row>
    <row r="278" ht="14.25" customHeight="1">
      <c r="A278" s="156" t="s">
        <v>930</v>
      </c>
      <c r="B278" s="75" t="s">
        <v>1478</v>
      </c>
      <c r="C278" s="75" t="s">
        <v>1481</v>
      </c>
      <c r="D278" s="75">
        <v>26.56</v>
      </c>
      <c r="E278" s="75">
        <v>2884.0</v>
      </c>
    </row>
    <row r="279" ht="14.25" customHeight="1">
      <c r="A279" s="156" t="s">
        <v>930</v>
      </c>
      <c r="B279" s="75" t="s">
        <v>1478</v>
      </c>
      <c r="C279" s="75" t="s">
        <v>1482</v>
      </c>
      <c r="D279" s="75">
        <v>26.32</v>
      </c>
      <c r="E279" s="75">
        <v>2699.0</v>
      </c>
    </row>
    <row r="280" ht="14.25" customHeight="1">
      <c r="A280" s="156" t="s">
        <v>930</v>
      </c>
      <c r="B280" s="75" t="s">
        <v>1478</v>
      </c>
      <c r="C280" s="75" t="s">
        <v>1483</v>
      </c>
      <c r="D280" s="75">
        <v>27.65</v>
      </c>
      <c r="E280" s="75">
        <v>2676.0</v>
      </c>
    </row>
    <row r="281" ht="14.25" customHeight="1">
      <c r="A281" s="156" t="s">
        <v>930</v>
      </c>
      <c r="B281" s="75" t="s">
        <v>1484</v>
      </c>
      <c r="C281" s="75" t="s">
        <v>1485</v>
      </c>
      <c r="D281" s="75">
        <v>26.02</v>
      </c>
      <c r="E281" s="75">
        <v>3542.0</v>
      </c>
    </row>
    <row r="282" ht="14.25" customHeight="1">
      <c r="A282" s="156" t="s">
        <v>930</v>
      </c>
      <c r="B282" s="75" t="s">
        <v>1484</v>
      </c>
      <c r="C282" s="75" t="s">
        <v>1486</v>
      </c>
      <c r="D282" s="75">
        <v>25.8</v>
      </c>
      <c r="E282" s="75">
        <v>2642.0</v>
      </c>
    </row>
    <row r="283" ht="14.25" customHeight="1">
      <c r="A283" s="156" t="s">
        <v>931</v>
      </c>
      <c r="B283" s="75" t="s">
        <v>1257</v>
      </c>
      <c r="C283" s="75" t="s">
        <v>1260</v>
      </c>
      <c r="D283" s="75">
        <v>24.74</v>
      </c>
      <c r="E283" s="75">
        <v>1155.0</v>
      </c>
    </row>
    <row r="284" ht="14.25" customHeight="1">
      <c r="A284" s="156" t="s">
        <v>934</v>
      </c>
      <c r="B284" s="75" t="s">
        <v>1257</v>
      </c>
      <c r="C284" s="75" t="s">
        <v>1260</v>
      </c>
      <c r="D284" s="75">
        <v>24.74</v>
      </c>
      <c r="E284" s="75">
        <v>1155.0</v>
      </c>
    </row>
    <row r="285" ht="14.25" customHeight="1">
      <c r="A285" s="156" t="s">
        <v>935</v>
      </c>
      <c r="B285" s="75" t="s">
        <v>1460</v>
      </c>
      <c r="C285" s="75" t="s">
        <v>1487</v>
      </c>
      <c r="D285" s="75">
        <v>28.95</v>
      </c>
      <c r="E285" s="75">
        <v>770.0</v>
      </c>
    </row>
    <row r="286" ht="14.25" customHeight="1">
      <c r="A286" s="156" t="s">
        <v>935</v>
      </c>
      <c r="B286" s="75" t="s">
        <v>1460</v>
      </c>
      <c r="C286" s="75" t="s">
        <v>1488</v>
      </c>
      <c r="D286" s="75">
        <v>28.03</v>
      </c>
      <c r="E286" s="75">
        <v>547.0</v>
      </c>
    </row>
    <row r="287" ht="14.25" customHeight="1">
      <c r="A287" s="156" t="s">
        <v>938</v>
      </c>
      <c r="B287" s="75" t="s">
        <v>1489</v>
      </c>
      <c r="C287" s="75" t="s">
        <v>1490</v>
      </c>
      <c r="D287" s="75">
        <v>24.05</v>
      </c>
      <c r="E287" s="75">
        <v>1419.0</v>
      </c>
    </row>
    <row r="288" ht="14.25" customHeight="1">
      <c r="A288" s="156" t="s">
        <v>938</v>
      </c>
      <c r="B288" s="75" t="s">
        <v>1489</v>
      </c>
      <c r="C288" s="75" t="s">
        <v>1491</v>
      </c>
      <c r="D288" s="75">
        <v>26.15</v>
      </c>
      <c r="E288" s="75">
        <v>2441.0</v>
      </c>
    </row>
    <row r="289" ht="14.25" customHeight="1">
      <c r="A289" s="156" t="s">
        <v>938</v>
      </c>
      <c r="B289" s="75" t="s">
        <v>1489</v>
      </c>
      <c r="C289" s="75" t="s">
        <v>1492</v>
      </c>
      <c r="D289" s="75">
        <v>27.53</v>
      </c>
      <c r="E289" s="75">
        <v>1726.0</v>
      </c>
    </row>
    <row r="290" ht="14.25" customHeight="1">
      <c r="A290" s="156" t="s">
        <v>938</v>
      </c>
      <c r="B290" s="75" t="s">
        <v>1489</v>
      </c>
      <c r="C290" s="75" t="s">
        <v>1493</v>
      </c>
      <c r="D290" s="75">
        <v>26.99</v>
      </c>
      <c r="E290" s="75">
        <v>1678.0</v>
      </c>
    </row>
    <row r="291" ht="14.25" customHeight="1">
      <c r="A291" s="156" t="s">
        <v>938</v>
      </c>
      <c r="B291" s="75" t="s">
        <v>1489</v>
      </c>
      <c r="C291" s="75" t="s">
        <v>1494</v>
      </c>
      <c r="D291" s="75">
        <v>27.26</v>
      </c>
      <c r="E291" s="75">
        <v>2831.0</v>
      </c>
    </row>
    <row r="292" ht="14.25" customHeight="1">
      <c r="A292" s="156" t="s">
        <v>938</v>
      </c>
      <c r="B292" s="75" t="s">
        <v>1489</v>
      </c>
      <c r="C292" s="75" t="s">
        <v>1495</v>
      </c>
      <c r="D292" s="75">
        <v>26.99</v>
      </c>
      <c r="E292" s="75">
        <v>3408.0</v>
      </c>
    </row>
    <row r="293" ht="14.25" customHeight="1">
      <c r="A293" s="156" t="s">
        <v>938</v>
      </c>
      <c r="B293" s="75" t="s">
        <v>1489</v>
      </c>
      <c r="C293" s="75" t="s">
        <v>1496</v>
      </c>
      <c r="D293" s="75">
        <v>27.36</v>
      </c>
      <c r="E293" s="75">
        <v>2488.0</v>
      </c>
    </row>
    <row r="294" ht="14.25" customHeight="1">
      <c r="A294" s="156" t="s">
        <v>938</v>
      </c>
      <c r="B294" s="75" t="s">
        <v>1489</v>
      </c>
      <c r="C294" s="75" t="s">
        <v>1497</v>
      </c>
      <c r="D294" s="75">
        <v>27.93</v>
      </c>
      <c r="E294" s="75">
        <v>2418.0</v>
      </c>
    </row>
    <row r="295" ht="14.25" customHeight="1">
      <c r="A295" s="156" t="s">
        <v>938</v>
      </c>
      <c r="B295" s="75" t="s">
        <v>1489</v>
      </c>
      <c r="C295" s="75" t="s">
        <v>1498</v>
      </c>
      <c r="D295" s="75">
        <v>27.77</v>
      </c>
      <c r="E295" s="75">
        <v>1942.0</v>
      </c>
    </row>
    <row r="296" ht="14.25" customHeight="1">
      <c r="A296" s="156" t="s">
        <v>938</v>
      </c>
      <c r="B296" s="75" t="s">
        <v>1489</v>
      </c>
      <c r="C296" s="75" t="s">
        <v>1499</v>
      </c>
      <c r="D296" s="75">
        <v>27.92</v>
      </c>
      <c r="E296" s="75">
        <v>2337.0</v>
      </c>
    </row>
    <row r="297" ht="14.25" customHeight="1">
      <c r="A297" s="156" t="s">
        <v>938</v>
      </c>
      <c r="B297" s="75" t="s">
        <v>1489</v>
      </c>
      <c r="C297" s="75" t="s">
        <v>1500</v>
      </c>
      <c r="D297" s="75">
        <v>28.18</v>
      </c>
      <c r="E297" s="75">
        <v>2155.0</v>
      </c>
    </row>
    <row r="298" ht="14.25" customHeight="1">
      <c r="A298" s="156" t="s">
        <v>938</v>
      </c>
      <c r="B298" s="75" t="s">
        <v>1489</v>
      </c>
      <c r="C298" s="75" t="s">
        <v>1501</v>
      </c>
      <c r="D298" s="75">
        <v>28.0</v>
      </c>
      <c r="E298" s="75">
        <v>2052.0</v>
      </c>
    </row>
    <row r="299" ht="14.25" customHeight="1">
      <c r="A299" s="156" t="s">
        <v>938</v>
      </c>
      <c r="B299" s="75" t="s">
        <v>1489</v>
      </c>
      <c r="C299" s="75" t="s">
        <v>1502</v>
      </c>
      <c r="D299" s="75">
        <v>26.87</v>
      </c>
      <c r="E299" s="75">
        <v>2354.0</v>
      </c>
    </row>
    <row r="300" ht="14.25" customHeight="1">
      <c r="A300" s="156" t="s">
        <v>938</v>
      </c>
      <c r="B300" s="75" t="s">
        <v>1489</v>
      </c>
      <c r="C300" s="75" t="s">
        <v>1503</v>
      </c>
      <c r="D300" s="75">
        <v>27.37</v>
      </c>
      <c r="E300" s="75">
        <v>2559.0</v>
      </c>
    </row>
    <row r="301" ht="14.25" customHeight="1">
      <c r="A301" s="156" t="s">
        <v>938</v>
      </c>
      <c r="B301" s="75" t="s">
        <v>1484</v>
      </c>
      <c r="C301" s="75" t="s">
        <v>1504</v>
      </c>
      <c r="D301" s="75">
        <v>27.59</v>
      </c>
      <c r="E301" s="75">
        <v>2410.0</v>
      </c>
    </row>
    <row r="302" ht="14.25" customHeight="1">
      <c r="A302" s="156" t="s">
        <v>938</v>
      </c>
      <c r="B302" s="75" t="s">
        <v>1484</v>
      </c>
      <c r="C302" s="75" t="s">
        <v>1505</v>
      </c>
      <c r="D302" s="75">
        <v>27.41</v>
      </c>
      <c r="E302" s="75">
        <v>2495.0</v>
      </c>
    </row>
    <row r="303" ht="14.25" customHeight="1">
      <c r="A303" s="156" t="s">
        <v>938</v>
      </c>
      <c r="B303" s="75" t="s">
        <v>1484</v>
      </c>
      <c r="C303" s="75" t="s">
        <v>1506</v>
      </c>
      <c r="D303" s="75">
        <v>26.98</v>
      </c>
      <c r="E303" s="75">
        <v>2603.0</v>
      </c>
    </row>
    <row r="304" ht="14.25" customHeight="1">
      <c r="A304" s="156" t="s">
        <v>938</v>
      </c>
      <c r="B304" s="75" t="s">
        <v>1484</v>
      </c>
      <c r="C304" s="75" t="s">
        <v>1485</v>
      </c>
      <c r="D304" s="75">
        <v>26.02</v>
      </c>
      <c r="E304" s="75">
        <v>3542.0</v>
      </c>
    </row>
    <row r="305" ht="14.25" customHeight="1">
      <c r="A305" s="156" t="s">
        <v>938</v>
      </c>
      <c r="B305" s="75" t="s">
        <v>1484</v>
      </c>
      <c r="C305" s="75" t="s">
        <v>1486</v>
      </c>
      <c r="D305" s="75">
        <v>25.8</v>
      </c>
      <c r="E305" s="75">
        <v>2642.0</v>
      </c>
    </row>
    <row r="306" ht="14.25" customHeight="1">
      <c r="A306" s="156" t="s">
        <v>938</v>
      </c>
      <c r="B306" s="75" t="s">
        <v>1478</v>
      </c>
      <c r="C306" s="75" t="s">
        <v>1482</v>
      </c>
      <c r="D306" s="75">
        <v>26.32</v>
      </c>
      <c r="E306" s="75">
        <v>2699.0</v>
      </c>
    </row>
    <row r="307" ht="14.25" customHeight="1">
      <c r="A307" s="156" t="s">
        <v>938</v>
      </c>
      <c r="B307" s="75" t="s">
        <v>1478</v>
      </c>
      <c r="C307" s="75" t="s">
        <v>1480</v>
      </c>
      <c r="D307" s="75">
        <v>26.75</v>
      </c>
      <c r="E307" s="75">
        <v>3359.0</v>
      </c>
    </row>
    <row r="308" ht="14.25" customHeight="1">
      <c r="A308" s="156" t="s">
        <v>938</v>
      </c>
      <c r="B308" s="75" t="s">
        <v>1478</v>
      </c>
      <c r="C308" s="75" t="s">
        <v>1481</v>
      </c>
      <c r="D308" s="75">
        <v>26.56</v>
      </c>
      <c r="E308" s="75">
        <v>2884.0</v>
      </c>
    </row>
    <row r="309" ht="14.25" customHeight="1">
      <c r="A309" s="156" t="s">
        <v>938</v>
      </c>
      <c r="B309" s="75" t="s">
        <v>1478</v>
      </c>
      <c r="C309" s="75" t="s">
        <v>1507</v>
      </c>
      <c r="D309" s="75">
        <v>25.52</v>
      </c>
      <c r="E309" s="75">
        <v>2518.0</v>
      </c>
    </row>
    <row r="310" ht="14.25" customHeight="1">
      <c r="A310" s="156" t="s">
        <v>938</v>
      </c>
      <c r="B310" s="75" t="s">
        <v>1478</v>
      </c>
      <c r="C310" s="75" t="s">
        <v>1508</v>
      </c>
      <c r="D310" s="75">
        <v>26.33</v>
      </c>
      <c r="E310" s="75">
        <v>2807.0</v>
      </c>
    </row>
    <row r="311" ht="14.25" customHeight="1">
      <c r="A311" s="156" t="s">
        <v>938</v>
      </c>
      <c r="B311" s="75" t="s">
        <v>1478</v>
      </c>
      <c r="C311" s="75" t="s">
        <v>1479</v>
      </c>
      <c r="D311" s="75">
        <v>26.6</v>
      </c>
      <c r="E311" s="75">
        <v>2719.0</v>
      </c>
    </row>
    <row r="312" ht="14.25" customHeight="1">
      <c r="A312" s="156" t="s">
        <v>938</v>
      </c>
      <c r="B312" s="75" t="s">
        <v>1478</v>
      </c>
      <c r="C312" s="75" t="s">
        <v>1509</v>
      </c>
      <c r="D312" s="75">
        <v>27.84</v>
      </c>
      <c r="E312" s="75">
        <v>2502.0</v>
      </c>
    </row>
    <row r="313" ht="14.25" customHeight="1">
      <c r="A313" s="156" t="s">
        <v>939</v>
      </c>
      <c r="B313" s="75" t="s">
        <v>1510</v>
      </c>
      <c r="C313" s="75" t="s">
        <v>1511</v>
      </c>
      <c r="D313" s="75">
        <v>26.69</v>
      </c>
      <c r="E313" s="75">
        <v>2444.0</v>
      </c>
    </row>
    <row r="314" ht="14.25" customHeight="1">
      <c r="A314" s="156" t="s">
        <v>939</v>
      </c>
      <c r="B314" s="75" t="s">
        <v>1453</v>
      </c>
      <c r="C314" s="75" t="s">
        <v>1512</v>
      </c>
      <c r="D314" s="75">
        <v>26.41</v>
      </c>
      <c r="E314" s="75">
        <v>2315.0</v>
      </c>
    </row>
    <row r="315" ht="14.25" customHeight="1">
      <c r="A315" s="156" t="s">
        <v>939</v>
      </c>
      <c r="B315" s="75" t="s">
        <v>1455</v>
      </c>
      <c r="C315" s="75" t="s">
        <v>1456</v>
      </c>
      <c r="D315" s="75">
        <v>28.98</v>
      </c>
      <c r="E315" s="75">
        <v>960.0</v>
      </c>
    </row>
    <row r="316" ht="14.25" customHeight="1">
      <c r="A316" s="156" t="s">
        <v>939</v>
      </c>
      <c r="B316" s="75" t="s">
        <v>1188</v>
      </c>
      <c r="C316" s="75" t="s">
        <v>1513</v>
      </c>
      <c r="D316" s="75">
        <v>26.75</v>
      </c>
      <c r="E316" s="75">
        <v>735.0</v>
      </c>
    </row>
    <row r="317" ht="14.25" customHeight="1">
      <c r="A317" s="156" t="s">
        <v>939</v>
      </c>
      <c r="B317" s="75" t="s">
        <v>1188</v>
      </c>
      <c r="C317" s="75" t="s">
        <v>1514</v>
      </c>
      <c r="D317" s="75">
        <v>26.93</v>
      </c>
      <c r="E317" s="75">
        <v>614.0</v>
      </c>
    </row>
    <row r="318" ht="14.25" customHeight="1">
      <c r="A318" s="156" t="s">
        <v>939</v>
      </c>
      <c r="B318" s="75" t="s">
        <v>1188</v>
      </c>
      <c r="C318" s="75" t="s">
        <v>1515</v>
      </c>
      <c r="D318" s="75">
        <v>25.37</v>
      </c>
      <c r="E318" s="75">
        <v>655.0</v>
      </c>
    </row>
    <row r="319" ht="14.25" customHeight="1">
      <c r="A319" s="156" t="s">
        <v>939</v>
      </c>
      <c r="B319" s="75" t="s">
        <v>1188</v>
      </c>
      <c r="C319" s="75" t="s">
        <v>1516</v>
      </c>
      <c r="D319" s="75">
        <v>25.11</v>
      </c>
      <c r="E319" s="75">
        <v>645.0</v>
      </c>
    </row>
    <row r="320" ht="14.25" customHeight="1">
      <c r="A320" s="156" t="s">
        <v>939</v>
      </c>
      <c r="B320" s="75" t="s">
        <v>1188</v>
      </c>
      <c r="C320" s="75" t="s">
        <v>1517</v>
      </c>
      <c r="D320" s="75">
        <v>25.11</v>
      </c>
      <c r="E320" s="75">
        <v>946.0</v>
      </c>
    </row>
    <row r="321" ht="14.25" customHeight="1">
      <c r="A321" s="156" t="s">
        <v>939</v>
      </c>
      <c r="B321" s="75" t="s">
        <v>1188</v>
      </c>
      <c r="C321" s="75" t="s">
        <v>1518</v>
      </c>
      <c r="D321" s="75">
        <v>24.82</v>
      </c>
      <c r="E321" s="75">
        <v>791.0</v>
      </c>
    </row>
    <row r="322" ht="14.25" customHeight="1">
      <c r="A322" s="156" t="s">
        <v>939</v>
      </c>
      <c r="B322" s="75" t="s">
        <v>1188</v>
      </c>
      <c r="C322" s="75" t="s">
        <v>1519</v>
      </c>
      <c r="D322" s="75">
        <v>22.67</v>
      </c>
      <c r="E322" s="75">
        <v>1260.0</v>
      </c>
    </row>
    <row r="323" ht="14.25" customHeight="1">
      <c r="A323" s="156" t="s">
        <v>939</v>
      </c>
      <c r="B323" s="75" t="s">
        <v>1188</v>
      </c>
      <c r="C323" s="75" t="s">
        <v>1520</v>
      </c>
      <c r="D323" s="75">
        <v>23.62</v>
      </c>
      <c r="E323" s="75">
        <v>1238.0</v>
      </c>
    </row>
    <row r="324" ht="14.25" customHeight="1">
      <c r="A324" s="156" t="s">
        <v>947</v>
      </c>
      <c r="B324" s="75" t="s">
        <v>1180</v>
      </c>
      <c r="C324" s="75" t="s">
        <v>1521</v>
      </c>
      <c r="D324" s="75">
        <v>10.87</v>
      </c>
      <c r="E324" s="75">
        <v>190.0</v>
      </c>
    </row>
    <row r="325" ht="14.25" customHeight="1">
      <c r="A325" s="156" t="s">
        <v>947</v>
      </c>
      <c r="B325" s="75" t="s">
        <v>1180</v>
      </c>
      <c r="C325" s="75" t="s">
        <v>1522</v>
      </c>
      <c r="D325" s="75">
        <v>11.8</v>
      </c>
      <c r="E325" s="75">
        <v>365.0</v>
      </c>
    </row>
    <row r="326" ht="14.25" customHeight="1">
      <c r="A326" s="156" t="s">
        <v>947</v>
      </c>
      <c r="B326" s="75" t="s">
        <v>1180</v>
      </c>
      <c r="C326" s="75" t="s">
        <v>1523</v>
      </c>
      <c r="D326" s="75">
        <v>10.33</v>
      </c>
      <c r="E326" s="75">
        <v>505.0</v>
      </c>
    </row>
    <row r="327" ht="14.25" customHeight="1">
      <c r="A327" s="156" t="s">
        <v>947</v>
      </c>
      <c r="B327" s="75" t="s">
        <v>1180</v>
      </c>
      <c r="C327" s="75" t="s">
        <v>1524</v>
      </c>
      <c r="D327" s="75">
        <v>11.71</v>
      </c>
      <c r="E327" s="75">
        <v>632.0</v>
      </c>
    </row>
    <row r="328" ht="14.25" customHeight="1">
      <c r="A328" s="156" t="s">
        <v>947</v>
      </c>
      <c r="B328" s="75" t="s">
        <v>1180</v>
      </c>
      <c r="C328" s="75" t="s">
        <v>1525</v>
      </c>
      <c r="D328" s="75">
        <v>12.05</v>
      </c>
      <c r="E328" s="75">
        <v>795.0</v>
      </c>
    </row>
    <row r="329" ht="14.25" customHeight="1">
      <c r="A329" s="156" t="s">
        <v>947</v>
      </c>
      <c r="B329" s="75" t="s">
        <v>1180</v>
      </c>
      <c r="C329" s="75" t="s">
        <v>1302</v>
      </c>
      <c r="D329" s="75">
        <v>12.33</v>
      </c>
      <c r="E329" s="75">
        <v>1338.0</v>
      </c>
    </row>
    <row r="330" ht="14.25" customHeight="1">
      <c r="A330" s="156" t="s">
        <v>947</v>
      </c>
      <c r="B330" s="75" t="s">
        <v>1180</v>
      </c>
      <c r="C330" s="75" t="s">
        <v>1526</v>
      </c>
      <c r="D330" s="75">
        <v>10.8</v>
      </c>
      <c r="E330" s="75">
        <v>1736.0</v>
      </c>
    </row>
    <row r="331" ht="14.25" customHeight="1">
      <c r="A331" s="156" t="s">
        <v>947</v>
      </c>
      <c r="B331" s="75" t="s">
        <v>1180</v>
      </c>
      <c r="C331" s="75" t="s">
        <v>1182</v>
      </c>
      <c r="D331" s="75">
        <v>9.79</v>
      </c>
      <c r="E331" s="75">
        <v>1872.0</v>
      </c>
    </row>
    <row r="332" ht="14.25" customHeight="1">
      <c r="A332" s="156" t="s">
        <v>947</v>
      </c>
      <c r="B332" s="75" t="s">
        <v>1180</v>
      </c>
      <c r="C332" s="75" t="s">
        <v>1181</v>
      </c>
      <c r="D332" s="75">
        <v>8.86</v>
      </c>
      <c r="E332" s="75">
        <v>1713.0</v>
      </c>
    </row>
    <row r="333" ht="14.25" customHeight="1">
      <c r="A333" s="156" t="s">
        <v>948</v>
      </c>
      <c r="B333" s="75" t="s">
        <v>1510</v>
      </c>
      <c r="C333" s="75" t="s">
        <v>1527</v>
      </c>
      <c r="D333" s="75">
        <v>20.62</v>
      </c>
      <c r="E333" s="75">
        <v>2663.0</v>
      </c>
    </row>
    <row r="334" ht="14.25" customHeight="1">
      <c r="A334" s="156" t="s">
        <v>948</v>
      </c>
      <c r="B334" s="75" t="s">
        <v>1449</v>
      </c>
      <c r="C334" s="75" t="s">
        <v>1528</v>
      </c>
      <c r="D334" s="75">
        <v>15.89</v>
      </c>
      <c r="E334" s="75">
        <v>1849.0</v>
      </c>
    </row>
    <row r="335" ht="14.25" customHeight="1">
      <c r="A335" s="156" t="s">
        <v>949</v>
      </c>
      <c r="B335" s="75" t="s">
        <v>1449</v>
      </c>
      <c r="C335" s="75" t="s">
        <v>1529</v>
      </c>
      <c r="D335" s="75">
        <v>24.71</v>
      </c>
      <c r="E335" s="75">
        <v>1422.0</v>
      </c>
    </row>
    <row r="336" ht="14.25" customHeight="1">
      <c r="A336" s="156" t="s">
        <v>949</v>
      </c>
      <c r="B336" s="75" t="s">
        <v>1449</v>
      </c>
      <c r="C336" s="75" t="s">
        <v>1530</v>
      </c>
      <c r="D336" s="75">
        <v>24.41</v>
      </c>
      <c r="E336" s="75">
        <v>2561.0</v>
      </c>
    </row>
    <row r="337" ht="14.25" customHeight="1">
      <c r="A337" s="156" t="s">
        <v>950</v>
      </c>
      <c r="B337" s="75" t="s">
        <v>1449</v>
      </c>
      <c r="C337" s="75" t="s">
        <v>1531</v>
      </c>
      <c r="D337" s="75">
        <v>22.44</v>
      </c>
      <c r="E337" s="75">
        <v>795.0</v>
      </c>
    </row>
    <row r="338" ht="14.25" customHeight="1">
      <c r="A338" s="156" t="s">
        <v>950</v>
      </c>
      <c r="B338" s="75" t="s">
        <v>1449</v>
      </c>
      <c r="C338" s="75" t="s">
        <v>1529</v>
      </c>
      <c r="D338" s="75">
        <v>24.71</v>
      </c>
      <c r="E338" s="75">
        <v>1422.0</v>
      </c>
    </row>
    <row r="339" ht="14.25" customHeight="1">
      <c r="A339" s="156" t="s">
        <v>950</v>
      </c>
      <c r="B339" s="75" t="s">
        <v>1449</v>
      </c>
      <c r="C339" s="75" t="s">
        <v>1530</v>
      </c>
      <c r="D339" s="75">
        <v>24.41</v>
      </c>
      <c r="E339" s="75">
        <v>2561.0</v>
      </c>
    </row>
    <row r="340" ht="14.25" customHeight="1">
      <c r="A340" s="156" t="s">
        <v>950</v>
      </c>
      <c r="B340" s="75" t="s">
        <v>1449</v>
      </c>
      <c r="C340" s="75" t="s">
        <v>1528</v>
      </c>
      <c r="D340" s="75">
        <v>15.89</v>
      </c>
      <c r="E340" s="75">
        <v>1846.0</v>
      </c>
    </row>
    <row r="341" ht="14.25" customHeight="1">
      <c r="A341" s="156" t="s">
        <v>950</v>
      </c>
      <c r="B341" s="75" t="s">
        <v>1449</v>
      </c>
      <c r="C341" s="75" t="s">
        <v>1532</v>
      </c>
      <c r="D341" s="75">
        <v>21.53</v>
      </c>
      <c r="E341" s="75">
        <v>2900.0</v>
      </c>
    </row>
    <row r="342" ht="14.25" customHeight="1">
      <c r="A342" s="156" t="s">
        <v>950</v>
      </c>
      <c r="B342" s="75" t="s">
        <v>1449</v>
      </c>
      <c r="C342" s="75" t="s">
        <v>1533</v>
      </c>
      <c r="D342" s="75">
        <v>16.21</v>
      </c>
      <c r="E342" s="75">
        <v>1766.0</v>
      </c>
    </row>
    <row r="343" ht="14.25" customHeight="1">
      <c r="A343" s="156" t="s">
        <v>950</v>
      </c>
      <c r="B343" s="75" t="s">
        <v>1449</v>
      </c>
      <c r="C343" s="75" t="s">
        <v>1534</v>
      </c>
      <c r="D343" s="75">
        <v>15.75</v>
      </c>
      <c r="E343" s="75">
        <v>2040.0</v>
      </c>
    </row>
    <row r="344" ht="14.25" customHeight="1">
      <c r="A344" s="156" t="s">
        <v>950</v>
      </c>
      <c r="B344" s="75" t="s">
        <v>1449</v>
      </c>
      <c r="C344" s="75" t="s">
        <v>1535</v>
      </c>
      <c r="D344" s="75">
        <v>25.32</v>
      </c>
      <c r="E344" s="75">
        <v>3404.0</v>
      </c>
    </row>
    <row r="345" ht="14.25" customHeight="1">
      <c r="A345" s="156" t="s">
        <v>950</v>
      </c>
      <c r="B345" s="75" t="s">
        <v>1510</v>
      </c>
      <c r="C345" s="75" t="s">
        <v>1536</v>
      </c>
      <c r="D345" s="75">
        <v>18.08</v>
      </c>
      <c r="E345" s="75">
        <v>1999.0</v>
      </c>
    </row>
    <row r="346" ht="14.25" customHeight="1">
      <c r="A346" s="156" t="s">
        <v>950</v>
      </c>
      <c r="B346" s="75" t="s">
        <v>1510</v>
      </c>
      <c r="C346" s="75" t="s">
        <v>1537</v>
      </c>
      <c r="D346" s="75">
        <v>20.25</v>
      </c>
      <c r="E346" s="75">
        <v>1850.0</v>
      </c>
    </row>
    <row r="347" ht="14.25" customHeight="1">
      <c r="A347" s="156" t="s">
        <v>950</v>
      </c>
      <c r="B347" s="75" t="s">
        <v>1510</v>
      </c>
      <c r="C347" s="75" t="s">
        <v>1527</v>
      </c>
      <c r="D347" s="75">
        <v>20.62</v>
      </c>
      <c r="E347" s="75">
        <v>2663.0</v>
      </c>
    </row>
    <row r="348" ht="14.25" customHeight="1">
      <c r="A348" s="156" t="s">
        <v>950</v>
      </c>
      <c r="B348" s="75" t="s">
        <v>1510</v>
      </c>
      <c r="C348" s="75" t="s">
        <v>1538</v>
      </c>
      <c r="D348" s="75">
        <v>19.96</v>
      </c>
      <c r="E348" s="75">
        <v>2357.0</v>
      </c>
    </row>
    <row r="349" ht="14.25" customHeight="1">
      <c r="A349" s="156" t="s">
        <v>950</v>
      </c>
      <c r="B349" s="75" t="s">
        <v>1510</v>
      </c>
      <c r="C349" s="75" t="s">
        <v>1539</v>
      </c>
      <c r="D349" s="75">
        <v>23.37</v>
      </c>
      <c r="E349" s="75">
        <v>2688.0</v>
      </c>
    </row>
    <row r="350" ht="14.25" customHeight="1">
      <c r="A350" s="156" t="s">
        <v>950</v>
      </c>
      <c r="B350" s="75" t="s">
        <v>1510</v>
      </c>
      <c r="C350" s="75" t="s">
        <v>1540</v>
      </c>
      <c r="D350" s="75">
        <v>25.37</v>
      </c>
      <c r="E350" s="75">
        <v>4892.0</v>
      </c>
    </row>
    <row r="351" ht="14.25" customHeight="1">
      <c r="A351" s="156" t="s">
        <v>950</v>
      </c>
      <c r="B351" s="75" t="s">
        <v>1457</v>
      </c>
      <c r="C351" s="75" t="s">
        <v>1541</v>
      </c>
      <c r="D351" s="75">
        <v>26.31</v>
      </c>
      <c r="E351" s="75">
        <v>2516.0</v>
      </c>
    </row>
    <row r="352" ht="14.25" customHeight="1">
      <c r="A352" s="156" t="s">
        <v>950</v>
      </c>
      <c r="B352" s="75" t="s">
        <v>1457</v>
      </c>
      <c r="C352" s="75" t="s">
        <v>1542</v>
      </c>
      <c r="D352" s="75">
        <v>26.34</v>
      </c>
      <c r="E352" s="75">
        <v>2433.0</v>
      </c>
    </row>
    <row r="353" ht="14.25" customHeight="1">
      <c r="A353" s="156" t="s">
        <v>950</v>
      </c>
      <c r="B353" s="75" t="s">
        <v>1457</v>
      </c>
      <c r="C353" s="75" t="s">
        <v>1543</v>
      </c>
      <c r="D353" s="75">
        <v>26.46</v>
      </c>
      <c r="E353" s="75">
        <v>2006.0</v>
      </c>
    </row>
    <row r="354" ht="14.25" customHeight="1">
      <c r="A354" s="156" t="s">
        <v>950</v>
      </c>
      <c r="B354" s="75" t="s">
        <v>1457</v>
      </c>
      <c r="C354" s="75" t="s">
        <v>1544</v>
      </c>
      <c r="D354" s="75">
        <v>24.28</v>
      </c>
      <c r="E354" s="75">
        <v>2923.0</v>
      </c>
    </row>
    <row r="355" ht="14.25" customHeight="1">
      <c r="A355" s="156" t="s">
        <v>950</v>
      </c>
      <c r="B355" s="75" t="s">
        <v>1474</v>
      </c>
      <c r="C355" s="75" t="s">
        <v>1476</v>
      </c>
      <c r="D355" s="75">
        <v>24.62</v>
      </c>
      <c r="E355" s="75">
        <v>3088.0</v>
      </c>
    </row>
    <row r="356" ht="14.25" customHeight="1">
      <c r="A356" s="156" t="s">
        <v>950</v>
      </c>
      <c r="B356" s="75" t="s">
        <v>1474</v>
      </c>
      <c r="C356" s="75" t="s">
        <v>1475</v>
      </c>
      <c r="D356" s="75">
        <v>24.12</v>
      </c>
      <c r="E356" s="75">
        <v>3673.0</v>
      </c>
    </row>
    <row r="357" ht="14.25" customHeight="1">
      <c r="A357" s="156" t="s">
        <v>950</v>
      </c>
      <c r="B357" s="75" t="s">
        <v>1474</v>
      </c>
      <c r="C357" s="75" t="s">
        <v>1545</v>
      </c>
      <c r="D357" s="75">
        <v>23.0</v>
      </c>
      <c r="E357" s="75">
        <v>2790.0</v>
      </c>
    </row>
    <row r="358" ht="14.25" customHeight="1">
      <c r="A358" s="156" t="s">
        <v>950</v>
      </c>
      <c r="B358" s="75" t="s">
        <v>1474</v>
      </c>
      <c r="C358" s="75" t="s">
        <v>1546</v>
      </c>
      <c r="D358" s="75">
        <v>19.63</v>
      </c>
      <c r="E358" s="75">
        <v>3553.0</v>
      </c>
    </row>
    <row r="359" ht="14.25" customHeight="1">
      <c r="A359" s="156" t="s">
        <v>950</v>
      </c>
      <c r="B359" s="75" t="s">
        <v>1474</v>
      </c>
      <c r="C359" s="75" t="s">
        <v>1547</v>
      </c>
      <c r="D359" s="75">
        <v>25.02</v>
      </c>
      <c r="E359" s="75">
        <v>3721.0</v>
      </c>
    </row>
    <row r="360" ht="14.25" customHeight="1">
      <c r="A360" s="156" t="s">
        <v>950</v>
      </c>
      <c r="B360" s="75" t="s">
        <v>1474</v>
      </c>
      <c r="C360" s="75" t="s">
        <v>1548</v>
      </c>
      <c r="D360" s="75">
        <v>25.7</v>
      </c>
      <c r="E360" s="75">
        <v>2888.0</v>
      </c>
    </row>
    <row r="361" ht="14.25" customHeight="1">
      <c r="A361" s="156" t="s">
        <v>952</v>
      </c>
      <c r="B361" s="75" t="s">
        <v>1455</v>
      </c>
      <c r="C361" s="75" t="s">
        <v>1456</v>
      </c>
      <c r="D361" s="75">
        <v>28.98</v>
      </c>
      <c r="E361" s="75">
        <v>960.0</v>
      </c>
    </row>
    <row r="362" ht="14.25" customHeight="1">
      <c r="A362" s="156" t="s">
        <v>952</v>
      </c>
      <c r="B362" s="75" t="s">
        <v>1510</v>
      </c>
      <c r="C362" s="75" t="s">
        <v>1549</v>
      </c>
      <c r="D362" s="75">
        <v>25.46</v>
      </c>
      <c r="E362" s="75">
        <v>2659.0</v>
      </c>
    </row>
    <row r="363" ht="14.25" customHeight="1">
      <c r="A363" s="156" t="s">
        <v>952</v>
      </c>
      <c r="B363" s="75" t="s">
        <v>1510</v>
      </c>
      <c r="C363" s="75" t="s">
        <v>1550</v>
      </c>
      <c r="D363" s="75">
        <v>24.24</v>
      </c>
      <c r="E363" s="75">
        <v>3127.0</v>
      </c>
    </row>
    <row r="364" ht="14.25" customHeight="1">
      <c r="A364" s="156" t="s">
        <v>952</v>
      </c>
      <c r="B364" s="75" t="s">
        <v>1449</v>
      </c>
      <c r="C364" s="75" t="s">
        <v>1451</v>
      </c>
      <c r="D364" s="75">
        <v>24.98</v>
      </c>
      <c r="E364" s="75">
        <v>3725.0</v>
      </c>
    </row>
    <row r="365" ht="14.25" customHeight="1">
      <c r="A365" s="156" t="s">
        <v>952</v>
      </c>
      <c r="B365" s="75" t="s">
        <v>1449</v>
      </c>
      <c r="C365" s="75" t="s">
        <v>1551</v>
      </c>
      <c r="D365" s="75">
        <v>17.01</v>
      </c>
      <c r="E365" s="75">
        <v>2213.0</v>
      </c>
    </row>
    <row r="366" ht="14.25" customHeight="1">
      <c r="A366" s="156" t="s">
        <v>952</v>
      </c>
      <c r="B366" s="75" t="s">
        <v>1449</v>
      </c>
      <c r="C366" s="75" t="s">
        <v>1535</v>
      </c>
      <c r="D366" s="75">
        <v>25.32</v>
      </c>
      <c r="E366" s="75">
        <v>3404.0</v>
      </c>
    </row>
    <row r="367" ht="14.25" customHeight="1">
      <c r="A367" s="156" t="s">
        <v>952</v>
      </c>
      <c r="B367" s="75" t="s">
        <v>1449</v>
      </c>
      <c r="C367" s="75" t="s">
        <v>1452</v>
      </c>
      <c r="D367" s="75">
        <v>23.25</v>
      </c>
      <c r="E367" s="75">
        <v>3045.0</v>
      </c>
    </row>
    <row r="368" ht="14.25" customHeight="1">
      <c r="A368" s="156" t="s">
        <v>952</v>
      </c>
      <c r="B368" s="75" t="s">
        <v>1188</v>
      </c>
      <c r="C368" s="75" t="s">
        <v>1552</v>
      </c>
      <c r="D368" s="75">
        <v>25.79</v>
      </c>
      <c r="E368" s="75">
        <v>2102.0</v>
      </c>
    </row>
    <row r="369" ht="14.25" customHeight="1">
      <c r="A369" s="156" t="s">
        <v>953</v>
      </c>
      <c r="B369" s="75" t="s">
        <v>1188</v>
      </c>
      <c r="C369" s="75" t="s">
        <v>1518</v>
      </c>
      <c r="D369" s="75">
        <v>24.82</v>
      </c>
      <c r="E369" s="75">
        <v>791.0</v>
      </c>
    </row>
    <row r="370" ht="14.25" customHeight="1">
      <c r="A370" s="156" t="s">
        <v>954</v>
      </c>
      <c r="B370" s="75" t="s">
        <v>1188</v>
      </c>
      <c r="C370" s="75" t="s">
        <v>1519</v>
      </c>
      <c r="D370" s="75">
        <v>22.67</v>
      </c>
      <c r="E370" s="75">
        <v>1260.0</v>
      </c>
    </row>
    <row r="371" ht="14.25" customHeight="1">
      <c r="A371" s="156" t="s">
        <v>954</v>
      </c>
      <c r="B371" s="75" t="s">
        <v>1188</v>
      </c>
      <c r="C371" s="75" t="s">
        <v>1336</v>
      </c>
      <c r="D371" s="75">
        <v>22.15</v>
      </c>
      <c r="E371" s="75">
        <v>1362.0</v>
      </c>
    </row>
    <row r="372" ht="14.25" customHeight="1">
      <c r="A372" s="156" t="s">
        <v>954</v>
      </c>
      <c r="B372" s="75" t="s">
        <v>1188</v>
      </c>
      <c r="C372" s="75" t="s">
        <v>1520</v>
      </c>
      <c r="D372" s="75">
        <v>23.62</v>
      </c>
      <c r="E372" s="75">
        <v>1238.0</v>
      </c>
    </row>
    <row r="373" ht="14.25" customHeight="1">
      <c r="A373" s="156" t="s">
        <v>955</v>
      </c>
      <c r="B373" s="75" t="s">
        <v>1455</v>
      </c>
      <c r="C373" s="75" t="s">
        <v>1456</v>
      </c>
      <c r="D373" s="75">
        <v>28.98</v>
      </c>
      <c r="E373" s="75">
        <v>960.0</v>
      </c>
    </row>
    <row r="374" ht="14.25" customHeight="1">
      <c r="A374" s="156" t="s">
        <v>955</v>
      </c>
      <c r="B374" s="75" t="s">
        <v>1453</v>
      </c>
      <c r="C374" s="75" t="s">
        <v>1512</v>
      </c>
      <c r="D374" s="75">
        <v>26.41</v>
      </c>
      <c r="E374" s="75">
        <v>2315.0</v>
      </c>
    </row>
    <row r="375" ht="14.25" customHeight="1">
      <c r="A375" s="156" t="s">
        <v>955</v>
      </c>
      <c r="B375" s="75" t="s">
        <v>1188</v>
      </c>
      <c r="C375" s="75" t="s">
        <v>1553</v>
      </c>
      <c r="D375" s="75">
        <v>25.86</v>
      </c>
      <c r="E375" s="75">
        <v>1918.0</v>
      </c>
    </row>
    <row r="376" ht="14.25" customHeight="1">
      <c r="A376" s="156" t="s">
        <v>956</v>
      </c>
      <c r="B376" s="75" t="s">
        <v>1474</v>
      </c>
      <c r="C376" s="75" t="s">
        <v>1554</v>
      </c>
      <c r="D376" s="75">
        <v>27.76</v>
      </c>
      <c r="E376" s="75">
        <v>1955.0</v>
      </c>
    </row>
    <row r="377" ht="14.25" customHeight="1">
      <c r="A377" s="156" t="s">
        <v>956</v>
      </c>
      <c r="B377" s="75" t="s">
        <v>1474</v>
      </c>
      <c r="C377" s="75" t="s">
        <v>1475</v>
      </c>
      <c r="D377" s="75">
        <v>24.12</v>
      </c>
      <c r="E377" s="75">
        <v>3673.0</v>
      </c>
    </row>
    <row r="378" ht="14.25" customHeight="1">
      <c r="A378" s="156" t="s">
        <v>959</v>
      </c>
      <c r="B378" s="75" t="s">
        <v>1555</v>
      </c>
      <c r="C378" s="75" t="s">
        <v>1555</v>
      </c>
      <c r="D378" s="75">
        <v>27.9</v>
      </c>
      <c r="E378" s="75">
        <v>3411.0</v>
      </c>
    </row>
    <row r="379" ht="14.25" customHeight="1">
      <c r="A379" s="156" t="s">
        <v>961</v>
      </c>
      <c r="B379" s="75" t="s">
        <v>1556</v>
      </c>
      <c r="C379" s="75" t="s">
        <v>1557</v>
      </c>
      <c r="D379" s="75">
        <v>25.64</v>
      </c>
      <c r="E379" s="75">
        <v>2594.0</v>
      </c>
    </row>
    <row r="380" ht="14.25" customHeight="1">
      <c r="A380" s="156" t="s">
        <v>961</v>
      </c>
      <c r="B380" s="75" t="s">
        <v>1556</v>
      </c>
      <c r="C380" s="75" t="s">
        <v>1229</v>
      </c>
      <c r="D380" s="75">
        <v>24.33</v>
      </c>
      <c r="E380" s="75">
        <v>2588.0</v>
      </c>
    </row>
    <row r="381" ht="14.25" customHeight="1">
      <c r="A381" s="156" t="s">
        <v>962</v>
      </c>
      <c r="B381" s="75" t="s">
        <v>1558</v>
      </c>
      <c r="C381" s="75" t="s">
        <v>1559</v>
      </c>
      <c r="D381" s="75">
        <v>27.05</v>
      </c>
      <c r="E381" s="75">
        <v>2072.0</v>
      </c>
    </row>
    <row r="382" ht="14.25" customHeight="1">
      <c r="A382" s="156" t="s">
        <v>962</v>
      </c>
      <c r="B382" s="75" t="s">
        <v>1558</v>
      </c>
      <c r="C382" s="75" t="s">
        <v>1560</v>
      </c>
      <c r="D382" s="75">
        <v>27.18</v>
      </c>
      <c r="E382" s="75">
        <v>2867.0</v>
      </c>
    </row>
    <row r="383" ht="14.25" customHeight="1">
      <c r="A383" s="156" t="s">
        <v>963</v>
      </c>
      <c r="B383" s="75" t="s">
        <v>1186</v>
      </c>
      <c r="C383" s="75" t="s">
        <v>1561</v>
      </c>
      <c r="D383" s="75">
        <v>13.08</v>
      </c>
      <c r="E383" s="75">
        <v>350.0</v>
      </c>
    </row>
    <row r="384" ht="14.25" customHeight="1">
      <c r="A384" s="156" t="s">
        <v>963</v>
      </c>
      <c r="B384" s="75" t="s">
        <v>1186</v>
      </c>
      <c r="C384" s="75" t="s">
        <v>1562</v>
      </c>
      <c r="D384" s="75">
        <v>17.34</v>
      </c>
      <c r="E384" s="75">
        <v>545.0</v>
      </c>
    </row>
    <row r="385" ht="14.25" customHeight="1">
      <c r="A385" s="156" t="s">
        <v>963</v>
      </c>
      <c r="B385" s="75" t="s">
        <v>1186</v>
      </c>
      <c r="C385" s="75" t="s">
        <v>1563</v>
      </c>
      <c r="D385" s="75">
        <v>16.38</v>
      </c>
      <c r="E385" s="75">
        <v>343.0</v>
      </c>
    </row>
    <row r="386" ht="14.25" customHeight="1">
      <c r="A386" s="156" t="s">
        <v>963</v>
      </c>
      <c r="B386" s="75" t="s">
        <v>1186</v>
      </c>
      <c r="C386" s="75" t="s">
        <v>1564</v>
      </c>
      <c r="D386" s="75">
        <v>17.93</v>
      </c>
      <c r="E386" s="75">
        <v>764.0</v>
      </c>
    </row>
    <row r="387" ht="14.25" customHeight="1">
      <c r="A387" s="156" t="s">
        <v>963</v>
      </c>
      <c r="B387" s="75" t="s">
        <v>1186</v>
      </c>
      <c r="C387" s="75" t="s">
        <v>1565</v>
      </c>
      <c r="D387" s="75">
        <v>19.43</v>
      </c>
      <c r="E387" s="75">
        <v>1010.0</v>
      </c>
    </row>
    <row r="388" ht="14.25" customHeight="1">
      <c r="A388" s="156" t="s">
        <v>963</v>
      </c>
      <c r="B388" s="75" t="s">
        <v>1186</v>
      </c>
      <c r="C388" s="75" t="s">
        <v>1566</v>
      </c>
      <c r="D388" s="75">
        <v>21.31</v>
      </c>
      <c r="E388" s="75">
        <v>748.0</v>
      </c>
    </row>
    <row r="389" ht="14.25" customHeight="1">
      <c r="A389" s="156" t="s">
        <v>963</v>
      </c>
      <c r="B389" s="75" t="s">
        <v>1186</v>
      </c>
      <c r="C389" s="75" t="s">
        <v>1567</v>
      </c>
      <c r="D389" s="75">
        <v>22.32</v>
      </c>
      <c r="E389" s="75">
        <v>996.0</v>
      </c>
    </row>
    <row r="390" ht="14.25" customHeight="1">
      <c r="A390" s="156" t="s">
        <v>963</v>
      </c>
      <c r="B390" s="75" t="s">
        <v>1186</v>
      </c>
      <c r="C390" s="75" t="s">
        <v>1568</v>
      </c>
      <c r="D390" s="75">
        <v>17.03</v>
      </c>
      <c r="E390" s="75">
        <v>614.0</v>
      </c>
    </row>
    <row r="391" ht="14.25" customHeight="1">
      <c r="A391" s="156" t="s">
        <v>963</v>
      </c>
      <c r="B391" s="75" t="s">
        <v>1569</v>
      </c>
      <c r="C391" s="75" t="s">
        <v>1570</v>
      </c>
      <c r="D391" s="75">
        <v>24.93</v>
      </c>
      <c r="E391" s="75">
        <v>1068.0</v>
      </c>
    </row>
    <row r="392" ht="14.25" customHeight="1">
      <c r="A392" s="156" t="s">
        <v>963</v>
      </c>
      <c r="B392" s="75" t="s">
        <v>1188</v>
      </c>
      <c r="C392" s="75" t="s">
        <v>1571</v>
      </c>
      <c r="D392" s="75">
        <v>24.87</v>
      </c>
      <c r="E392" s="75">
        <v>1437.0</v>
      </c>
    </row>
    <row r="393" ht="14.25" customHeight="1">
      <c r="A393" s="156" t="s">
        <v>964</v>
      </c>
      <c r="B393" s="75" t="s">
        <v>1186</v>
      </c>
      <c r="C393" s="75" t="s">
        <v>1572</v>
      </c>
      <c r="D393" s="75">
        <v>15.57</v>
      </c>
      <c r="E393" s="75">
        <v>894.0</v>
      </c>
    </row>
    <row r="394" ht="14.25" customHeight="1">
      <c r="A394" s="156" t="s">
        <v>964</v>
      </c>
      <c r="B394" s="75" t="s">
        <v>1186</v>
      </c>
      <c r="C394" s="75" t="s">
        <v>1573</v>
      </c>
      <c r="D394" s="75">
        <v>15.99</v>
      </c>
      <c r="E394" s="75">
        <v>457.0</v>
      </c>
    </row>
    <row r="395" ht="14.25" customHeight="1">
      <c r="A395" s="156" t="s">
        <v>965</v>
      </c>
      <c r="B395" s="75" t="s">
        <v>1221</v>
      </c>
      <c r="C395" s="75" t="s">
        <v>1277</v>
      </c>
      <c r="D395" s="75">
        <v>26.22</v>
      </c>
      <c r="E395" s="75">
        <v>2585.0</v>
      </c>
    </row>
    <row r="396" ht="14.25" customHeight="1">
      <c r="A396" s="156" t="s">
        <v>965</v>
      </c>
      <c r="B396" s="75" t="s">
        <v>1221</v>
      </c>
      <c r="C396" s="75" t="s">
        <v>1223</v>
      </c>
      <c r="D396" s="75">
        <v>24.85</v>
      </c>
      <c r="E396" s="75">
        <v>1637.0</v>
      </c>
    </row>
    <row r="397" ht="14.25" customHeight="1">
      <c r="A397" s="156" t="s">
        <v>966</v>
      </c>
      <c r="B397" s="75" t="s">
        <v>1344</v>
      </c>
      <c r="C397" s="75" t="s">
        <v>1345</v>
      </c>
      <c r="D397" s="75">
        <v>22.51</v>
      </c>
      <c r="E397" s="75">
        <v>351.0</v>
      </c>
    </row>
    <row r="398" ht="14.25" customHeight="1">
      <c r="A398" s="156" t="s">
        <v>966</v>
      </c>
      <c r="B398" s="75" t="s">
        <v>1344</v>
      </c>
      <c r="C398" s="75" t="s">
        <v>1574</v>
      </c>
      <c r="D398" s="75">
        <v>24.5</v>
      </c>
      <c r="E398" s="75">
        <v>703.0</v>
      </c>
    </row>
    <row r="399" ht="14.25" customHeight="1">
      <c r="A399" s="156" t="s">
        <v>966</v>
      </c>
      <c r="B399" s="75" t="s">
        <v>1344</v>
      </c>
      <c r="C399" s="75" t="s">
        <v>1347</v>
      </c>
      <c r="D399" s="75">
        <v>20.62</v>
      </c>
      <c r="E399" s="75">
        <v>333.0</v>
      </c>
    </row>
    <row r="400" ht="14.25" customHeight="1">
      <c r="A400" s="156" t="s">
        <v>966</v>
      </c>
      <c r="B400" s="75" t="s">
        <v>1344</v>
      </c>
      <c r="C400" s="75" t="s">
        <v>1575</v>
      </c>
      <c r="D400" s="75">
        <v>21.66</v>
      </c>
      <c r="E400" s="75">
        <v>500.0</v>
      </c>
    </row>
    <row r="401" ht="14.25" customHeight="1">
      <c r="A401" s="156" t="s">
        <v>966</v>
      </c>
      <c r="B401" s="75" t="s">
        <v>1344</v>
      </c>
      <c r="C401" s="75" t="s">
        <v>1424</v>
      </c>
      <c r="D401" s="75">
        <v>23.65</v>
      </c>
      <c r="E401" s="75">
        <v>664.0</v>
      </c>
    </row>
    <row r="402" ht="14.25" customHeight="1">
      <c r="A402" s="156" t="s">
        <v>966</v>
      </c>
      <c r="B402" s="75" t="s">
        <v>1344</v>
      </c>
      <c r="C402" s="75" t="s">
        <v>1351</v>
      </c>
      <c r="D402" s="75">
        <v>20.19</v>
      </c>
      <c r="E402" s="75">
        <v>645.0</v>
      </c>
    </row>
    <row r="403" ht="14.25" customHeight="1">
      <c r="A403" s="156" t="s">
        <v>966</v>
      </c>
      <c r="B403" s="75" t="s">
        <v>1344</v>
      </c>
      <c r="C403" s="75" t="s">
        <v>1576</v>
      </c>
      <c r="D403" s="75">
        <v>17.98</v>
      </c>
      <c r="E403" s="75">
        <v>505.0</v>
      </c>
    </row>
    <row r="404" ht="14.25" customHeight="1">
      <c r="A404" s="156" t="s">
        <v>966</v>
      </c>
      <c r="B404" s="75" t="s">
        <v>1344</v>
      </c>
      <c r="C404" s="75" t="s">
        <v>1577</v>
      </c>
      <c r="D404" s="75">
        <v>22.76</v>
      </c>
      <c r="E404" s="75">
        <v>1103.0</v>
      </c>
    </row>
    <row r="405" ht="14.25" customHeight="1">
      <c r="A405" s="156" t="s">
        <v>966</v>
      </c>
      <c r="B405" s="75" t="s">
        <v>1344</v>
      </c>
      <c r="C405" s="75" t="s">
        <v>1578</v>
      </c>
      <c r="D405" s="75">
        <v>20.75</v>
      </c>
      <c r="E405" s="75">
        <v>878.0</v>
      </c>
    </row>
    <row r="406" ht="14.25" customHeight="1">
      <c r="A406" s="156" t="s">
        <v>966</v>
      </c>
      <c r="B406" s="75" t="s">
        <v>1344</v>
      </c>
      <c r="C406" s="75" t="s">
        <v>1579</v>
      </c>
      <c r="D406" s="75">
        <v>18.47</v>
      </c>
      <c r="E406" s="75">
        <v>610.0</v>
      </c>
    </row>
    <row r="407" ht="14.25" customHeight="1">
      <c r="A407" s="156" t="s">
        <v>966</v>
      </c>
      <c r="B407" s="75" t="s">
        <v>1344</v>
      </c>
      <c r="C407" s="75" t="s">
        <v>1580</v>
      </c>
      <c r="D407" s="75">
        <v>22.07</v>
      </c>
      <c r="E407" s="75">
        <v>977.0</v>
      </c>
    </row>
    <row r="408" ht="14.25" customHeight="1">
      <c r="A408" s="156" t="s">
        <v>966</v>
      </c>
      <c r="B408" s="75" t="s">
        <v>1344</v>
      </c>
      <c r="C408" s="75" t="s">
        <v>1344</v>
      </c>
      <c r="D408" s="75">
        <v>16.6</v>
      </c>
      <c r="E408" s="75">
        <v>1016.0</v>
      </c>
    </row>
    <row r="409" ht="14.25" customHeight="1">
      <c r="A409" s="156" t="s">
        <v>966</v>
      </c>
      <c r="B409" s="75" t="s">
        <v>1344</v>
      </c>
      <c r="C409" s="75" t="s">
        <v>1581</v>
      </c>
      <c r="D409" s="75">
        <v>24.58</v>
      </c>
      <c r="E409" s="75">
        <v>1143.0</v>
      </c>
    </row>
    <row r="410" ht="14.25" customHeight="1">
      <c r="A410" s="156" t="s">
        <v>966</v>
      </c>
      <c r="B410" s="75" t="s">
        <v>1344</v>
      </c>
      <c r="C410" s="75" t="s">
        <v>1582</v>
      </c>
      <c r="D410" s="75">
        <v>19.41</v>
      </c>
      <c r="E410" s="75">
        <v>1042.0</v>
      </c>
    </row>
    <row r="411" ht="14.25" customHeight="1">
      <c r="A411" s="156" t="s">
        <v>966</v>
      </c>
      <c r="B411" s="75" t="s">
        <v>1344</v>
      </c>
      <c r="C411" s="75" t="s">
        <v>1583</v>
      </c>
      <c r="D411" s="75">
        <v>22.22</v>
      </c>
      <c r="E411" s="75">
        <v>1350.0</v>
      </c>
    </row>
    <row r="412" ht="14.25" customHeight="1">
      <c r="A412" s="156" t="s">
        <v>966</v>
      </c>
      <c r="B412" s="75" t="s">
        <v>1363</v>
      </c>
      <c r="C412" s="75" t="s">
        <v>1368</v>
      </c>
      <c r="D412" s="75">
        <v>15.22</v>
      </c>
      <c r="E412" s="75">
        <v>295.0</v>
      </c>
    </row>
    <row r="413" ht="14.25" customHeight="1">
      <c r="A413" s="156" t="s">
        <v>966</v>
      </c>
      <c r="B413" s="75" t="s">
        <v>1363</v>
      </c>
      <c r="C413" s="75" t="s">
        <v>1429</v>
      </c>
      <c r="D413" s="75">
        <v>17.98</v>
      </c>
      <c r="E413" s="75">
        <v>319.0</v>
      </c>
    </row>
    <row r="414" ht="14.25" customHeight="1">
      <c r="A414" s="156" t="s">
        <v>966</v>
      </c>
      <c r="B414" s="75" t="s">
        <v>1363</v>
      </c>
      <c r="C414" s="75" t="s">
        <v>1584</v>
      </c>
      <c r="D414" s="75">
        <v>15.9</v>
      </c>
      <c r="E414" s="75">
        <v>307.0</v>
      </c>
    </row>
    <row r="415" ht="14.25" customHeight="1">
      <c r="A415" s="156" t="s">
        <v>966</v>
      </c>
      <c r="B415" s="75" t="s">
        <v>1363</v>
      </c>
      <c r="C415" s="75" t="s">
        <v>1585</v>
      </c>
      <c r="D415" s="75">
        <v>15.82</v>
      </c>
      <c r="E415" s="75">
        <v>249.0</v>
      </c>
    </row>
    <row r="416" ht="14.25" customHeight="1">
      <c r="A416" s="156" t="s">
        <v>966</v>
      </c>
      <c r="B416" s="75" t="s">
        <v>1371</v>
      </c>
      <c r="C416" s="75" t="s">
        <v>1434</v>
      </c>
      <c r="D416" s="75">
        <v>16.41</v>
      </c>
      <c r="E416" s="75">
        <v>320.0</v>
      </c>
    </row>
    <row r="417" ht="14.25" customHeight="1">
      <c r="A417" s="156" t="s">
        <v>966</v>
      </c>
      <c r="B417" s="75" t="s">
        <v>1371</v>
      </c>
      <c r="C417" s="75" t="s">
        <v>1586</v>
      </c>
      <c r="D417" s="75">
        <v>19.48</v>
      </c>
      <c r="E417" s="75">
        <v>687.0</v>
      </c>
    </row>
    <row r="418" ht="14.25" customHeight="1">
      <c r="A418" s="156" t="s">
        <v>966</v>
      </c>
      <c r="B418" s="75" t="s">
        <v>1371</v>
      </c>
      <c r="C418" s="75" t="s">
        <v>1587</v>
      </c>
      <c r="D418" s="75">
        <v>18.33</v>
      </c>
      <c r="E418" s="75">
        <v>661.0</v>
      </c>
    </row>
    <row r="419" ht="14.25" customHeight="1">
      <c r="A419" s="156" t="s">
        <v>966</v>
      </c>
      <c r="B419" s="75" t="s">
        <v>1371</v>
      </c>
      <c r="C419" s="75" t="s">
        <v>1588</v>
      </c>
      <c r="D419" s="75">
        <v>19.38</v>
      </c>
      <c r="E419" s="75">
        <v>703.0</v>
      </c>
    </row>
    <row r="420" ht="14.25" customHeight="1">
      <c r="A420" s="156" t="s">
        <v>966</v>
      </c>
      <c r="B420" s="75" t="s">
        <v>1371</v>
      </c>
      <c r="C420" s="75" t="s">
        <v>1589</v>
      </c>
      <c r="D420" s="75">
        <v>19.22</v>
      </c>
      <c r="E420" s="75">
        <v>921.0</v>
      </c>
    </row>
    <row r="421" ht="14.25" customHeight="1">
      <c r="A421" s="156" t="s">
        <v>966</v>
      </c>
      <c r="B421" s="75" t="s">
        <v>1371</v>
      </c>
      <c r="C421" s="75" t="s">
        <v>1590</v>
      </c>
      <c r="D421" s="75">
        <v>18.12</v>
      </c>
      <c r="E421" s="75">
        <v>776.0</v>
      </c>
    </row>
    <row r="422" ht="14.25" customHeight="1">
      <c r="A422" s="156" t="s">
        <v>967</v>
      </c>
      <c r="B422" s="75" t="s">
        <v>1591</v>
      </c>
      <c r="C422" s="75" t="s">
        <v>1592</v>
      </c>
      <c r="D422" s="75">
        <v>26.14</v>
      </c>
      <c r="E422" s="75">
        <v>2080.0</v>
      </c>
    </row>
    <row r="423" ht="14.25" customHeight="1">
      <c r="A423" s="156" t="s">
        <v>967</v>
      </c>
      <c r="B423" s="75" t="s">
        <v>1591</v>
      </c>
      <c r="C423" s="75" t="s">
        <v>1593</v>
      </c>
      <c r="D423" s="75">
        <v>24.52</v>
      </c>
      <c r="E423" s="75">
        <v>1570.0</v>
      </c>
    </row>
    <row r="424" ht="14.25" customHeight="1">
      <c r="A424" s="156" t="s">
        <v>967</v>
      </c>
      <c r="B424" s="75" t="s">
        <v>1591</v>
      </c>
      <c r="C424" s="75" t="s">
        <v>1594</v>
      </c>
      <c r="D424" s="75">
        <v>27.14</v>
      </c>
      <c r="E424" s="75">
        <v>2827.0</v>
      </c>
    </row>
    <row r="425" ht="14.25" customHeight="1">
      <c r="A425" s="156" t="s">
        <v>967</v>
      </c>
      <c r="B425" s="75" t="s">
        <v>1595</v>
      </c>
      <c r="C425" s="75" t="s">
        <v>1596</v>
      </c>
      <c r="D425" s="75">
        <v>24.23</v>
      </c>
      <c r="E425" s="75">
        <v>1893.0</v>
      </c>
    </row>
    <row r="426" ht="14.25" customHeight="1">
      <c r="A426" s="156" t="s">
        <v>967</v>
      </c>
      <c r="B426" s="75" t="s">
        <v>1595</v>
      </c>
      <c r="C426" s="75" t="s">
        <v>1597</v>
      </c>
      <c r="D426" s="75">
        <v>26.66</v>
      </c>
      <c r="E426" s="75">
        <v>1383.0</v>
      </c>
    </row>
    <row r="427" ht="14.25" customHeight="1">
      <c r="A427" s="156" t="s">
        <v>967</v>
      </c>
      <c r="B427" s="75" t="s">
        <v>1595</v>
      </c>
      <c r="C427" s="75" t="s">
        <v>1598</v>
      </c>
      <c r="D427" s="75">
        <v>26.96</v>
      </c>
      <c r="E427" s="75">
        <v>1633.0</v>
      </c>
    </row>
    <row r="428" ht="14.25" customHeight="1">
      <c r="A428" s="156" t="s">
        <v>967</v>
      </c>
      <c r="B428" s="75" t="s">
        <v>1595</v>
      </c>
      <c r="C428" s="75" t="s">
        <v>1599</v>
      </c>
      <c r="D428" s="75">
        <v>26.05</v>
      </c>
      <c r="E428" s="75">
        <v>2492.0</v>
      </c>
    </row>
    <row r="429" ht="14.25" customHeight="1">
      <c r="A429" s="156" t="s">
        <v>967</v>
      </c>
      <c r="B429" s="75" t="s">
        <v>1595</v>
      </c>
      <c r="C429" s="75" t="s">
        <v>1600</v>
      </c>
      <c r="D429" s="75">
        <v>26.68</v>
      </c>
      <c r="E429" s="75">
        <v>3181.0</v>
      </c>
    </row>
    <row r="430" ht="14.25" customHeight="1">
      <c r="A430" s="156" t="s">
        <v>967</v>
      </c>
      <c r="B430" s="75" t="s">
        <v>1474</v>
      </c>
      <c r="C430" s="75" t="s">
        <v>1554</v>
      </c>
      <c r="D430" s="75">
        <v>27.26</v>
      </c>
      <c r="E430" s="75">
        <v>1955.0</v>
      </c>
    </row>
    <row r="431" ht="14.25" customHeight="1">
      <c r="A431" s="156" t="s">
        <v>967</v>
      </c>
      <c r="B431" s="75" t="s">
        <v>1474</v>
      </c>
      <c r="C431" s="75" t="s">
        <v>1548</v>
      </c>
      <c r="D431" s="75">
        <v>25.7</v>
      </c>
      <c r="E431" s="75">
        <v>2888.0</v>
      </c>
    </row>
    <row r="432" ht="14.25" customHeight="1">
      <c r="A432" s="156" t="s">
        <v>967</v>
      </c>
      <c r="B432" s="75" t="s">
        <v>1474</v>
      </c>
      <c r="C432" s="75" t="s">
        <v>1476</v>
      </c>
      <c r="D432" s="75">
        <v>24.64</v>
      </c>
      <c r="E432" s="75">
        <v>3088.0</v>
      </c>
    </row>
    <row r="433" ht="14.25" customHeight="1">
      <c r="A433" s="156" t="s">
        <v>967</v>
      </c>
      <c r="B433" s="75" t="s">
        <v>1474</v>
      </c>
      <c r="C433" s="75" t="s">
        <v>1547</v>
      </c>
      <c r="D433" s="75">
        <v>25.02</v>
      </c>
      <c r="E433" s="75">
        <v>3721.0</v>
      </c>
    </row>
    <row r="434" ht="14.25" customHeight="1">
      <c r="A434" s="156" t="s">
        <v>967</v>
      </c>
      <c r="B434" s="75" t="s">
        <v>1474</v>
      </c>
      <c r="C434" s="75" t="s">
        <v>1475</v>
      </c>
      <c r="D434" s="75">
        <v>24.12</v>
      </c>
      <c r="E434" s="75">
        <v>3673.0</v>
      </c>
    </row>
    <row r="435" ht="14.25" customHeight="1">
      <c r="A435" s="156" t="s">
        <v>967</v>
      </c>
      <c r="B435" s="75" t="s">
        <v>1474</v>
      </c>
      <c r="C435" s="75" t="s">
        <v>1546</v>
      </c>
      <c r="D435" s="75">
        <v>19.63</v>
      </c>
      <c r="E435" s="75">
        <v>3553.0</v>
      </c>
    </row>
    <row r="436" ht="14.25" customHeight="1">
      <c r="A436" s="156" t="s">
        <v>967</v>
      </c>
      <c r="B436" s="75" t="s">
        <v>1474</v>
      </c>
      <c r="C436" s="75" t="s">
        <v>1545</v>
      </c>
      <c r="D436" s="75">
        <v>23.0</v>
      </c>
      <c r="E436" s="75">
        <v>2790.0</v>
      </c>
    </row>
    <row r="437" ht="14.25" customHeight="1">
      <c r="A437" s="156" t="s">
        <v>967</v>
      </c>
      <c r="B437" s="75" t="s">
        <v>1457</v>
      </c>
      <c r="C437" s="75" t="s">
        <v>1601</v>
      </c>
      <c r="D437" s="75">
        <v>24.28</v>
      </c>
      <c r="E437" s="75">
        <v>2923.0</v>
      </c>
    </row>
    <row r="438" ht="14.25" customHeight="1">
      <c r="A438" s="156" t="s">
        <v>967</v>
      </c>
      <c r="B438" s="75" t="s">
        <v>1457</v>
      </c>
      <c r="C438" s="75" t="s">
        <v>1602</v>
      </c>
      <c r="D438" s="75">
        <v>24.0</v>
      </c>
      <c r="E438" s="75">
        <v>2672.0</v>
      </c>
    </row>
    <row r="439" ht="14.25" customHeight="1">
      <c r="A439" s="156" t="s">
        <v>967</v>
      </c>
      <c r="B439" s="75" t="s">
        <v>1457</v>
      </c>
      <c r="C439" s="75" t="s">
        <v>1603</v>
      </c>
      <c r="D439" s="75">
        <v>25.81</v>
      </c>
      <c r="E439" s="75">
        <v>2145.0</v>
      </c>
    </row>
    <row r="440" ht="14.25" customHeight="1">
      <c r="A440" s="156" t="s">
        <v>967</v>
      </c>
      <c r="B440" s="75" t="s">
        <v>1457</v>
      </c>
      <c r="C440" s="75" t="s">
        <v>1604</v>
      </c>
      <c r="D440" s="75">
        <v>26.25</v>
      </c>
      <c r="E440" s="75">
        <v>1953.0</v>
      </c>
    </row>
    <row r="441" ht="14.25" customHeight="1">
      <c r="A441" s="156" t="s">
        <v>967</v>
      </c>
      <c r="B441" s="75" t="s">
        <v>1457</v>
      </c>
      <c r="C441" s="75" t="s">
        <v>1605</v>
      </c>
      <c r="D441" s="75">
        <v>26.1</v>
      </c>
      <c r="E441" s="75">
        <v>1851.0</v>
      </c>
    </row>
    <row r="442" ht="14.25" customHeight="1">
      <c r="A442" s="156" t="s">
        <v>967</v>
      </c>
      <c r="B442" s="75" t="s">
        <v>1457</v>
      </c>
      <c r="C442" s="75" t="s">
        <v>1606</v>
      </c>
      <c r="D442" s="75">
        <v>26.31</v>
      </c>
      <c r="E442" s="75">
        <v>2516.0</v>
      </c>
    </row>
    <row r="443" ht="14.25" customHeight="1">
      <c r="A443" s="156" t="s">
        <v>967</v>
      </c>
      <c r="B443" s="75" t="s">
        <v>1457</v>
      </c>
      <c r="C443" s="75" t="s">
        <v>1607</v>
      </c>
      <c r="D443" s="75">
        <v>26.34</v>
      </c>
      <c r="E443" s="75">
        <v>2433.0</v>
      </c>
    </row>
    <row r="444" ht="14.25" customHeight="1">
      <c r="A444" s="156" t="s">
        <v>967</v>
      </c>
      <c r="B444" s="75" t="s">
        <v>1457</v>
      </c>
      <c r="C444" s="75" t="s">
        <v>1608</v>
      </c>
      <c r="D444" s="75">
        <v>26.18</v>
      </c>
      <c r="E444" s="75">
        <v>2576.0</v>
      </c>
    </row>
    <row r="445" ht="14.25" customHeight="1">
      <c r="A445" s="156" t="s">
        <v>967</v>
      </c>
      <c r="B445" s="75" t="s">
        <v>1510</v>
      </c>
      <c r="C445" s="75" t="s">
        <v>1609</v>
      </c>
      <c r="D445" s="75">
        <v>25.37</v>
      </c>
      <c r="E445" s="75">
        <v>4892.0</v>
      </c>
    </row>
    <row r="446" ht="14.25" customHeight="1">
      <c r="A446" s="156" t="s">
        <v>175</v>
      </c>
      <c r="B446" s="75" t="s">
        <v>1510</v>
      </c>
      <c r="C446" s="75" t="s">
        <v>1550</v>
      </c>
      <c r="D446" s="75">
        <v>24.24</v>
      </c>
      <c r="E446" s="75">
        <v>3127.0</v>
      </c>
    </row>
    <row r="447" ht="14.25" customHeight="1">
      <c r="A447" s="156" t="s">
        <v>175</v>
      </c>
      <c r="B447" s="75" t="s">
        <v>1510</v>
      </c>
      <c r="C447" s="75" t="s">
        <v>1342</v>
      </c>
      <c r="D447" s="75">
        <v>26.59</v>
      </c>
      <c r="E447" s="75">
        <v>2953.0</v>
      </c>
    </row>
    <row r="448" ht="14.25" customHeight="1">
      <c r="A448" s="156" t="s">
        <v>175</v>
      </c>
      <c r="B448" s="75" t="s">
        <v>1510</v>
      </c>
      <c r="C448" s="75" t="s">
        <v>1610</v>
      </c>
      <c r="D448" s="75">
        <v>28.05</v>
      </c>
      <c r="E448" s="75">
        <v>2514.0</v>
      </c>
    </row>
    <row r="449" ht="14.25" customHeight="1">
      <c r="A449" s="156" t="s">
        <v>175</v>
      </c>
      <c r="B449" s="75" t="s">
        <v>1510</v>
      </c>
      <c r="C449" s="75" t="s">
        <v>1611</v>
      </c>
      <c r="D449" s="75">
        <v>25.46</v>
      </c>
      <c r="E449" s="75">
        <v>2603.0</v>
      </c>
    </row>
    <row r="450" ht="14.25" customHeight="1">
      <c r="A450" s="156" t="s">
        <v>175</v>
      </c>
      <c r="B450" s="75" t="s">
        <v>1449</v>
      </c>
      <c r="C450" s="75" t="s">
        <v>1452</v>
      </c>
      <c r="D450" s="75">
        <v>23.25</v>
      </c>
      <c r="E450" s="75">
        <v>3045.0</v>
      </c>
    </row>
    <row r="451" ht="14.25" customHeight="1">
      <c r="A451" s="156" t="s">
        <v>175</v>
      </c>
      <c r="B451" s="75" t="s">
        <v>1612</v>
      </c>
      <c r="C451" s="75" t="s">
        <v>1280</v>
      </c>
      <c r="D451" s="75">
        <v>25.44</v>
      </c>
      <c r="E451" s="75">
        <v>1353.0</v>
      </c>
    </row>
    <row r="452" ht="14.25" customHeight="1">
      <c r="A452" s="156" t="s">
        <v>175</v>
      </c>
      <c r="B452" s="75" t="s">
        <v>1612</v>
      </c>
      <c r="C452" s="75" t="s">
        <v>1342</v>
      </c>
      <c r="D452" s="75">
        <v>24.46</v>
      </c>
      <c r="E452" s="75">
        <v>3051.0</v>
      </c>
    </row>
    <row r="453" ht="14.25" customHeight="1">
      <c r="A453" s="156" t="s">
        <v>175</v>
      </c>
      <c r="B453" s="75" t="s">
        <v>1453</v>
      </c>
      <c r="C453" s="75" t="s">
        <v>1512</v>
      </c>
      <c r="D453" s="75">
        <v>26.41</v>
      </c>
      <c r="E453" s="75">
        <v>2315.0</v>
      </c>
    </row>
    <row r="454" ht="14.25" customHeight="1">
      <c r="A454" s="156" t="s">
        <v>175</v>
      </c>
      <c r="B454" s="75" t="s">
        <v>1188</v>
      </c>
      <c r="C454" s="75" t="s">
        <v>1613</v>
      </c>
      <c r="D454" s="75">
        <v>27.21</v>
      </c>
      <c r="E454" s="75">
        <v>897.0</v>
      </c>
    </row>
    <row r="455" ht="14.25" customHeight="1">
      <c r="A455" s="156" t="s">
        <v>175</v>
      </c>
      <c r="B455" s="75" t="s">
        <v>1188</v>
      </c>
      <c r="C455" s="75" t="s">
        <v>1336</v>
      </c>
      <c r="D455" s="75">
        <v>22.15</v>
      </c>
      <c r="E455" s="75">
        <v>1362.0</v>
      </c>
    </row>
    <row r="456" ht="14.25" customHeight="1">
      <c r="A456" s="156" t="s">
        <v>175</v>
      </c>
      <c r="B456" s="75" t="s">
        <v>1188</v>
      </c>
      <c r="C456" s="75" t="s">
        <v>1614</v>
      </c>
      <c r="D456" s="75">
        <v>19.98</v>
      </c>
      <c r="E456" s="75">
        <v>1638.0</v>
      </c>
    </row>
    <row r="457" ht="14.25" customHeight="1">
      <c r="A457" s="156" t="s">
        <v>877</v>
      </c>
      <c r="B457" s="75" t="s">
        <v>1510</v>
      </c>
      <c r="C457" s="75" t="s">
        <v>1342</v>
      </c>
      <c r="D457" s="75">
        <v>24.46</v>
      </c>
      <c r="E457" s="75">
        <v>3051.0</v>
      </c>
    </row>
    <row r="458" ht="14.25" customHeight="1">
      <c r="A458" s="156" t="s">
        <v>878</v>
      </c>
      <c r="B458" s="75" t="s">
        <v>1188</v>
      </c>
      <c r="C458" s="75" t="s">
        <v>1342</v>
      </c>
      <c r="D458" s="75">
        <v>26.79</v>
      </c>
      <c r="E458" s="75">
        <v>2466.0</v>
      </c>
    </row>
    <row r="459" ht="14.25" customHeight="1">
      <c r="A459" s="156" t="s">
        <v>880</v>
      </c>
      <c r="B459" s="75" t="s">
        <v>1449</v>
      </c>
      <c r="C459" s="75" t="s">
        <v>1450</v>
      </c>
      <c r="D459" s="75">
        <v>20.72</v>
      </c>
      <c r="E459" s="75">
        <v>2431.0</v>
      </c>
    </row>
    <row r="460" ht="14.25" customHeight="1">
      <c r="A460" s="156" t="s">
        <v>880</v>
      </c>
      <c r="B460" s="75" t="s">
        <v>1449</v>
      </c>
      <c r="C460" s="75" t="s">
        <v>1451</v>
      </c>
      <c r="D460" s="75">
        <v>24.98</v>
      </c>
      <c r="E460" s="75">
        <v>3725.0</v>
      </c>
    </row>
    <row r="461" ht="14.25" customHeight="1">
      <c r="A461" s="156" t="s">
        <v>880</v>
      </c>
      <c r="B461" s="75" t="s">
        <v>1449</v>
      </c>
      <c r="C461" s="75" t="s">
        <v>1551</v>
      </c>
      <c r="D461" s="75">
        <v>17.01</v>
      </c>
      <c r="E461" s="75">
        <v>2213.0</v>
      </c>
    </row>
    <row r="462" ht="14.25" customHeight="1">
      <c r="A462" s="156" t="s">
        <v>969</v>
      </c>
      <c r="B462" s="75" t="s">
        <v>1447</v>
      </c>
      <c r="C462" s="75" t="s">
        <v>1615</v>
      </c>
      <c r="D462" s="75">
        <v>23.28</v>
      </c>
      <c r="E462" s="75">
        <v>1525.0</v>
      </c>
    </row>
    <row r="463" ht="14.25" customHeight="1">
      <c r="A463" s="156" t="s">
        <v>970</v>
      </c>
      <c r="B463" s="75" t="s">
        <v>1188</v>
      </c>
      <c r="C463" s="75" t="s">
        <v>1553</v>
      </c>
      <c r="D463" s="75">
        <v>25.86</v>
      </c>
      <c r="E463" s="75">
        <v>1918.0</v>
      </c>
    </row>
    <row r="464" ht="14.25" customHeight="1">
      <c r="A464" s="156" t="s">
        <v>971</v>
      </c>
      <c r="B464" s="75" t="s">
        <v>1447</v>
      </c>
      <c r="C464" s="75" t="s">
        <v>1615</v>
      </c>
      <c r="D464" s="75">
        <v>23.28</v>
      </c>
      <c r="E464" s="75">
        <v>1525.0</v>
      </c>
    </row>
    <row r="465" ht="14.25" customHeight="1">
      <c r="A465" s="156" t="s">
        <v>972</v>
      </c>
      <c r="B465" s="75" t="s">
        <v>1447</v>
      </c>
      <c r="C465" s="75" t="s">
        <v>1616</v>
      </c>
      <c r="D465" s="75">
        <v>24.25</v>
      </c>
      <c r="E465" s="75">
        <v>2587.0</v>
      </c>
    </row>
    <row r="466" ht="14.25" customHeight="1">
      <c r="A466" s="156" t="s">
        <v>972</v>
      </c>
      <c r="B466" s="75" t="s">
        <v>1447</v>
      </c>
      <c r="C466" s="75" t="s">
        <v>1617</v>
      </c>
      <c r="D466" s="75">
        <v>14.08</v>
      </c>
      <c r="E466" s="75">
        <v>1136.0</v>
      </c>
    </row>
    <row r="467" ht="14.25" customHeight="1">
      <c r="A467" s="156" t="s">
        <v>973</v>
      </c>
      <c r="B467" s="75" t="s">
        <v>1447</v>
      </c>
      <c r="C467" s="75" t="s">
        <v>1448</v>
      </c>
      <c r="D467" s="75">
        <v>26.69</v>
      </c>
      <c r="E467" s="75">
        <v>2646.0</v>
      </c>
    </row>
    <row r="468" ht="14.25" customHeight="1">
      <c r="A468" s="156" t="s">
        <v>973</v>
      </c>
      <c r="B468" s="75" t="s">
        <v>1447</v>
      </c>
      <c r="C468" s="75" t="s">
        <v>1615</v>
      </c>
      <c r="D468" s="75">
        <v>23.28</v>
      </c>
      <c r="E468" s="75">
        <v>1525.0</v>
      </c>
    </row>
    <row r="469" ht="14.25" customHeight="1">
      <c r="A469" s="156" t="s">
        <v>973</v>
      </c>
      <c r="B469" s="75" t="s">
        <v>1447</v>
      </c>
      <c r="C469" s="75" t="s">
        <v>1618</v>
      </c>
      <c r="D469" s="75">
        <v>25.57</v>
      </c>
      <c r="E469" s="75">
        <v>2215.0</v>
      </c>
    </row>
    <row r="470" ht="14.25" customHeight="1">
      <c r="A470" s="156" t="s">
        <v>973</v>
      </c>
      <c r="B470" s="75" t="s">
        <v>1447</v>
      </c>
      <c r="C470" s="75" t="s">
        <v>1619</v>
      </c>
      <c r="D470" s="75">
        <v>18.24</v>
      </c>
      <c r="E470" s="75">
        <v>1697.0</v>
      </c>
    </row>
    <row r="471" ht="14.25" customHeight="1">
      <c r="A471" s="156" t="s">
        <v>973</v>
      </c>
      <c r="B471" s="75" t="s">
        <v>1447</v>
      </c>
      <c r="C471" s="75" t="s">
        <v>1620</v>
      </c>
      <c r="D471" s="75">
        <v>18.99</v>
      </c>
      <c r="E471" s="75">
        <v>1789.0</v>
      </c>
    </row>
    <row r="472" ht="14.25" customHeight="1">
      <c r="A472" s="156" t="s">
        <v>973</v>
      </c>
      <c r="B472" s="75" t="s">
        <v>1447</v>
      </c>
      <c r="C472" s="75" t="s">
        <v>1616</v>
      </c>
      <c r="D472" s="75">
        <v>24.25</v>
      </c>
      <c r="E472" s="75">
        <v>2587.0</v>
      </c>
    </row>
    <row r="473" ht="14.25" customHeight="1">
      <c r="A473" s="156" t="s">
        <v>973</v>
      </c>
      <c r="B473" s="75" t="s">
        <v>1510</v>
      </c>
      <c r="C473" s="75" t="s">
        <v>1342</v>
      </c>
      <c r="D473" s="75">
        <v>26.59</v>
      </c>
      <c r="E473" s="75">
        <v>2953.0</v>
      </c>
    </row>
    <row r="474" ht="14.25" customHeight="1">
      <c r="A474" s="156" t="s">
        <v>973</v>
      </c>
      <c r="B474" s="75" t="s">
        <v>1188</v>
      </c>
      <c r="C474" s="75" t="s">
        <v>1552</v>
      </c>
      <c r="D474" s="75">
        <v>25.79</v>
      </c>
      <c r="E474" s="75">
        <v>2102.0</v>
      </c>
    </row>
    <row r="475" ht="14.25" customHeight="1">
      <c r="A475" s="156" t="s">
        <v>973</v>
      </c>
      <c r="B475" s="75" t="s">
        <v>1188</v>
      </c>
      <c r="C475" s="75" t="s">
        <v>1342</v>
      </c>
      <c r="D475" s="75">
        <v>26.79</v>
      </c>
      <c r="E475" s="75">
        <v>2466.0</v>
      </c>
    </row>
    <row r="476" ht="14.25" customHeight="1">
      <c r="A476" s="156" t="s">
        <v>973</v>
      </c>
      <c r="B476" s="75" t="s">
        <v>1188</v>
      </c>
      <c r="C476" s="75" t="s">
        <v>1621</v>
      </c>
      <c r="D476" s="75">
        <v>26.92</v>
      </c>
      <c r="E476" s="75">
        <v>2217.0</v>
      </c>
    </row>
    <row r="477" ht="14.25" customHeight="1">
      <c r="A477" s="156" t="s">
        <v>973</v>
      </c>
      <c r="B477" s="75" t="s">
        <v>1569</v>
      </c>
      <c r="C477" s="75" t="s">
        <v>1622</v>
      </c>
      <c r="D477" s="75">
        <v>26.55</v>
      </c>
      <c r="E477" s="75">
        <v>1910.0</v>
      </c>
    </row>
    <row r="478" ht="14.25" customHeight="1">
      <c r="A478" s="156" t="s">
        <v>973</v>
      </c>
      <c r="B478" s="75" t="s">
        <v>1623</v>
      </c>
      <c r="C478" s="75" t="s">
        <v>1624</v>
      </c>
      <c r="D478" s="75">
        <v>26.82</v>
      </c>
      <c r="E478" s="75">
        <v>2082.0</v>
      </c>
    </row>
    <row r="479" ht="14.25" customHeight="1">
      <c r="A479" s="156" t="s">
        <v>973</v>
      </c>
      <c r="B479" s="75" t="s">
        <v>1453</v>
      </c>
      <c r="C479" s="75" t="s">
        <v>1512</v>
      </c>
      <c r="D479" s="75">
        <v>26.41</v>
      </c>
      <c r="E479" s="75">
        <v>2315.0</v>
      </c>
    </row>
    <row r="480" ht="14.25" customHeight="1">
      <c r="A480" s="156" t="s">
        <v>973</v>
      </c>
      <c r="B480" s="75" t="s">
        <v>1453</v>
      </c>
      <c r="C480" s="75" t="s">
        <v>1454</v>
      </c>
      <c r="D480" s="75">
        <v>27.05</v>
      </c>
      <c r="E480" s="75">
        <v>2301.0</v>
      </c>
    </row>
    <row r="481" ht="14.25" customHeight="1">
      <c r="A481" s="156" t="s">
        <v>973</v>
      </c>
      <c r="B481" s="75" t="s">
        <v>1453</v>
      </c>
      <c r="C481" s="75" t="s">
        <v>1621</v>
      </c>
      <c r="D481" s="75">
        <v>27.2</v>
      </c>
      <c r="E481" s="75">
        <v>2188.0</v>
      </c>
    </row>
    <row r="482" ht="14.25" customHeight="1">
      <c r="A482" s="156" t="s">
        <v>973</v>
      </c>
      <c r="B482" s="75" t="s">
        <v>1453</v>
      </c>
      <c r="C482" s="75" t="s">
        <v>1625</v>
      </c>
      <c r="D482" s="75">
        <v>26.9</v>
      </c>
      <c r="E482" s="75">
        <v>2273.0</v>
      </c>
    </row>
    <row r="483" ht="14.25" customHeight="1">
      <c r="A483" s="156" t="s">
        <v>974</v>
      </c>
      <c r="B483" s="75" t="s">
        <v>1457</v>
      </c>
      <c r="C483" s="75" t="s">
        <v>1626</v>
      </c>
      <c r="D483" s="75">
        <v>26.46</v>
      </c>
      <c r="E483" s="75">
        <v>2006.0</v>
      </c>
    </row>
    <row r="484" ht="14.25" customHeight="1">
      <c r="A484" s="156" t="s">
        <v>974</v>
      </c>
      <c r="B484" s="75" t="s">
        <v>1457</v>
      </c>
      <c r="C484" s="75" t="s">
        <v>1592</v>
      </c>
      <c r="D484" s="75">
        <v>26.31</v>
      </c>
      <c r="E484" s="75">
        <v>2516.0</v>
      </c>
    </row>
    <row r="485" ht="14.25" customHeight="1">
      <c r="A485" s="156" t="s">
        <v>974</v>
      </c>
      <c r="B485" s="75" t="s">
        <v>1457</v>
      </c>
      <c r="C485" s="75" t="s">
        <v>1457</v>
      </c>
      <c r="D485" s="75">
        <v>26.34</v>
      </c>
      <c r="E485" s="75">
        <v>2433.0</v>
      </c>
    </row>
    <row r="486" ht="14.25" customHeight="1">
      <c r="A486" s="156" t="s">
        <v>974</v>
      </c>
      <c r="B486" s="75" t="s">
        <v>1457</v>
      </c>
      <c r="C486" s="75" t="s">
        <v>1627</v>
      </c>
      <c r="D486" s="75">
        <v>26.18</v>
      </c>
      <c r="E486" s="75">
        <v>2576.0</v>
      </c>
    </row>
    <row r="487" ht="14.25" customHeight="1">
      <c r="A487" s="156" t="s">
        <v>975</v>
      </c>
      <c r="B487" s="75" t="s">
        <v>1449</v>
      </c>
      <c r="C487" s="75" t="s">
        <v>1628</v>
      </c>
      <c r="D487" s="75">
        <v>15.37</v>
      </c>
      <c r="E487" s="75">
        <v>945.0</v>
      </c>
    </row>
    <row r="488" ht="14.25" customHeight="1">
      <c r="A488" s="156" t="s">
        <v>975</v>
      </c>
      <c r="B488" s="75" t="s">
        <v>1449</v>
      </c>
      <c r="C488" s="75" t="s">
        <v>1531</v>
      </c>
      <c r="D488" s="75">
        <v>22.44</v>
      </c>
      <c r="E488" s="75">
        <v>795.0</v>
      </c>
    </row>
    <row r="489" ht="14.25" customHeight="1">
      <c r="A489" s="156" t="s">
        <v>975</v>
      </c>
      <c r="B489" s="75" t="s">
        <v>1449</v>
      </c>
      <c r="C489" s="75" t="s">
        <v>1629</v>
      </c>
      <c r="D489" s="75">
        <v>19.53</v>
      </c>
      <c r="E489" s="75">
        <v>880.0</v>
      </c>
    </row>
    <row r="490" ht="14.25" customHeight="1">
      <c r="A490" s="156" t="s">
        <v>975</v>
      </c>
      <c r="B490" s="75" t="s">
        <v>1447</v>
      </c>
      <c r="C490" s="75" t="s">
        <v>1630</v>
      </c>
      <c r="D490" s="75">
        <v>24.11</v>
      </c>
      <c r="E490" s="75">
        <v>390.0</v>
      </c>
    </row>
    <row r="491" ht="14.25" customHeight="1">
      <c r="A491" s="156" t="s">
        <v>975</v>
      </c>
      <c r="B491" s="75" t="s">
        <v>1447</v>
      </c>
      <c r="C491" s="75" t="s">
        <v>1631</v>
      </c>
      <c r="D491" s="75">
        <v>22.53</v>
      </c>
      <c r="E491" s="75">
        <v>327.0</v>
      </c>
    </row>
    <row r="492" ht="14.25" customHeight="1">
      <c r="A492" s="156" t="s">
        <v>976</v>
      </c>
      <c r="B492" s="75" t="s">
        <v>1449</v>
      </c>
      <c r="C492" s="75" t="s">
        <v>1529</v>
      </c>
      <c r="D492" s="75">
        <v>24.71</v>
      </c>
      <c r="E492" s="75">
        <v>1422.0</v>
      </c>
    </row>
    <row r="493" ht="14.25" customHeight="1">
      <c r="A493" s="156" t="s">
        <v>976</v>
      </c>
      <c r="B493" s="75" t="s">
        <v>1449</v>
      </c>
      <c r="C493" s="75" t="s">
        <v>1632</v>
      </c>
      <c r="D493" s="75">
        <v>24.27</v>
      </c>
      <c r="E493" s="75">
        <v>586.0</v>
      </c>
    </row>
    <row r="494" ht="14.25" customHeight="1">
      <c r="A494" s="156" t="s">
        <v>976</v>
      </c>
      <c r="B494" s="75" t="s">
        <v>1449</v>
      </c>
      <c r="C494" s="75" t="s">
        <v>1633</v>
      </c>
      <c r="D494" s="75">
        <v>24.99</v>
      </c>
      <c r="E494" s="75">
        <v>1198.0</v>
      </c>
    </row>
    <row r="495" ht="14.25" customHeight="1">
      <c r="A495" s="156" t="s">
        <v>977</v>
      </c>
      <c r="B495" s="75" t="s">
        <v>1457</v>
      </c>
      <c r="C495" s="75" t="s">
        <v>1457</v>
      </c>
      <c r="D495" s="75">
        <v>26.34</v>
      </c>
      <c r="E495" s="75">
        <v>2433.0</v>
      </c>
    </row>
    <row r="496" ht="14.25" customHeight="1">
      <c r="A496" s="156" t="s">
        <v>977</v>
      </c>
      <c r="B496" s="75" t="s">
        <v>1457</v>
      </c>
      <c r="C496" s="75" t="s">
        <v>1634</v>
      </c>
      <c r="D496" s="75">
        <v>26.45</v>
      </c>
      <c r="E496" s="75">
        <v>2313.0</v>
      </c>
    </row>
    <row r="497" ht="14.25" customHeight="1">
      <c r="A497" s="156" t="s">
        <v>977</v>
      </c>
      <c r="B497" s="75" t="s">
        <v>1510</v>
      </c>
      <c r="C497" s="75" t="s">
        <v>1539</v>
      </c>
      <c r="D497" s="75">
        <v>23.37</v>
      </c>
      <c r="E497" s="75">
        <v>2688.0</v>
      </c>
    </row>
    <row r="498" ht="14.25" customHeight="1">
      <c r="A498" s="156" t="s">
        <v>977</v>
      </c>
      <c r="B498" s="75" t="s">
        <v>1510</v>
      </c>
      <c r="C498" s="75" t="s">
        <v>1635</v>
      </c>
      <c r="D498" s="75">
        <v>25.37</v>
      </c>
      <c r="E498" s="75">
        <v>4892.0</v>
      </c>
    </row>
    <row r="499" ht="14.25" customHeight="1">
      <c r="A499" s="156" t="s">
        <v>977</v>
      </c>
      <c r="B499" s="75" t="s">
        <v>1510</v>
      </c>
      <c r="C499" s="75" t="s">
        <v>1527</v>
      </c>
      <c r="D499" s="75">
        <v>20.62</v>
      </c>
      <c r="E499" s="75">
        <v>2663.0</v>
      </c>
    </row>
    <row r="500" ht="14.25" customHeight="1">
      <c r="A500" s="156" t="s">
        <v>978</v>
      </c>
      <c r="B500" s="75" t="s">
        <v>1510</v>
      </c>
      <c r="C500" s="75" t="s">
        <v>1635</v>
      </c>
      <c r="D500" s="75">
        <v>25.37</v>
      </c>
      <c r="E500" s="75">
        <v>4892.0</v>
      </c>
    </row>
    <row r="501" ht="14.25" customHeight="1">
      <c r="A501" s="156" t="s">
        <v>978</v>
      </c>
      <c r="B501" s="75" t="s">
        <v>1457</v>
      </c>
      <c r="C501" s="75" t="s">
        <v>1627</v>
      </c>
      <c r="D501" s="75">
        <v>26.18</v>
      </c>
      <c r="E501" s="75">
        <v>2576.0</v>
      </c>
    </row>
    <row r="502" ht="14.25" customHeight="1">
      <c r="A502" s="156" t="s">
        <v>978</v>
      </c>
      <c r="B502" s="75" t="s">
        <v>1457</v>
      </c>
      <c r="C502" s="75" t="s">
        <v>1636</v>
      </c>
      <c r="D502" s="75">
        <v>26.25</v>
      </c>
      <c r="E502" s="75">
        <v>2469.0</v>
      </c>
    </row>
    <row r="503" ht="14.25" customHeight="1">
      <c r="A503" s="156" t="s">
        <v>978</v>
      </c>
      <c r="B503" s="75" t="s">
        <v>1457</v>
      </c>
      <c r="C503" s="75" t="s">
        <v>1457</v>
      </c>
      <c r="D503" s="75">
        <v>26.34</v>
      </c>
      <c r="E503" s="75">
        <v>2433.0</v>
      </c>
    </row>
    <row r="504" ht="14.25" customHeight="1">
      <c r="A504" s="156" t="s">
        <v>978</v>
      </c>
      <c r="B504" s="75" t="s">
        <v>1457</v>
      </c>
      <c r="C504" s="75" t="s">
        <v>1634</v>
      </c>
      <c r="D504" s="75">
        <v>26.45</v>
      </c>
      <c r="E504" s="75">
        <v>2313.0</v>
      </c>
    </row>
    <row r="505" ht="14.25" customHeight="1">
      <c r="A505" s="156" t="s">
        <v>978</v>
      </c>
      <c r="B505" s="75" t="s">
        <v>1457</v>
      </c>
      <c r="C505" s="75" t="s">
        <v>1592</v>
      </c>
      <c r="D505" s="75">
        <v>26.31</v>
      </c>
      <c r="E505" s="75">
        <v>2516.0</v>
      </c>
    </row>
    <row r="506" ht="14.25" customHeight="1">
      <c r="A506" s="156" t="s">
        <v>978</v>
      </c>
      <c r="B506" s="75" t="s">
        <v>1457</v>
      </c>
      <c r="C506" s="75" t="s">
        <v>1626</v>
      </c>
      <c r="D506" s="75">
        <v>26.46</v>
      </c>
      <c r="E506" s="75">
        <v>2006.0</v>
      </c>
    </row>
    <row r="507" ht="14.25" customHeight="1">
      <c r="A507" s="156" t="s">
        <v>978</v>
      </c>
      <c r="B507" s="75" t="s">
        <v>1457</v>
      </c>
      <c r="C507" s="75" t="s">
        <v>1637</v>
      </c>
      <c r="D507" s="75">
        <v>26.1</v>
      </c>
      <c r="E507" s="75">
        <v>1851.0</v>
      </c>
    </row>
    <row r="508" ht="14.25" customHeight="1">
      <c r="A508" s="156" t="s">
        <v>978</v>
      </c>
      <c r="B508" s="75" t="s">
        <v>1457</v>
      </c>
      <c r="C508" s="75" t="s">
        <v>1638</v>
      </c>
      <c r="D508" s="75">
        <v>26.48</v>
      </c>
      <c r="E508" s="75">
        <v>2040.0</v>
      </c>
    </row>
    <row r="509" ht="14.25" customHeight="1">
      <c r="A509" s="156" t="s">
        <v>978</v>
      </c>
      <c r="B509" s="75" t="s">
        <v>1457</v>
      </c>
      <c r="C509" s="75" t="s">
        <v>1604</v>
      </c>
      <c r="D509" s="75">
        <v>26.25</v>
      </c>
      <c r="E509" s="75">
        <v>1953.0</v>
      </c>
    </row>
    <row r="510" ht="14.25" customHeight="1">
      <c r="A510" s="156" t="s">
        <v>978</v>
      </c>
      <c r="B510" s="75" t="s">
        <v>1457</v>
      </c>
      <c r="C510" s="75" t="s">
        <v>1603</v>
      </c>
      <c r="D510" s="75">
        <v>25.81</v>
      </c>
      <c r="E510" s="75">
        <v>2145.0</v>
      </c>
    </row>
    <row r="511" ht="14.25" customHeight="1">
      <c r="A511" s="156" t="s">
        <v>978</v>
      </c>
      <c r="B511" s="75" t="s">
        <v>1457</v>
      </c>
      <c r="C511" s="75" t="s">
        <v>1639</v>
      </c>
      <c r="D511" s="75">
        <v>24.0</v>
      </c>
      <c r="E511" s="75">
        <v>2672.0</v>
      </c>
    </row>
    <row r="512" ht="14.25" customHeight="1">
      <c r="A512" s="156" t="s">
        <v>978</v>
      </c>
      <c r="B512" s="75" t="s">
        <v>1457</v>
      </c>
      <c r="C512" s="75" t="s">
        <v>1640</v>
      </c>
      <c r="D512" s="75">
        <v>24.28</v>
      </c>
      <c r="E512" s="75">
        <v>2923.0</v>
      </c>
    </row>
    <row r="513" ht="14.25" customHeight="1">
      <c r="A513" s="156" t="s">
        <v>978</v>
      </c>
      <c r="B513" s="75" t="s">
        <v>1457</v>
      </c>
      <c r="C513" s="75" t="s">
        <v>1477</v>
      </c>
      <c r="D513" s="75">
        <v>22.69</v>
      </c>
      <c r="E513" s="75">
        <v>3113.0</v>
      </c>
    </row>
    <row r="514" ht="14.25" customHeight="1">
      <c r="A514" s="156" t="s">
        <v>978</v>
      </c>
      <c r="B514" s="75" t="s">
        <v>1474</v>
      </c>
      <c r="C514" s="75" t="s">
        <v>1476</v>
      </c>
      <c r="D514" s="75">
        <v>24.62</v>
      </c>
      <c r="E514" s="75">
        <v>3088.0</v>
      </c>
    </row>
    <row r="515" ht="14.25" customHeight="1">
      <c r="A515" s="156" t="s">
        <v>978</v>
      </c>
      <c r="B515" s="75" t="s">
        <v>1474</v>
      </c>
      <c r="C515" s="75" t="s">
        <v>1475</v>
      </c>
      <c r="D515" s="75">
        <v>24.12</v>
      </c>
      <c r="E515" s="75">
        <v>3673.0</v>
      </c>
    </row>
    <row r="516" ht="14.25" customHeight="1">
      <c r="A516" s="156" t="s">
        <v>978</v>
      </c>
      <c r="B516" s="75" t="s">
        <v>1474</v>
      </c>
      <c r="C516" s="75" t="s">
        <v>1545</v>
      </c>
      <c r="D516" s="75">
        <v>23.0</v>
      </c>
      <c r="E516" s="75">
        <v>2790.0</v>
      </c>
    </row>
    <row r="517" ht="14.25" customHeight="1">
      <c r="A517" s="156" t="s">
        <v>978</v>
      </c>
      <c r="B517" s="75" t="s">
        <v>1474</v>
      </c>
      <c r="C517" s="75" t="s">
        <v>1546</v>
      </c>
      <c r="D517" s="75">
        <v>19.63</v>
      </c>
      <c r="E517" s="75">
        <v>3553.0</v>
      </c>
    </row>
    <row r="518" ht="14.25" customHeight="1">
      <c r="A518" s="156" t="s">
        <v>978</v>
      </c>
      <c r="B518" s="75" t="s">
        <v>1474</v>
      </c>
      <c r="C518" s="75" t="s">
        <v>1547</v>
      </c>
      <c r="D518" s="75">
        <v>25.02</v>
      </c>
      <c r="E518" s="75">
        <v>3721.0</v>
      </c>
    </row>
    <row r="519" ht="14.25" customHeight="1">
      <c r="A519" s="156" t="s">
        <v>978</v>
      </c>
      <c r="B519" s="75" t="s">
        <v>1474</v>
      </c>
      <c r="C519" s="75" t="s">
        <v>1548</v>
      </c>
      <c r="D519" s="75">
        <v>25.7</v>
      </c>
      <c r="E519" s="75">
        <v>2888.0</v>
      </c>
    </row>
    <row r="520" ht="14.25" customHeight="1">
      <c r="A520" s="156" t="s">
        <v>978</v>
      </c>
      <c r="B520" s="75" t="s">
        <v>1474</v>
      </c>
      <c r="C520" s="75" t="s">
        <v>1554</v>
      </c>
      <c r="D520" s="75">
        <v>27.26</v>
      </c>
      <c r="E520" s="75">
        <v>1955.0</v>
      </c>
    </row>
    <row r="521" ht="14.25" customHeight="1">
      <c r="A521" s="156" t="s">
        <v>978</v>
      </c>
      <c r="B521" s="75" t="s">
        <v>1595</v>
      </c>
      <c r="C521" s="75" t="s">
        <v>1600</v>
      </c>
      <c r="D521" s="75">
        <v>26.68</v>
      </c>
      <c r="E521" s="75">
        <v>3181.0</v>
      </c>
    </row>
    <row r="522" ht="14.25" customHeight="1">
      <c r="A522" s="156" t="s">
        <v>978</v>
      </c>
      <c r="B522" s="75" t="s">
        <v>1595</v>
      </c>
      <c r="C522" s="75" t="s">
        <v>1641</v>
      </c>
      <c r="D522" s="75">
        <v>26.05</v>
      </c>
      <c r="E522" s="75">
        <v>2942.0</v>
      </c>
    </row>
    <row r="523" ht="14.25" customHeight="1">
      <c r="A523" s="156" t="s">
        <v>981</v>
      </c>
      <c r="B523" s="75" t="s">
        <v>1474</v>
      </c>
      <c r="C523" s="75" t="s">
        <v>1545</v>
      </c>
      <c r="D523" s="75">
        <v>23.0</v>
      </c>
      <c r="E523" s="75">
        <v>2790.0</v>
      </c>
    </row>
    <row r="524" ht="14.25" customHeight="1">
      <c r="A524" s="156" t="s">
        <v>981</v>
      </c>
      <c r="B524" s="75" t="s">
        <v>1474</v>
      </c>
      <c r="C524" s="75" t="s">
        <v>1476</v>
      </c>
      <c r="D524" s="75">
        <v>24.62</v>
      </c>
      <c r="E524" s="75">
        <v>3088.0</v>
      </c>
    </row>
    <row r="525" ht="14.25" customHeight="1">
      <c r="A525" s="156" t="s">
        <v>981</v>
      </c>
      <c r="B525" s="75" t="s">
        <v>1457</v>
      </c>
      <c r="C525" s="75" t="s">
        <v>1642</v>
      </c>
      <c r="D525" s="75">
        <v>22.69</v>
      </c>
      <c r="E525" s="75">
        <v>3113.0</v>
      </c>
    </row>
    <row r="526" ht="14.25" customHeight="1">
      <c r="A526" s="156" t="s">
        <v>982</v>
      </c>
      <c r="B526" s="75" t="s">
        <v>1510</v>
      </c>
      <c r="C526" s="75" t="s">
        <v>1643</v>
      </c>
      <c r="D526" s="75">
        <v>21.78</v>
      </c>
      <c r="E526" s="75">
        <v>2871.0</v>
      </c>
    </row>
    <row r="527" ht="14.25" customHeight="1">
      <c r="A527" s="156" t="s">
        <v>985</v>
      </c>
      <c r="B527" s="75" t="s">
        <v>1457</v>
      </c>
      <c r="C527" s="75" t="s">
        <v>1644</v>
      </c>
      <c r="D527" s="75">
        <v>24.0</v>
      </c>
      <c r="E527" s="75">
        <v>2672.0</v>
      </c>
    </row>
    <row r="528" ht="14.25" customHeight="1">
      <c r="A528" s="156" t="s">
        <v>985</v>
      </c>
      <c r="B528" s="75" t="s">
        <v>1457</v>
      </c>
      <c r="C528" s="75" t="s">
        <v>1603</v>
      </c>
      <c r="D528" s="75">
        <v>25.81</v>
      </c>
      <c r="E528" s="75">
        <v>2145.0</v>
      </c>
    </row>
    <row r="529" ht="14.25" customHeight="1">
      <c r="A529" s="156" t="s">
        <v>985</v>
      </c>
      <c r="B529" s="75" t="s">
        <v>1457</v>
      </c>
      <c r="C529" s="75" t="s">
        <v>1592</v>
      </c>
      <c r="D529" s="75">
        <v>26.31</v>
      </c>
      <c r="E529" s="75">
        <v>2516.0</v>
      </c>
    </row>
    <row r="530" ht="14.25" customHeight="1">
      <c r="A530" s="156" t="s">
        <v>992</v>
      </c>
      <c r="B530" s="75" t="s">
        <v>1510</v>
      </c>
      <c r="C530" s="75" t="s">
        <v>1645</v>
      </c>
      <c r="D530" s="75">
        <v>25.46</v>
      </c>
      <c r="E530" s="75">
        <v>2659.0</v>
      </c>
    </row>
    <row r="531" ht="14.25" customHeight="1">
      <c r="A531" s="156" t="s">
        <v>992</v>
      </c>
      <c r="B531" s="75" t="s">
        <v>1510</v>
      </c>
      <c r="C531" s="75" t="s">
        <v>1342</v>
      </c>
      <c r="D531" s="75">
        <v>26.59</v>
      </c>
      <c r="E531" s="75">
        <v>2953.0</v>
      </c>
    </row>
    <row r="532" ht="14.25" customHeight="1">
      <c r="A532" s="156" t="s">
        <v>992</v>
      </c>
      <c r="B532" s="75" t="s">
        <v>1449</v>
      </c>
      <c r="C532" s="75" t="s">
        <v>1452</v>
      </c>
      <c r="D532" s="75">
        <v>23.25</v>
      </c>
      <c r="E532" s="75">
        <v>3045.0</v>
      </c>
    </row>
    <row r="533" ht="14.25" customHeight="1">
      <c r="A533" s="156" t="s">
        <v>992</v>
      </c>
      <c r="B533" s="75" t="s">
        <v>1449</v>
      </c>
      <c r="C533" s="75" t="s">
        <v>1551</v>
      </c>
      <c r="D533" s="75">
        <v>17.01</v>
      </c>
      <c r="E533" s="75">
        <v>2213.0</v>
      </c>
    </row>
    <row r="534" ht="14.25" customHeight="1">
      <c r="A534" s="156" t="s">
        <v>992</v>
      </c>
      <c r="B534" s="75" t="s">
        <v>1449</v>
      </c>
      <c r="C534" s="75" t="s">
        <v>1535</v>
      </c>
      <c r="D534" s="75">
        <v>25.32</v>
      </c>
      <c r="E534" s="75">
        <v>3404.0</v>
      </c>
    </row>
    <row r="535" ht="14.25" customHeight="1">
      <c r="A535" s="156" t="s">
        <v>992</v>
      </c>
      <c r="B535" s="75" t="s">
        <v>1449</v>
      </c>
      <c r="C535" s="75" t="s">
        <v>1451</v>
      </c>
      <c r="D535" s="75">
        <v>24.98</v>
      </c>
      <c r="E535" s="75">
        <v>3725.0</v>
      </c>
    </row>
    <row r="536" ht="14.25" customHeight="1">
      <c r="A536" s="156" t="s">
        <v>992</v>
      </c>
      <c r="B536" s="75" t="s">
        <v>1449</v>
      </c>
      <c r="C536" s="75" t="s">
        <v>1450</v>
      </c>
      <c r="D536" s="75">
        <v>20.72</v>
      </c>
      <c r="E536" s="75">
        <v>2431.0</v>
      </c>
    </row>
    <row r="537" ht="14.25" customHeight="1">
      <c r="A537" s="156" t="s">
        <v>992</v>
      </c>
      <c r="B537" s="75" t="s">
        <v>1447</v>
      </c>
      <c r="C537" s="75" t="s">
        <v>1448</v>
      </c>
      <c r="D537" s="75">
        <v>26.69</v>
      </c>
      <c r="E537" s="75">
        <v>2646.0</v>
      </c>
    </row>
    <row r="538" ht="14.25" customHeight="1">
      <c r="A538" s="156" t="s">
        <v>992</v>
      </c>
      <c r="B538" s="75" t="s">
        <v>1447</v>
      </c>
      <c r="C538" s="75" t="s">
        <v>1615</v>
      </c>
      <c r="D538" s="75">
        <v>23.28</v>
      </c>
      <c r="E538" s="75">
        <v>1525.0</v>
      </c>
    </row>
    <row r="539" ht="14.25" customHeight="1">
      <c r="A539" s="156" t="s">
        <v>995</v>
      </c>
      <c r="B539" s="75" t="s">
        <v>1257</v>
      </c>
      <c r="C539" s="75" t="s">
        <v>1646</v>
      </c>
      <c r="D539" s="75">
        <v>21.59</v>
      </c>
      <c r="E539" s="75">
        <v>918.0</v>
      </c>
    </row>
    <row r="540" ht="14.25" customHeight="1">
      <c r="A540" s="156" t="s">
        <v>995</v>
      </c>
      <c r="B540" s="75" t="s">
        <v>1257</v>
      </c>
      <c r="C540" s="75" t="s">
        <v>1647</v>
      </c>
      <c r="D540" s="75">
        <v>21.97</v>
      </c>
      <c r="E540" s="75">
        <v>1032.0</v>
      </c>
    </row>
    <row r="541" ht="14.25" customHeight="1">
      <c r="A541" s="156" t="s">
        <v>995</v>
      </c>
      <c r="B541" s="75" t="s">
        <v>1257</v>
      </c>
      <c r="C541" s="75" t="s">
        <v>1648</v>
      </c>
      <c r="D541" s="75">
        <v>22.9</v>
      </c>
      <c r="E541" s="75">
        <v>1083.0</v>
      </c>
    </row>
    <row r="542" ht="14.25" customHeight="1">
      <c r="A542" s="156" t="s">
        <v>995</v>
      </c>
      <c r="B542" s="75" t="s">
        <v>1257</v>
      </c>
      <c r="C542" s="75" t="s">
        <v>1649</v>
      </c>
      <c r="D542" s="75">
        <v>23.2</v>
      </c>
      <c r="E542" s="75">
        <v>903.0</v>
      </c>
    </row>
    <row r="543" ht="14.25" customHeight="1">
      <c r="A543" s="156" t="s">
        <v>995</v>
      </c>
      <c r="B543" s="75" t="s">
        <v>1257</v>
      </c>
      <c r="C543" s="75" t="s">
        <v>1650</v>
      </c>
      <c r="D543" s="75">
        <v>21.03</v>
      </c>
      <c r="E543" s="75">
        <v>695.0</v>
      </c>
    </row>
    <row r="544" ht="14.25" customHeight="1">
      <c r="A544" s="156" t="s">
        <v>995</v>
      </c>
      <c r="B544" s="75" t="s">
        <v>1264</v>
      </c>
      <c r="C544" s="75" t="s">
        <v>1651</v>
      </c>
      <c r="D544" s="75">
        <v>17.96</v>
      </c>
      <c r="E544" s="75">
        <v>1077.0</v>
      </c>
    </row>
    <row r="545" ht="14.25" customHeight="1">
      <c r="A545" s="156" t="s">
        <v>995</v>
      </c>
      <c r="B545" s="75" t="s">
        <v>1264</v>
      </c>
      <c r="C545" s="75" t="s">
        <v>1652</v>
      </c>
      <c r="D545" s="75">
        <v>22.0</v>
      </c>
      <c r="E545" s="75">
        <v>1584.0</v>
      </c>
    </row>
    <row r="546" ht="14.25" customHeight="1">
      <c r="A546" s="156" t="s">
        <v>995</v>
      </c>
      <c r="B546" s="75" t="s">
        <v>1264</v>
      </c>
      <c r="C546" s="75" t="s">
        <v>1653</v>
      </c>
      <c r="D546" s="75">
        <v>21.13</v>
      </c>
      <c r="E546" s="75">
        <v>1757.0</v>
      </c>
    </row>
    <row r="547" ht="14.25" customHeight="1">
      <c r="A547" s="156" t="s">
        <v>995</v>
      </c>
      <c r="B547" s="75" t="s">
        <v>1264</v>
      </c>
      <c r="C547" s="75" t="s">
        <v>1654</v>
      </c>
      <c r="D547" s="75">
        <v>22.94</v>
      </c>
      <c r="E547" s="75">
        <v>1596.0</v>
      </c>
    </row>
    <row r="548" ht="14.25" customHeight="1">
      <c r="A548" s="156" t="s">
        <v>995</v>
      </c>
      <c r="B548" s="75" t="s">
        <v>1264</v>
      </c>
      <c r="C548" s="75" t="s">
        <v>1655</v>
      </c>
      <c r="D548" s="75">
        <v>21.25</v>
      </c>
      <c r="E548" s="75">
        <v>1128.0</v>
      </c>
    </row>
    <row r="549" ht="14.25" customHeight="1">
      <c r="A549" s="156" t="s">
        <v>995</v>
      </c>
      <c r="B549" s="75" t="s">
        <v>1254</v>
      </c>
      <c r="C549" s="75" t="s">
        <v>1656</v>
      </c>
      <c r="D549" s="75">
        <v>24.62</v>
      </c>
      <c r="E549" s="75">
        <v>1556.0</v>
      </c>
    </row>
    <row r="550" ht="14.25" customHeight="1">
      <c r="A550" s="156" t="s">
        <v>995</v>
      </c>
      <c r="B550" s="75" t="s">
        <v>1254</v>
      </c>
      <c r="C550" s="75" t="s">
        <v>1657</v>
      </c>
      <c r="D550" s="75">
        <v>21.4</v>
      </c>
      <c r="E550" s="75">
        <v>1431.0</v>
      </c>
    </row>
    <row r="551" ht="14.25" customHeight="1">
      <c r="A551" s="156" t="s">
        <v>995</v>
      </c>
      <c r="B551" s="75" t="s">
        <v>1254</v>
      </c>
      <c r="C551" s="75" t="s">
        <v>1658</v>
      </c>
      <c r="D551" s="75">
        <v>24.83</v>
      </c>
      <c r="E551" s="75">
        <v>1454.0</v>
      </c>
    </row>
    <row r="552" ht="14.25" customHeight="1">
      <c r="A552" s="156" t="s">
        <v>995</v>
      </c>
      <c r="B552" s="75" t="s">
        <v>1254</v>
      </c>
      <c r="C552" s="75" t="s">
        <v>1659</v>
      </c>
      <c r="D552" s="75">
        <v>25.15</v>
      </c>
      <c r="E552" s="75">
        <v>1630.0</v>
      </c>
    </row>
    <row r="553" ht="14.25" customHeight="1">
      <c r="A553" s="156" t="s">
        <v>995</v>
      </c>
      <c r="B553" s="75" t="s">
        <v>1660</v>
      </c>
      <c r="C553" s="75" t="s">
        <v>1217</v>
      </c>
      <c r="D553" s="75">
        <v>25.16</v>
      </c>
      <c r="E553" s="75">
        <v>1407.0</v>
      </c>
    </row>
    <row r="554" ht="14.25" customHeight="1">
      <c r="A554" s="156" t="s">
        <v>995</v>
      </c>
      <c r="B554" s="75" t="s">
        <v>1218</v>
      </c>
      <c r="C554" s="75" t="s">
        <v>1661</v>
      </c>
      <c r="D554" s="75">
        <v>26.29</v>
      </c>
      <c r="E554" s="75">
        <v>2002.0</v>
      </c>
    </row>
    <row r="555" ht="14.25" customHeight="1">
      <c r="A555" s="156" t="s">
        <v>995</v>
      </c>
      <c r="B555" s="75" t="s">
        <v>1218</v>
      </c>
      <c r="C555" s="75" t="s">
        <v>1662</v>
      </c>
      <c r="D555" s="75">
        <v>24.61</v>
      </c>
      <c r="E555" s="75">
        <v>1813.0</v>
      </c>
    </row>
    <row r="556" ht="14.25" customHeight="1">
      <c r="A556" s="156" t="s">
        <v>995</v>
      </c>
      <c r="B556" s="75" t="s">
        <v>1663</v>
      </c>
      <c r="C556" s="75" t="s">
        <v>1341</v>
      </c>
      <c r="D556" s="75">
        <v>22.1</v>
      </c>
      <c r="E556" s="75">
        <v>1151.0</v>
      </c>
    </row>
    <row r="557" ht="14.25" customHeight="1">
      <c r="A557" s="156" t="s">
        <v>995</v>
      </c>
      <c r="B557" s="75" t="s">
        <v>1663</v>
      </c>
      <c r="C557" s="75" t="s">
        <v>1664</v>
      </c>
      <c r="D557" s="75">
        <v>27.49</v>
      </c>
      <c r="E557" s="75">
        <v>1102.0</v>
      </c>
    </row>
    <row r="558" ht="14.25" customHeight="1">
      <c r="A558" s="156" t="s">
        <v>995</v>
      </c>
      <c r="B558" s="75" t="s">
        <v>1665</v>
      </c>
      <c r="C558" s="75" t="s">
        <v>1666</v>
      </c>
      <c r="D558" s="75">
        <v>22.53</v>
      </c>
      <c r="E558" s="75">
        <v>1549.0</v>
      </c>
    </row>
    <row r="559" ht="14.25" customHeight="1">
      <c r="A559" s="156" t="s">
        <v>995</v>
      </c>
      <c r="B559" s="75" t="s">
        <v>1665</v>
      </c>
      <c r="C559" s="75" t="s">
        <v>1667</v>
      </c>
      <c r="D559" s="75">
        <v>24.69</v>
      </c>
      <c r="E559" s="75">
        <v>1272.0</v>
      </c>
    </row>
    <row r="560" ht="14.25" customHeight="1">
      <c r="A560" s="156" t="s">
        <v>995</v>
      </c>
      <c r="B560" s="75" t="s">
        <v>1665</v>
      </c>
      <c r="C560" s="75" t="s">
        <v>1668</v>
      </c>
      <c r="D560" s="75">
        <v>23.79</v>
      </c>
      <c r="E560" s="75">
        <v>1270.0</v>
      </c>
    </row>
    <row r="561" ht="14.25" customHeight="1">
      <c r="A561" s="156" t="s">
        <v>995</v>
      </c>
      <c r="B561" s="75" t="s">
        <v>1669</v>
      </c>
      <c r="C561" s="75" t="s">
        <v>1670</v>
      </c>
      <c r="D561" s="75">
        <v>29.2</v>
      </c>
      <c r="E561" s="75">
        <v>867.0</v>
      </c>
    </row>
    <row r="562" ht="14.25" customHeight="1">
      <c r="A562" s="156" t="s">
        <v>995</v>
      </c>
      <c r="B562" s="75" t="s">
        <v>1671</v>
      </c>
      <c r="C562" s="75" t="s">
        <v>1672</v>
      </c>
      <c r="D562" s="75">
        <v>28.49</v>
      </c>
      <c r="E562" s="75">
        <v>809.0</v>
      </c>
    </row>
    <row r="563" ht="14.25" customHeight="1">
      <c r="A563" s="156" t="s">
        <v>995</v>
      </c>
      <c r="B563" s="75" t="s">
        <v>1671</v>
      </c>
      <c r="C563" s="75" t="s">
        <v>1673</v>
      </c>
      <c r="D563" s="75">
        <v>25.94</v>
      </c>
      <c r="E563" s="75">
        <v>109.0</v>
      </c>
    </row>
    <row r="564" ht="14.25" customHeight="1">
      <c r="A564" s="156" t="s">
        <v>995</v>
      </c>
      <c r="B564" s="75" t="s">
        <v>1221</v>
      </c>
      <c r="C564" s="75" t="s">
        <v>1277</v>
      </c>
      <c r="D564" s="75">
        <v>26.22</v>
      </c>
      <c r="E564" s="75">
        <v>2585.0</v>
      </c>
    </row>
    <row r="565" ht="14.25" customHeight="1">
      <c r="A565" s="156" t="s">
        <v>995</v>
      </c>
      <c r="B565" s="75" t="s">
        <v>1221</v>
      </c>
      <c r="C565" s="75" t="s">
        <v>1223</v>
      </c>
      <c r="D565" s="75">
        <v>24.85</v>
      </c>
      <c r="E565" s="75">
        <v>1637.0</v>
      </c>
    </row>
    <row r="566" ht="14.25" customHeight="1">
      <c r="A566" s="156" t="s">
        <v>995</v>
      </c>
      <c r="B566" s="75" t="s">
        <v>1225</v>
      </c>
      <c r="C566" s="75" t="s">
        <v>1674</v>
      </c>
      <c r="D566" s="75">
        <v>27.76</v>
      </c>
      <c r="E566" s="75">
        <v>715.0</v>
      </c>
    </row>
    <row r="567" ht="14.25" customHeight="1">
      <c r="A567" s="156" t="s">
        <v>995</v>
      </c>
      <c r="B567" s="75" t="s">
        <v>1225</v>
      </c>
      <c r="C567" s="75" t="s">
        <v>1675</v>
      </c>
      <c r="D567" s="75">
        <v>26.71</v>
      </c>
      <c r="E567" s="75">
        <v>951.0</v>
      </c>
    </row>
    <row r="568" ht="14.25" customHeight="1">
      <c r="A568" s="156" t="s">
        <v>995</v>
      </c>
      <c r="B568" s="75" t="s">
        <v>1225</v>
      </c>
      <c r="C568" s="75" t="s">
        <v>1676</v>
      </c>
      <c r="D568" s="75">
        <v>26.37</v>
      </c>
      <c r="E568" s="75">
        <v>2366.0</v>
      </c>
    </row>
    <row r="569" ht="14.25" customHeight="1">
      <c r="A569" s="156" t="s">
        <v>995</v>
      </c>
      <c r="B569" s="75" t="s">
        <v>1225</v>
      </c>
      <c r="C569" s="75" t="s">
        <v>1677</v>
      </c>
      <c r="D569" s="75">
        <v>27.16</v>
      </c>
      <c r="E569" s="75">
        <v>1532.0</v>
      </c>
    </row>
    <row r="570" ht="14.25" customHeight="1">
      <c r="A570" s="156" t="s">
        <v>995</v>
      </c>
      <c r="B570" s="75" t="s">
        <v>1225</v>
      </c>
      <c r="C570" s="75" t="s">
        <v>1678</v>
      </c>
      <c r="D570" s="75">
        <v>27.15</v>
      </c>
      <c r="E570" s="75">
        <v>1877.0</v>
      </c>
    </row>
    <row r="571" ht="14.25" customHeight="1">
      <c r="A571" s="156" t="s">
        <v>995</v>
      </c>
      <c r="B571" s="75" t="s">
        <v>1225</v>
      </c>
      <c r="C571" s="75" t="s">
        <v>1226</v>
      </c>
      <c r="D571" s="75">
        <v>27.01</v>
      </c>
      <c r="E571" s="75">
        <v>1729.0</v>
      </c>
    </row>
    <row r="572" ht="14.25" customHeight="1">
      <c r="A572" s="156" t="s">
        <v>995</v>
      </c>
      <c r="B572" s="75" t="s">
        <v>1225</v>
      </c>
      <c r="C572" s="75" t="s">
        <v>1679</v>
      </c>
      <c r="D572" s="75">
        <v>27.39</v>
      </c>
      <c r="E572" s="75">
        <v>1630.0</v>
      </c>
    </row>
    <row r="573" ht="14.25" customHeight="1">
      <c r="A573" s="156" t="s">
        <v>995</v>
      </c>
      <c r="B573" s="75" t="s">
        <v>1680</v>
      </c>
      <c r="C573" s="75" t="s">
        <v>1681</v>
      </c>
      <c r="D573" s="75">
        <v>28.69</v>
      </c>
      <c r="E573" s="75">
        <v>287.0</v>
      </c>
    </row>
    <row r="574" ht="14.25" customHeight="1">
      <c r="A574" s="156" t="s">
        <v>995</v>
      </c>
      <c r="B574" s="75" t="s">
        <v>1680</v>
      </c>
      <c r="C574" s="75" t="s">
        <v>1682</v>
      </c>
      <c r="D574" s="75">
        <v>30.23</v>
      </c>
      <c r="E574" s="75">
        <v>577.0</v>
      </c>
    </row>
    <row r="575" ht="14.25" customHeight="1">
      <c r="A575" s="156" t="s">
        <v>995</v>
      </c>
      <c r="B575" s="75" t="s">
        <v>1683</v>
      </c>
      <c r="C575" s="75" t="s">
        <v>1684</v>
      </c>
      <c r="D575" s="75">
        <v>28.35</v>
      </c>
      <c r="E575" s="75">
        <v>1034.0</v>
      </c>
    </row>
    <row r="576" ht="14.25" customHeight="1">
      <c r="A576" s="156" t="s">
        <v>995</v>
      </c>
      <c r="B576" s="75" t="s">
        <v>1227</v>
      </c>
      <c r="C576" s="75" t="s">
        <v>1230</v>
      </c>
      <c r="D576" s="75">
        <v>27.06</v>
      </c>
      <c r="E576" s="75">
        <v>1436.0</v>
      </c>
    </row>
    <row r="577" ht="14.25" customHeight="1">
      <c r="A577" s="156" t="s">
        <v>995</v>
      </c>
      <c r="B577" s="75" t="s">
        <v>1227</v>
      </c>
      <c r="C577" s="75" t="s">
        <v>1685</v>
      </c>
      <c r="D577" s="75">
        <v>26.84</v>
      </c>
      <c r="E577" s="75">
        <v>1524.0</v>
      </c>
    </row>
    <row r="578" ht="14.25" customHeight="1">
      <c r="A578" s="156" t="s">
        <v>995</v>
      </c>
      <c r="B578" s="75" t="s">
        <v>1227</v>
      </c>
      <c r="C578" s="75" t="s">
        <v>1686</v>
      </c>
      <c r="D578" s="75">
        <v>26.98</v>
      </c>
      <c r="E578" s="75">
        <v>1319.0</v>
      </c>
    </row>
    <row r="579" ht="14.25" customHeight="1">
      <c r="A579" s="156" t="s">
        <v>995</v>
      </c>
      <c r="B579" s="75" t="s">
        <v>1227</v>
      </c>
      <c r="C579" s="75" t="s">
        <v>1229</v>
      </c>
      <c r="D579" s="75">
        <v>26.82</v>
      </c>
      <c r="E579" s="75">
        <v>1230.0</v>
      </c>
    </row>
    <row r="580" ht="14.25" customHeight="1">
      <c r="A580" s="156" t="s">
        <v>995</v>
      </c>
      <c r="B580" s="75" t="s">
        <v>1227</v>
      </c>
      <c r="C580" s="75" t="s">
        <v>1687</v>
      </c>
      <c r="D580" s="75">
        <v>27.25</v>
      </c>
      <c r="E580" s="75">
        <v>1179.0</v>
      </c>
    </row>
    <row r="581" ht="14.25" customHeight="1">
      <c r="A581" s="156" t="s">
        <v>995</v>
      </c>
      <c r="B581" s="75" t="s">
        <v>1688</v>
      </c>
      <c r="C581" s="75" t="s">
        <v>1689</v>
      </c>
      <c r="D581" s="75">
        <v>28.34</v>
      </c>
      <c r="E581" s="75">
        <v>1044.0</v>
      </c>
    </row>
    <row r="582" ht="14.25" customHeight="1">
      <c r="A582" s="156" t="s">
        <v>995</v>
      </c>
      <c r="B582" s="75" t="s">
        <v>1688</v>
      </c>
      <c r="C582" s="75" t="s">
        <v>1690</v>
      </c>
      <c r="D582" s="75">
        <v>28.08</v>
      </c>
      <c r="E582" s="75">
        <v>1103.0</v>
      </c>
    </row>
    <row r="583" ht="14.25" customHeight="1">
      <c r="A583" s="156" t="s">
        <v>995</v>
      </c>
      <c r="B583" s="75" t="s">
        <v>1688</v>
      </c>
      <c r="C583" s="75" t="s">
        <v>1691</v>
      </c>
      <c r="D583" s="75">
        <v>28.57</v>
      </c>
      <c r="E583" s="75">
        <v>1047.0</v>
      </c>
    </row>
    <row r="584" ht="14.25" customHeight="1">
      <c r="A584" s="156" t="s">
        <v>995</v>
      </c>
      <c r="B584" s="75" t="s">
        <v>1231</v>
      </c>
      <c r="C584" s="75" t="s">
        <v>1692</v>
      </c>
      <c r="D584" s="75">
        <v>27.01</v>
      </c>
      <c r="E584" s="75">
        <v>1474.0</v>
      </c>
    </row>
    <row r="585" ht="14.25" customHeight="1">
      <c r="A585" s="156" t="s">
        <v>995</v>
      </c>
      <c r="B585" s="75" t="s">
        <v>1231</v>
      </c>
      <c r="C585" s="75" t="s">
        <v>1232</v>
      </c>
      <c r="D585" s="75">
        <v>27.05</v>
      </c>
      <c r="E585" s="75">
        <v>1127.0</v>
      </c>
    </row>
    <row r="586" ht="14.25" customHeight="1">
      <c r="A586" s="156" t="s">
        <v>995</v>
      </c>
      <c r="B586" s="75" t="s">
        <v>1231</v>
      </c>
      <c r="C586" s="75" t="s">
        <v>1693</v>
      </c>
      <c r="D586" s="75">
        <v>26.17</v>
      </c>
      <c r="E586" s="75">
        <v>1663.0</v>
      </c>
    </row>
    <row r="587" ht="14.25" customHeight="1">
      <c r="A587" s="156" t="s">
        <v>995</v>
      </c>
      <c r="B587" s="75" t="s">
        <v>1231</v>
      </c>
      <c r="C587" s="75" t="s">
        <v>1694</v>
      </c>
      <c r="D587" s="75">
        <v>25.53</v>
      </c>
      <c r="E587" s="75">
        <v>1654.0</v>
      </c>
    </row>
    <row r="588" ht="14.25" customHeight="1">
      <c r="A588" s="156" t="s">
        <v>995</v>
      </c>
      <c r="B588" s="75" t="s">
        <v>1233</v>
      </c>
      <c r="C588" s="75" t="s">
        <v>1695</v>
      </c>
      <c r="D588" s="75">
        <v>26.24</v>
      </c>
      <c r="E588" s="75">
        <v>3005.0</v>
      </c>
    </row>
    <row r="589" ht="14.25" customHeight="1">
      <c r="A589" s="156" t="s">
        <v>995</v>
      </c>
      <c r="B589" s="75" t="s">
        <v>1233</v>
      </c>
      <c r="C589" s="75" t="s">
        <v>1696</v>
      </c>
      <c r="D589" s="75">
        <v>25.39</v>
      </c>
      <c r="E589" s="75">
        <v>2650.0</v>
      </c>
    </row>
    <row r="590" ht="14.25" customHeight="1">
      <c r="A590" s="156" t="s">
        <v>995</v>
      </c>
      <c r="B590" s="75" t="s">
        <v>1235</v>
      </c>
      <c r="C590" s="75" t="s">
        <v>1228</v>
      </c>
      <c r="D590" s="75">
        <v>25.96</v>
      </c>
      <c r="E590" s="75">
        <v>2485.0</v>
      </c>
    </row>
    <row r="591" ht="14.25" customHeight="1">
      <c r="A591" s="156" t="s">
        <v>995</v>
      </c>
      <c r="B591" s="75" t="s">
        <v>1235</v>
      </c>
      <c r="C591" s="75" t="s">
        <v>1697</v>
      </c>
      <c r="D591" s="75">
        <v>26.89</v>
      </c>
      <c r="E591" s="75">
        <v>3000.0</v>
      </c>
    </row>
    <row r="592" ht="14.25" customHeight="1">
      <c r="A592" s="156" t="s">
        <v>995</v>
      </c>
      <c r="B592" s="75" t="s">
        <v>1235</v>
      </c>
      <c r="C592" s="75" t="s">
        <v>1698</v>
      </c>
      <c r="D592" s="75">
        <v>27.31</v>
      </c>
      <c r="E592" s="75">
        <v>2791.0</v>
      </c>
    </row>
    <row r="593" ht="14.25" customHeight="1">
      <c r="A593" s="156" t="s">
        <v>995</v>
      </c>
      <c r="B593" s="75" t="s">
        <v>1699</v>
      </c>
      <c r="C593" s="75" t="s">
        <v>1700</v>
      </c>
      <c r="D593" s="75">
        <v>28.31</v>
      </c>
      <c r="E593" s="75">
        <v>908.0</v>
      </c>
    </row>
    <row r="594" ht="14.25" customHeight="1">
      <c r="A594" s="156" t="s">
        <v>995</v>
      </c>
      <c r="B594" s="75" t="s">
        <v>1701</v>
      </c>
      <c r="C594" s="75" t="s">
        <v>1702</v>
      </c>
      <c r="D594" s="75">
        <v>26.6</v>
      </c>
      <c r="E594" s="75">
        <v>2513.0</v>
      </c>
    </row>
    <row r="595" ht="14.25" customHeight="1">
      <c r="A595" s="156" t="s">
        <v>995</v>
      </c>
      <c r="B595" s="75" t="s">
        <v>1703</v>
      </c>
      <c r="C595" s="75" t="s">
        <v>1704</v>
      </c>
      <c r="D595" s="75">
        <v>27.86</v>
      </c>
      <c r="E595" s="75">
        <v>2141.0</v>
      </c>
    </row>
    <row r="596" ht="14.25" customHeight="1">
      <c r="A596" s="156" t="s">
        <v>995</v>
      </c>
      <c r="B596" s="75" t="s">
        <v>1703</v>
      </c>
      <c r="C596" s="75" t="s">
        <v>1705</v>
      </c>
      <c r="D596" s="75">
        <v>27.61</v>
      </c>
      <c r="E596" s="75">
        <v>1575.0</v>
      </c>
    </row>
    <row r="597" ht="14.25" customHeight="1">
      <c r="A597" s="156" t="s">
        <v>995</v>
      </c>
      <c r="B597" s="75" t="s">
        <v>1706</v>
      </c>
      <c r="C597" s="75" t="s">
        <v>1707</v>
      </c>
      <c r="D597" s="75">
        <v>26.79</v>
      </c>
      <c r="E597" s="75">
        <v>1122.0</v>
      </c>
    </row>
    <row r="598" ht="14.25" customHeight="1">
      <c r="A598" s="156" t="s">
        <v>995</v>
      </c>
      <c r="B598" s="75" t="s">
        <v>1706</v>
      </c>
      <c r="C598" s="75" t="s">
        <v>1708</v>
      </c>
      <c r="D598" s="75">
        <v>27.29</v>
      </c>
      <c r="E598" s="75">
        <v>1115.0</v>
      </c>
    </row>
    <row r="599" ht="14.25" customHeight="1">
      <c r="A599" s="156" t="s">
        <v>995</v>
      </c>
      <c r="B599" s="75" t="s">
        <v>1706</v>
      </c>
      <c r="C599" s="75" t="s">
        <v>1709</v>
      </c>
      <c r="D599" s="75">
        <v>29.03</v>
      </c>
      <c r="E599" s="75">
        <v>883.0</v>
      </c>
    </row>
    <row r="600" ht="14.25" customHeight="1">
      <c r="A600" s="156" t="s">
        <v>995</v>
      </c>
      <c r="B600" s="75" t="s">
        <v>1710</v>
      </c>
      <c r="C600" s="75" t="s">
        <v>1711</v>
      </c>
      <c r="D600" s="75">
        <v>27.43</v>
      </c>
      <c r="E600" s="75">
        <v>1288.0</v>
      </c>
    </row>
    <row r="601" ht="14.25" customHeight="1">
      <c r="A601" s="156" t="s">
        <v>995</v>
      </c>
      <c r="B601" s="75" t="s">
        <v>1710</v>
      </c>
      <c r="C601" s="75" t="s">
        <v>1712</v>
      </c>
      <c r="D601" s="75">
        <v>28.72</v>
      </c>
      <c r="E601" s="75">
        <v>1115.0</v>
      </c>
    </row>
    <row r="602" ht="14.25" customHeight="1">
      <c r="A602" s="156" t="s">
        <v>995</v>
      </c>
      <c r="B602" s="75" t="s">
        <v>1710</v>
      </c>
      <c r="C602" s="75" t="s">
        <v>1713</v>
      </c>
      <c r="D602" s="75">
        <v>29.61</v>
      </c>
      <c r="E602" s="75">
        <v>823.0</v>
      </c>
    </row>
    <row r="603" ht="14.25" customHeight="1">
      <c r="A603" s="156" t="s">
        <v>995</v>
      </c>
      <c r="B603" s="75" t="s">
        <v>1710</v>
      </c>
      <c r="C603" s="75" t="s">
        <v>1714</v>
      </c>
      <c r="D603" s="75">
        <v>29.01</v>
      </c>
      <c r="E603" s="75">
        <v>1162.0</v>
      </c>
    </row>
    <row r="604" ht="14.25" customHeight="1">
      <c r="A604" s="156" t="s">
        <v>995</v>
      </c>
      <c r="B604" s="75" t="s">
        <v>1710</v>
      </c>
      <c r="C604" s="75" t="s">
        <v>1715</v>
      </c>
      <c r="D604" s="75">
        <v>27.11</v>
      </c>
      <c r="E604" s="75">
        <v>543.0</v>
      </c>
    </row>
    <row r="605" ht="14.25" customHeight="1">
      <c r="A605" s="156" t="s">
        <v>995</v>
      </c>
      <c r="B605" s="75" t="s">
        <v>1710</v>
      </c>
      <c r="C605" s="75" t="s">
        <v>1716</v>
      </c>
      <c r="D605" s="75">
        <v>28.34</v>
      </c>
      <c r="E605" s="75">
        <v>307.0</v>
      </c>
    </row>
    <row r="606" ht="14.25" customHeight="1">
      <c r="A606" s="156" t="s">
        <v>995</v>
      </c>
      <c r="B606" s="75" t="s">
        <v>1717</v>
      </c>
      <c r="C606" s="75" t="s">
        <v>1718</v>
      </c>
      <c r="D606" s="75">
        <v>29.25</v>
      </c>
      <c r="E606" s="75">
        <v>160.0</v>
      </c>
    </row>
    <row r="607" ht="14.25" customHeight="1">
      <c r="A607" s="156" t="s">
        <v>995</v>
      </c>
      <c r="B607" s="75" t="s">
        <v>1717</v>
      </c>
      <c r="C607" s="75" t="s">
        <v>1719</v>
      </c>
      <c r="D607" s="75">
        <v>30.43</v>
      </c>
      <c r="E607" s="75">
        <v>229.0</v>
      </c>
    </row>
    <row r="608" ht="14.25" customHeight="1">
      <c r="A608" s="156" t="s">
        <v>995</v>
      </c>
      <c r="B608" s="75" t="s">
        <v>1717</v>
      </c>
      <c r="C608" s="75" t="s">
        <v>1720</v>
      </c>
      <c r="D608" s="75">
        <v>30.64</v>
      </c>
      <c r="E608" s="75">
        <v>354.0</v>
      </c>
    </row>
    <row r="609" ht="14.25" customHeight="1">
      <c r="A609" s="156" t="s">
        <v>995</v>
      </c>
      <c r="B609" s="75" t="s">
        <v>1717</v>
      </c>
      <c r="C609" s="75" t="s">
        <v>1721</v>
      </c>
      <c r="D609" s="75">
        <v>30.49</v>
      </c>
      <c r="E609" s="75">
        <v>442.0</v>
      </c>
    </row>
    <row r="610" ht="14.25" customHeight="1">
      <c r="A610" s="156" t="s">
        <v>995</v>
      </c>
      <c r="B610" s="75" t="s">
        <v>1717</v>
      </c>
      <c r="C610" s="75" t="s">
        <v>1722</v>
      </c>
      <c r="D610" s="75">
        <v>30.66</v>
      </c>
      <c r="E610" s="75">
        <v>296.0</v>
      </c>
    </row>
    <row r="611" ht="14.25" customHeight="1">
      <c r="A611" s="156" t="s">
        <v>995</v>
      </c>
      <c r="B611" s="75" t="s">
        <v>1717</v>
      </c>
      <c r="C611" s="75" t="s">
        <v>1723</v>
      </c>
      <c r="D611" s="75">
        <v>30.53</v>
      </c>
      <c r="E611" s="75">
        <v>275.0</v>
      </c>
    </row>
    <row r="612" ht="14.25" customHeight="1">
      <c r="A612" s="156" t="s">
        <v>995</v>
      </c>
      <c r="B612" s="75" t="s">
        <v>1717</v>
      </c>
      <c r="C612" s="75" t="s">
        <v>1724</v>
      </c>
      <c r="D612" s="75">
        <v>30.27</v>
      </c>
      <c r="E612" s="75">
        <v>111.0</v>
      </c>
    </row>
    <row r="613" ht="14.25" customHeight="1">
      <c r="A613" s="156" t="s">
        <v>995</v>
      </c>
      <c r="B613" s="75" t="s">
        <v>1717</v>
      </c>
      <c r="C613" s="75" t="s">
        <v>1725</v>
      </c>
      <c r="D613" s="75">
        <v>29.19</v>
      </c>
      <c r="E613" s="75">
        <v>49.0</v>
      </c>
    </row>
    <row r="614" ht="14.25" customHeight="1">
      <c r="A614" s="156" t="s">
        <v>998</v>
      </c>
      <c r="B614" s="75" t="s">
        <v>1478</v>
      </c>
      <c r="C614" s="75" t="s">
        <v>1726</v>
      </c>
      <c r="D614" s="75">
        <v>24.45</v>
      </c>
      <c r="E614" s="75">
        <v>2154.0</v>
      </c>
    </row>
    <row r="615" ht="14.25" customHeight="1">
      <c r="A615" s="156" t="s">
        <v>998</v>
      </c>
      <c r="B615" s="75" t="s">
        <v>1478</v>
      </c>
      <c r="C615" s="75" t="s">
        <v>1727</v>
      </c>
      <c r="D615" s="75">
        <v>24.45</v>
      </c>
      <c r="E615" s="75">
        <v>2543.0</v>
      </c>
    </row>
    <row r="616" ht="14.25" customHeight="1">
      <c r="A616" s="156" t="s">
        <v>1000</v>
      </c>
      <c r="B616" s="75" t="s">
        <v>1489</v>
      </c>
      <c r="C616" s="75" t="s">
        <v>1728</v>
      </c>
      <c r="D616" s="75">
        <v>23.87</v>
      </c>
      <c r="E616" s="75">
        <v>1355.0</v>
      </c>
    </row>
    <row r="617" ht="14.25" customHeight="1">
      <c r="A617" s="156" t="s">
        <v>1004</v>
      </c>
      <c r="B617" s="75" t="s">
        <v>1474</v>
      </c>
      <c r="C617" s="75" t="s">
        <v>1545</v>
      </c>
      <c r="D617" s="75">
        <v>23.0</v>
      </c>
      <c r="E617" s="75">
        <v>2790.0</v>
      </c>
    </row>
    <row r="618" ht="14.25" customHeight="1">
      <c r="A618" s="156" t="s">
        <v>1004</v>
      </c>
      <c r="B618" s="75" t="s">
        <v>1474</v>
      </c>
      <c r="C618" s="75" t="s">
        <v>1546</v>
      </c>
      <c r="D618" s="75">
        <v>19.63</v>
      </c>
      <c r="E618" s="75">
        <v>3553.0</v>
      </c>
    </row>
    <row r="619" ht="14.25" customHeight="1">
      <c r="A619" s="156" t="s">
        <v>1004</v>
      </c>
      <c r="B619" s="75" t="s">
        <v>1729</v>
      </c>
      <c r="C619" s="75" t="s">
        <v>1730</v>
      </c>
      <c r="D619" s="75">
        <v>25.31</v>
      </c>
      <c r="E619" s="75">
        <v>1858.0</v>
      </c>
    </row>
    <row r="620" ht="14.25" customHeight="1">
      <c r="A620" s="156" t="s">
        <v>1004</v>
      </c>
      <c r="B620" s="75" t="s">
        <v>1729</v>
      </c>
      <c r="C620" s="75" t="s">
        <v>1731</v>
      </c>
      <c r="D620" s="75">
        <v>24.99</v>
      </c>
      <c r="E620" s="75">
        <v>2045.0</v>
      </c>
    </row>
    <row r="621" ht="14.25" customHeight="1">
      <c r="A621" s="156" t="s">
        <v>1004</v>
      </c>
      <c r="B621" s="75" t="s">
        <v>1729</v>
      </c>
      <c r="C621" s="75" t="s">
        <v>1732</v>
      </c>
      <c r="D621" s="75">
        <v>24.54</v>
      </c>
      <c r="E621" s="75">
        <v>2011.0</v>
      </c>
    </row>
    <row r="622" ht="14.25" customHeight="1">
      <c r="A622" s="156" t="s">
        <v>1004</v>
      </c>
      <c r="B622" s="75" t="s">
        <v>1729</v>
      </c>
      <c r="C622" s="75" t="s">
        <v>1733</v>
      </c>
      <c r="D622" s="75">
        <v>24.74</v>
      </c>
      <c r="E622" s="75">
        <v>1905.0</v>
      </c>
    </row>
    <row r="623" ht="14.25" customHeight="1">
      <c r="A623" s="156" t="s">
        <v>1004</v>
      </c>
      <c r="B623" s="75" t="s">
        <v>1729</v>
      </c>
      <c r="C623" s="75" t="s">
        <v>1734</v>
      </c>
      <c r="D623" s="75">
        <v>24.89</v>
      </c>
      <c r="E623" s="75">
        <v>2058.0</v>
      </c>
    </row>
    <row r="624" ht="14.25" customHeight="1">
      <c r="A624" s="156" t="s">
        <v>1004</v>
      </c>
      <c r="B624" s="75" t="s">
        <v>1729</v>
      </c>
      <c r="C624" s="75" t="s">
        <v>1735</v>
      </c>
      <c r="D624" s="75">
        <v>25.1</v>
      </c>
      <c r="E624" s="75">
        <v>1887.0</v>
      </c>
    </row>
    <row r="625" ht="14.25" customHeight="1">
      <c r="A625" s="156" t="s">
        <v>1004</v>
      </c>
      <c r="B625" s="75" t="s">
        <v>1729</v>
      </c>
      <c r="C625" s="75" t="s">
        <v>1736</v>
      </c>
      <c r="D625" s="75">
        <v>24.6</v>
      </c>
      <c r="E625" s="75">
        <v>1875.0</v>
      </c>
    </row>
    <row r="626" ht="14.25" customHeight="1">
      <c r="A626" s="156" t="s">
        <v>1004</v>
      </c>
      <c r="B626" s="75" t="s">
        <v>1729</v>
      </c>
      <c r="C626" s="75" t="s">
        <v>1737</v>
      </c>
      <c r="D626" s="75">
        <v>25.76</v>
      </c>
      <c r="E626" s="75">
        <v>2355.0</v>
      </c>
    </row>
    <row r="627" ht="14.25" customHeight="1">
      <c r="A627" s="156" t="s">
        <v>1004</v>
      </c>
      <c r="B627" s="75" t="s">
        <v>1738</v>
      </c>
      <c r="C627" s="75" t="s">
        <v>1739</v>
      </c>
      <c r="D627" s="75">
        <v>23.19</v>
      </c>
      <c r="E627" s="75">
        <v>1909.0</v>
      </c>
    </row>
    <row r="628" ht="14.25" customHeight="1">
      <c r="A628" s="156" t="s">
        <v>1004</v>
      </c>
      <c r="B628" s="75" t="s">
        <v>1738</v>
      </c>
      <c r="C628" s="75" t="s">
        <v>1740</v>
      </c>
      <c r="D628" s="75">
        <v>24.59</v>
      </c>
      <c r="E628" s="75">
        <v>920.0</v>
      </c>
    </row>
    <row r="629" ht="14.25" customHeight="1">
      <c r="A629" s="156" t="s">
        <v>1004</v>
      </c>
      <c r="B629" s="75" t="s">
        <v>1738</v>
      </c>
      <c r="C629" s="75" t="s">
        <v>1741</v>
      </c>
      <c r="D629" s="75">
        <v>25.58</v>
      </c>
      <c r="E629" s="75">
        <v>417.0</v>
      </c>
    </row>
    <row r="630" ht="14.25" customHeight="1">
      <c r="A630" s="156" t="s">
        <v>1004</v>
      </c>
      <c r="B630" s="75" t="s">
        <v>1738</v>
      </c>
      <c r="C630" s="75" t="s">
        <v>1742</v>
      </c>
      <c r="D630" s="75">
        <v>25.05</v>
      </c>
      <c r="E630" s="75">
        <v>412.0</v>
      </c>
    </row>
    <row r="631" ht="14.25" customHeight="1">
      <c r="A631" s="156" t="s">
        <v>1004</v>
      </c>
      <c r="B631" s="75" t="s">
        <v>1738</v>
      </c>
      <c r="C631" s="75" t="s">
        <v>1743</v>
      </c>
      <c r="D631" s="75">
        <v>25.69</v>
      </c>
      <c r="E631" s="75">
        <v>251.0</v>
      </c>
    </row>
    <row r="632" ht="14.25" customHeight="1">
      <c r="A632" s="156" t="s">
        <v>1004</v>
      </c>
      <c r="B632" s="75" t="s">
        <v>1738</v>
      </c>
      <c r="C632" s="75" t="s">
        <v>1744</v>
      </c>
      <c r="D632" s="75">
        <v>21.38</v>
      </c>
      <c r="E632" s="75">
        <v>2296.0</v>
      </c>
    </row>
    <row r="633" ht="14.25" customHeight="1">
      <c r="A633" s="156" t="s">
        <v>1004</v>
      </c>
      <c r="B633" s="75" t="s">
        <v>1278</v>
      </c>
      <c r="C633" s="75" t="s">
        <v>1745</v>
      </c>
      <c r="D633" s="75">
        <v>17.21</v>
      </c>
      <c r="E633" s="75">
        <v>346.0</v>
      </c>
    </row>
    <row r="634" ht="14.25" customHeight="1">
      <c r="A634" s="156" t="s">
        <v>1004</v>
      </c>
      <c r="B634" s="75" t="s">
        <v>1746</v>
      </c>
      <c r="C634" s="75" t="s">
        <v>1747</v>
      </c>
      <c r="D634" s="75">
        <v>25.25</v>
      </c>
      <c r="E634" s="75">
        <v>1712.0</v>
      </c>
    </row>
    <row r="635" ht="14.25" customHeight="1">
      <c r="A635" s="156" t="s">
        <v>1006</v>
      </c>
      <c r="B635" s="75" t="s">
        <v>1729</v>
      </c>
      <c r="C635" s="75" t="s">
        <v>1735</v>
      </c>
      <c r="D635" s="75">
        <v>25.1</v>
      </c>
      <c r="E635" s="75">
        <v>1887.0</v>
      </c>
    </row>
    <row r="636" ht="14.25" customHeight="1">
      <c r="A636" s="156" t="s">
        <v>1007</v>
      </c>
      <c r="B636" s="75" t="s">
        <v>1344</v>
      </c>
      <c r="C636" s="75" t="s">
        <v>1748</v>
      </c>
      <c r="D636" s="75">
        <v>19.07</v>
      </c>
      <c r="E636" s="75">
        <v>696.0</v>
      </c>
    </row>
    <row r="637" ht="14.25" customHeight="1">
      <c r="A637" s="156" t="s">
        <v>1007</v>
      </c>
      <c r="B637" s="75" t="s">
        <v>1371</v>
      </c>
      <c r="C637" s="75" t="s">
        <v>1749</v>
      </c>
      <c r="D637" s="75">
        <v>17.11</v>
      </c>
      <c r="E637" s="75">
        <v>408.0</v>
      </c>
    </row>
    <row r="638" ht="14.25" customHeight="1">
      <c r="A638" s="156" t="s">
        <v>1007</v>
      </c>
      <c r="B638" s="75" t="s">
        <v>1371</v>
      </c>
      <c r="C638" s="75" t="s">
        <v>1750</v>
      </c>
      <c r="D638" s="75">
        <v>21.27</v>
      </c>
      <c r="E638" s="75">
        <v>236.0</v>
      </c>
    </row>
    <row r="639" ht="14.25" customHeight="1">
      <c r="A639" s="156" t="s">
        <v>1007</v>
      </c>
      <c r="B639" s="75" t="s">
        <v>1371</v>
      </c>
      <c r="C639" s="75" t="s">
        <v>1751</v>
      </c>
      <c r="D639" s="75">
        <v>18.79</v>
      </c>
      <c r="E639" s="75">
        <v>363.0</v>
      </c>
    </row>
    <row r="640" ht="14.25" customHeight="1">
      <c r="A640" s="156" t="s">
        <v>1007</v>
      </c>
      <c r="B640" s="75" t="s">
        <v>1371</v>
      </c>
      <c r="C640" s="75" t="s">
        <v>1752</v>
      </c>
      <c r="D640" s="75">
        <v>18.89</v>
      </c>
      <c r="E640" s="75">
        <v>382.0</v>
      </c>
    </row>
    <row r="641" ht="14.25" customHeight="1">
      <c r="A641" s="156" t="s">
        <v>1007</v>
      </c>
      <c r="B641" s="75" t="s">
        <v>1371</v>
      </c>
      <c r="C641" s="75" t="s">
        <v>1753</v>
      </c>
      <c r="D641" s="75">
        <v>19.46</v>
      </c>
      <c r="E641" s="75">
        <v>487.0</v>
      </c>
    </row>
    <row r="642" ht="14.25" customHeight="1">
      <c r="A642" s="156" t="s">
        <v>1007</v>
      </c>
      <c r="B642" s="75" t="s">
        <v>1371</v>
      </c>
      <c r="C642" s="75" t="s">
        <v>1345</v>
      </c>
      <c r="D642" s="75">
        <v>18.75</v>
      </c>
      <c r="E642" s="75">
        <v>576.0</v>
      </c>
    </row>
    <row r="643" ht="14.25" customHeight="1">
      <c r="A643" s="156" t="s">
        <v>1007</v>
      </c>
      <c r="B643" s="75" t="s">
        <v>1371</v>
      </c>
      <c r="C643" s="75" t="s">
        <v>1433</v>
      </c>
      <c r="D643" s="75">
        <v>21.33</v>
      </c>
      <c r="E643" s="75">
        <v>529.0</v>
      </c>
    </row>
    <row r="644" ht="14.25" customHeight="1">
      <c r="A644" s="156" t="s">
        <v>1007</v>
      </c>
      <c r="B644" s="75" t="s">
        <v>1371</v>
      </c>
      <c r="C644" s="75" t="s">
        <v>1754</v>
      </c>
      <c r="D644" s="75">
        <v>20.54</v>
      </c>
      <c r="E644" s="75">
        <v>617.0</v>
      </c>
    </row>
    <row r="645" ht="14.25" customHeight="1">
      <c r="A645" s="156" t="s">
        <v>1007</v>
      </c>
      <c r="B645" s="75" t="s">
        <v>1371</v>
      </c>
      <c r="C645" s="75" t="s">
        <v>1588</v>
      </c>
      <c r="D645" s="75">
        <v>19.38</v>
      </c>
      <c r="E645" s="75">
        <v>703.0</v>
      </c>
    </row>
    <row r="646" ht="14.25" customHeight="1">
      <c r="A646" s="156" t="s">
        <v>1007</v>
      </c>
      <c r="B646" s="75" t="s">
        <v>1371</v>
      </c>
      <c r="C646" s="75" t="s">
        <v>1587</v>
      </c>
      <c r="D646" s="75">
        <v>18.33</v>
      </c>
      <c r="E646" s="75">
        <v>661.0</v>
      </c>
    </row>
    <row r="647" ht="14.25" customHeight="1">
      <c r="A647" s="156" t="s">
        <v>1007</v>
      </c>
      <c r="B647" s="75" t="s">
        <v>1371</v>
      </c>
      <c r="C647" s="75" t="s">
        <v>1589</v>
      </c>
      <c r="D647" s="75">
        <v>19.22</v>
      </c>
      <c r="E647" s="75">
        <v>921.0</v>
      </c>
    </row>
    <row r="648" ht="14.25" customHeight="1">
      <c r="A648" s="156" t="s">
        <v>1007</v>
      </c>
      <c r="B648" s="75" t="s">
        <v>1371</v>
      </c>
      <c r="C648" s="75" t="s">
        <v>1755</v>
      </c>
      <c r="D648" s="75">
        <v>19.14</v>
      </c>
      <c r="E648" s="75">
        <v>953.0</v>
      </c>
    </row>
    <row r="649" ht="14.25" customHeight="1">
      <c r="A649" s="156" t="s">
        <v>1007</v>
      </c>
      <c r="B649" s="75" t="s">
        <v>1371</v>
      </c>
      <c r="C649" s="75" t="s">
        <v>1756</v>
      </c>
      <c r="D649" s="75">
        <v>20.9</v>
      </c>
      <c r="E649" s="75">
        <v>822.0</v>
      </c>
    </row>
    <row r="650" ht="14.25" customHeight="1">
      <c r="A650" s="156" t="s">
        <v>1007</v>
      </c>
      <c r="B650" s="75" t="s">
        <v>1371</v>
      </c>
      <c r="C650" s="75" t="s">
        <v>1757</v>
      </c>
      <c r="D650" s="75">
        <v>20.34</v>
      </c>
      <c r="E650" s="75">
        <v>928.0</v>
      </c>
    </row>
    <row r="651" ht="14.25" customHeight="1">
      <c r="A651" s="156" t="s">
        <v>1007</v>
      </c>
      <c r="B651" s="75" t="s">
        <v>1371</v>
      </c>
      <c r="C651" s="75" t="s">
        <v>1758</v>
      </c>
      <c r="D651" s="75">
        <v>19.66</v>
      </c>
      <c r="E651" s="75">
        <v>907.0</v>
      </c>
    </row>
    <row r="652" ht="14.25" customHeight="1">
      <c r="A652" s="156" t="s">
        <v>1007</v>
      </c>
      <c r="B652" s="75" t="s">
        <v>1371</v>
      </c>
      <c r="C652" s="75" t="s">
        <v>1759</v>
      </c>
      <c r="D652" s="75">
        <v>19.68</v>
      </c>
      <c r="E652" s="75">
        <v>839.0</v>
      </c>
    </row>
    <row r="653" ht="14.25" customHeight="1">
      <c r="A653" s="156" t="s">
        <v>1007</v>
      </c>
      <c r="B653" s="75" t="s">
        <v>1371</v>
      </c>
      <c r="C653" s="75" t="s">
        <v>1760</v>
      </c>
      <c r="D653" s="75">
        <v>19.5</v>
      </c>
      <c r="E653" s="75">
        <v>942.0</v>
      </c>
    </row>
    <row r="654" ht="14.25" customHeight="1">
      <c r="A654" s="156" t="s">
        <v>1007</v>
      </c>
      <c r="B654" s="75" t="s">
        <v>1371</v>
      </c>
      <c r="C654" s="75" t="s">
        <v>1439</v>
      </c>
      <c r="D654" s="75">
        <v>20.02</v>
      </c>
      <c r="E654" s="75">
        <v>917.0</v>
      </c>
    </row>
    <row r="655" ht="14.25" customHeight="1">
      <c r="A655" s="156" t="s">
        <v>1008</v>
      </c>
      <c r="B655" s="75" t="s">
        <v>1761</v>
      </c>
      <c r="C655" s="75" t="s">
        <v>1762</v>
      </c>
      <c r="D655" s="75">
        <v>26.74</v>
      </c>
      <c r="E655" s="75">
        <v>2296.0</v>
      </c>
    </row>
    <row r="656" ht="14.25" customHeight="1">
      <c r="A656" s="156" t="s">
        <v>1008</v>
      </c>
      <c r="B656" s="75" t="s">
        <v>1761</v>
      </c>
      <c r="C656" s="75" t="s">
        <v>1763</v>
      </c>
      <c r="D656" s="75">
        <v>26.87</v>
      </c>
      <c r="E656" s="75">
        <v>2141.0</v>
      </c>
    </row>
    <row r="657" ht="14.25" customHeight="1">
      <c r="A657" s="156" t="s">
        <v>1008</v>
      </c>
      <c r="B657" s="75" t="s">
        <v>1761</v>
      </c>
      <c r="C657" s="75" t="s">
        <v>1764</v>
      </c>
      <c r="D657" s="75">
        <v>26.86</v>
      </c>
      <c r="E657" s="75">
        <v>2147.0</v>
      </c>
    </row>
    <row r="658" ht="14.25" customHeight="1">
      <c r="A658" s="156" t="s">
        <v>1008</v>
      </c>
      <c r="B658" s="75" t="s">
        <v>1761</v>
      </c>
      <c r="C658" s="75" t="s">
        <v>1765</v>
      </c>
      <c r="D658" s="75">
        <v>26.87</v>
      </c>
      <c r="E658" s="75">
        <v>2141.0</v>
      </c>
    </row>
    <row r="659" ht="14.25" customHeight="1">
      <c r="A659" s="156" t="s">
        <v>1008</v>
      </c>
      <c r="B659" s="75" t="s">
        <v>1761</v>
      </c>
      <c r="C659" s="75" t="s">
        <v>1766</v>
      </c>
      <c r="D659" s="75">
        <v>26.87</v>
      </c>
      <c r="E659" s="75">
        <v>2141.0</v>
      </c>
    </row>
    <row r="660" ht="14.25" customHeight="1">
      <c r="A660" s="156" t="s">
        <v>1008</v>
      </c>
      <c r="B660" s="75" t="s">
        <v>1767</v>
      </c>
      <c r="C660" s="75" t="s">
        <v>1768</v>
      </c>
      <c r="D660" s="75">
        <v>26.53</v>
      </c>
      <c r="E660" s="75">
        <v>1917.0</v>
      </c>
    </row>
    <row r="661" ht="14.25" customHeight="1">
      <c r="A661" s="156" t="s">
        <v>1008</v>
      </c>
      <c r="B661" s="75" t="s">
        <v>1769</v>
      </c>
      <c r="C661" s="75" t="s">
        <v>1770</v>
      </c>
      <c r="D661" s="75">
        <v>28.67</v>
      </c>
      <c r="E661" s="75">
        <v>959.0</v>
      </c>
    </row>
    <row r="662" ht="14.25" customHeight="1">
      <c r="A662" s="156" t="s">
        <v>1008</v>
      </c>
      <c r="B662" s="75" t="s">
        <v>1769</v>
      </c>
      <c r="C662" s="75" t="s">
        <v>1771</v>
      </c>
      <c r="D662" s="75">
        <v>29.27</v>
      </c>
      <c r="E662" s="75">
        <v>979.0</v>
      </c>
    </row>
    <row r="663" ht="14.25" customHeight="1">
      <c r="A663" s="156" t="s">
        <v>1008</v>
      </c>
      <c r="B663" s="75" t="s">
        <v>1769</v>
      </c>
      <c r="C663" s="75" t="s">
        <v>1772</v>
      </c>
      <c r="D663" s="75">
        <v>28.2</v>
      </c>
      <c r="E663" s="75">
        <v>943.0</v>
      </c>
    </row>
    <row r="664" ht="14.25" customHeight="1">
      <c r="A664" s="156" t="s">
        <v>1008</v>
      </c>
      <c r="B664" s="75" t="s">
        <v>1773</v>
      </c>
      <c r="C664" s="75" t="s">
        <v>1774</v>
      </c>
      <c r="D664" s="75">
        <v>27.99</v>
      </c>
      <c r="E664" s="75">
        <v>1387.0</v>
      </c>
    </row>
    <row r="665" ht="14.25" customHeight="1">
      <c r="A665" s="156" t="s">
        <v>1008</v>
      </c>
      <c r="B665" s="75" t="s">
        <v>1773</v>
      </c>
      <c r="C665" s="75" t="s">
        <v>1775</v>
      </c>
      <c r="D665" s="75">
        <v>27.42</v>
      </c>
      <c r="E665" s="75">
        <v>1358.0</v>
      </c>
    </row>
    <row r="666" ht="14.25" customHeight="1">
      <c r="A666" s="156" t="s">
        <v>1008</v>
      </c>
      <c r="B666" s="75" t="s">
        <v>1773</v>
      </c>
      <c r="C666" s="75" t="s">
        <v>1776</v>
      </c>
      <c r="D666" s="75">
        <v>27.16</v>
      </c>
      <c r="E666" s="75">
        <v>1346.0</v>
      </c>
    </row>
    <row r="667" ht="14.25" customHeight="1">
      <c r="A667" s="156" t="s">
        <v>1011</v>
      </c>
      <c r="B667" s="75" t="s">
        <v>1729</v>
      </c>
      <c r="C667" s="75" t="s">
        <v>1731</v>
      </c>
      <c r="D667" s="75">
        <v>24.99</v>
      </c>
      <c r="E667" s="75">
        <v>2045.0</v>
      </c>
    </row>
    <row r="668" ht="14.25" customHeight="1">
      <c r="A668" s="156" t="s">
        <v>1011</v>
      </c>
      <c r="B668" s="75" t="s">
        <v>1729</v>
      </c>
      <c r="C668" s="75" t="s">
        <v>1734</v>
      </c>
      <c r="D668" s="75">
        <v>24.89</v>
      </c>
      <c r="E668" s="75">
        <v>2058.0</v>
      </c>
    </row>
    <row r="669" ht="14.25" customHeight="1">
      <c r="A669" s="156" t="s">
        <v>1011</v>
      </c>
      <c r="B669" s="75" t="s">
        <v>1729</v>
      </c>
      <c r="C669" s="75" t="s">
        <v>1737</v>
      </c>
      <c r="D669" s="75">
        <v>25.76</v>
      </c>
      <c r="E669" s="75">
        <v>2355.0</v>
      </c>
    </row>
    <row r="670" ht="14.25" customHeight="1">
      <c r="A670" s="156" t="s">
        <v>1012</v>
      </c>
      <c r="B670" s="75" t="s">
        <v>1729</v>
      </c>
      <c r="C670" s="75" t="s">
        <v>1730</v>
      </c>
      <c r="D670" s="75">
        <v>25.31</v>
      </c>
      <c r="E670" s="75">
        <v>1858.0</v>
      </c>
    </row>
    <row r="671" ht="14.25" customHeight="1">
      <c r="A671" s="156" t="s">
        <v>1012</v>
      </c>
      <c r="B671" s="75" t="s">
        <v>1729</v>
      </c>
      <c r="C671" s="75" t="s">
        <v>1733</v>
      </c>
      <c r="D671" s="75">
        <v>24.74</v>
      </c>
      <c r="E671" s="75">
        <v>1905.0</v>
      </c>
    </row>
    <row r="672" ht="14.25" customHeight="1">
      <c r="A672" s="156" t="s">
        <v>1012</v>
      </c>
      <c r="B672" s="75" t="s">
        <v>1729</v>
      </c>
      <c r="C672" s="75" t="s">
        <v>1735</v>
      </c>
      <c r="D672" s="75">
        <v>25.1</v>
      </c>
      <c r="E672" s="75">
        <v>1887.0</v>
      </c>
    </row>
    <row r="673" ht="14.25" customHeight="1">
      <c r="A673" s="156" t="s">
        <v>1012</v>
      </c>
      <c r="B673" s="75" t="s">
        <v>1729</v>
      </c>
      <c r="C673" s="75" t="s">
        <v>1737</v>
      </c>
      <c r="D673" s="75">
        <v>25.76</v>
      </c>
      <c r="E673" s="75">
        <v>2355.0</v>
      </c>
    </row>
    <row r="674" ht="14.25" customHeight="1">
      <c r="A674" s="156" t="s">
        <v>1013</v>
      </c>
      <c r="B674" s="75" t="s">
        <v>1188</v>
      </c>
      <c r="C674" s="75" t="s">
        <v>1513</v>
      </c>
      <c r="D674" s="75">
        <v>26.75</v>
      </c>
      <c r="E674" s="75">
        <v>735.0</v>
      </c>
    </row>
    <row r="675" ht="14.25" customHeight="1">
      <c r="A675" s="156" t="s">
        <v>1014</v>
      </c>
      <c r="B675" s="75" t="s">
        <v>1188</v>
      </c>
      <c r="C675" s="75" t="s">
        <v>1777</v>
      </c>
      <c r="D675" s="75">
        <v>18.08</v>
      </c>
      <c r="E675" s="75">
        <v>1818.0</v>
      </c>
    </row>
    <row r="676" ht="14.25" customHeight="1">
      <c r="A676" s="156" t="s">
        <v>1014</v>
      </c>
      <c r="B676" s="75" t="s">
        <v>1188</v>
      </c>
      <c r="C676" s="75" t="s">
        <v>1337</v>
      </c>
      <c r="D676" s="75">
        <v>22.25</v>
      </c>
      <c r="E676" s="75">
        <v>1359.0</v>
      </c>
    </row>
    <row r="677" ht="14.25" customHeight="1">
      <c r="A677" s="156" t="s">
        <v>1015</v>
      </c>
      <c r="B677" s="75" t="s">
        <v>1457</v>
      </c>
      <c r="C677" s="75" t="s">
        <v>1637</v>
      </c>
      <c r="D677" s="75">
        <v>26.1</v>
      </c>
      <c r="E677" s="75">
        <v>1851.0</v>
      </c>
    </row>
    <row r="678" ht="14.25" customHeight="1">
      <c r="A678" s="156" t="s">
        <v>1015</v>
      </c>
      <c r="B678" s="75" t="s">
        <v>1457</v>
      </c>
      <c r="C678" s="75" t="s">
        <v>1626</v>
      </c>
      <c r="D678" s="75">
        <v>26.46</v>
      </c>
      <c r="E678" s="75">
        <v>2006.0</v>
      </c>
    </row>
    <row r="679" ht="14.25" customHeight="1">
      <c r="A679" s="156" t="s">
        <v>1015</v>
      </c>
      <c r="B679" s="75" t="s">
        <v>1449</v>
      </c>
      <c r="C679" s="75" t="s">
        <v>1534</v>
      </c>
      <c r="D679" s="75">
        <v>15.75</v>
      </c>
      <c r="E679" s="75">
        <v>2040.0</v>
      </c>
    </row>
    <row r="680" ht="14.25" customHeight="1">
      <c r="A680" s="156" t="s">
        <v>1016</v>
      </c>
      <c r="B680" s="75" t="s">
        <v>1449</v>
      </c>
      <c r="C680" s="75" t="s">
        <v>1534</v>
      </c>
      <c r="D680" s="75">
        <v>15.75</v>
      </c>
      <c r="E680" s="75">
        <v>2040.0</v>
      </c>
    </row>
    <row r="681" ht="14.25" customHeight="1">
      <c r="A681" s="156" t="s">
        <v>1016</v>
      </c>
      <c r="B681" s="75" t="s">
        <v>1449</v>
      </c>
      <c r="C681" s="75" t="s">
        <v>1533</v>
      </c>
      <c r="D681" s="75">
        <v>16.21</v>
      </c>
      <c r="E681" s="75">
        <v>1766.0</v>
      </c>
    </row>
    <row r="682" ht="14.25" customHeight="1">
      <c r="A682" s="156" t="s">
        <v>1016</v>
      </c>
      <c r="B682" s="75" t="s">
        <v>1449</v>
      </c>
      <c r="C682" s="75" t="s">
        <v>1528</v>
      </c>
      <c r="D682" s="75">
        <v>15.89</v>
      </c>
      <c r="E682" s="75">
        <v>1846.0</v>
      </c>
    </row>
    <row r="683" ht="14.25" customHeight="1">
      <c r="A683" s="156" t="s">
        <v>1016</v>
      </c>
      <c r="B683" s="75" t="s">
        <v>1449</v>
      </c>
      <c r="C683" s="75" t="s">
        <v>1451</v>
      </c>
      <c r="D683" s="75">
        <v>24.98</v>
      </c>
      <c r="E683" s="75">
        <v>3725.0</v>
      </c>
    </row>
    <row r="684" ht="14.25" customHeight="1">
      <c r="A684" s="156" t="s">
        <v>1016</v>
      </c>
      <c r="B684" s="75" t="s">
        <v>1449</v>
      </c>
      <c r="C684" s="75" t="s">
        <v>1551</v>
      </c>
      <c r="D684" s="75">
        <v>17.01</v>
      </c>
      <c r="E684" s="75">
        <v>2213.0</v>
      </c>
    </row>
    <row r="685" ht="14.25" customHeight="1">
      <c r="A685" s="156" t="s">
        <v>1016</v>
      </c>
      <c r="B685" s="75" t="s">
        <v>1449</v>
      </c>
      <c r="C685" s="75" t="s">
        <v>1778</v>
      </c>
      <c r="D685" s="75">
        <v>14.62</v>
      </c>
      <c r="E685" s="75">
        <v>1564.0</v>
      </c>
    </row>
    <row r="686" ht="14.25" customHeight="1">
      <c r="A686" s="156" t="s">
        <v>1016</v>
      </c>
      <c r="B686" s="75" t="s">
        <v>1449</v>
      </c>
      <c r="C686" s="75" t="s">
        <v>1779</v>
      </c>
      <c r="D686" s="75">
        <v>12.03</v>
      </c>
      <c r="E686" s="75">
        <v>936.0</v>
      </c>
    </row>
    <row r="687" ht="14.25" customHeight="1">
      <c r="A687" s="156" t="s">
        <v>1016</v>
      </c>
      <c r="B687" s="75" t="s">
        <v>1449</v>
      </c>
      <c r="C687" s="75" t="s">
        <v>1780</v>
      </c>
      <c r="D687" s="75">
        <v>12.18</v>
      </c>
      <c r="E687" s="75">
        <v>859.0</v>
      </c>
    </row>
    <row r="688" ht="14.25" customHeight="1">
      <c r="A688" s="156" t="s">
        <v>1016</v>
      </c>
      <c r="B688" s="75" t="s">
        <v>1449</v>
      </c>
      <c r="C688" s="75" t="s">
        <v>1781</v>
      </c>
      <c r="D688" s="75">
        <v>19.06</v>
      </c>
      <c r="E688" s="75">
        <v>1893.0</v>
      </c>
    </row>
    <row r="689" ht="14.25" customHeight="1">
      <c r="A689" s="156" t="s">
        <v>1017</v>
      </c>
      <c r="B689" s="75" t="s">
        <v>1449</v>
      </c>
      <c r="C689" s="75" t="s">
        <v>1452</v>
      </c>
      <c r="D689" s="75">
        <v>23.25</v>
      </c>
      <c r="E689" s="75">
        <v>3045.0</v>
      </c>
    </row>
    <row r="690" ht="14.25" customHeight="1">
      <c r="A690" s="156" t="s">
        <v>1017</v>
      </c>
      <c r="B690" s="75" t="s">
        <v>1447</v>
      </c>
      <c r="C690" s="75" t="s">
        <v>1448</v>
      </c>
      <c r="D690" s="75">
        <v>26.69</v>
      </c>
      <c r="E690" s="75">
        <v>2646.0</v>
      </c>
    </row>
    <row r="691" ht="14.25" customHeight="1">
      <c r="A691" s="156" t="s">
        <v>1017</v>
      </c>
      <c r="B691" s="75" t="s">
        <v>1510</v>
      </c>
      <c r="C691" s="75" t="s">
        <v>1342</v>
      </c>
      <c r="D691" s="75">
        <v>26.59</v>
      </c>
      <c r="E691" s="75">
        <v>2953.0</v>
      </c>
    </row>
    <row r="692" ht="14.25" customHeight="1">
      <c r="A692" s="156" t="s">
        <v>1018</v>
      </c>
      <c r="B692" s="75" t="s">
        <v>1268</v>
      </c>
      <c r="C692" s="75" t="s">
        <v>1269</v>
      </c>
      <c r="D692" s="75">
        <v>22.37</v>
      </c>
      <c r="E692" s="75">
        <v>667.0</v>
      </c>
    </row>
    <row r="693" ht="14.25" customHeight="1">
      <c r="A693" s="156" t="s">
        <v>1018</v>
      </c>
      <c r="B693" s="75" t="s">
        <v>1236</v>
      </c>
      <c r="C693" s="75" t="s">
        <v>1237</v>
      </c>
      <c r="D693" s="75">
        <v>18.59</v>
      </c>
      <c r="E693" s="75">
        <v>867.0</v>
      </c>
    </row>
    <row r="694" ht="14.25" customHeight="1">
      <c r="A694" s="156" t="s">
        <v>1019</v>
      </c>
      <c r="B694" s="75" t="s">
        <v>1236</v>
      </c>
      <c r="C694" s="75" t="s">
        <v>1237</v>
      </c>
      <c r="D694" s="75">
        <v>18.59</v>
      </c>
      <c r="E694" s="75">
        <v>867.0</v>
      </c>
    </row>
    <row r="695" ht="14.25" customHeight="1">
      <c r="A695" s="156" t="s">
        <v>1019</v>
      </c>
      <c r="B695" s="75" t="s">
        <v>1236</v>
      </c>
      <c r="C695" s="75" t="s">
        <v>1267</v>
      </c>
      <c r="D695" s="75">
        <v>18.04</v>
      </c>
      <c r="E695" s="75">
        <v>736.0</v>
      </c>
    </row>
    <row r="696" ht="14.25" customHeight="1">
      <c r="A696" s="156" t="s">
        <v>1019</v>
      </c>
      <c r="B696" s="75" t="s">
        <v>1236</v>
      </c>
      <c r="C696" s="75" t="s">
        <v>1238</v>
      </c>
      <c r="D696" s="75">
        <v>21.0</v>
      </c>
      <c r="E696" s="75">
        <v>516.0</v>
      </c>
    </row>
    <row r="697" ht="14.25" customHeight="1">
      <c r="A697" s="156" t="s">
        <v>1019</v>
      </c>
      <c r="B697" s="75" t="s">
        <v>1782</v>
      </c>
      <c r="C697" s="75" t="s">
        <v>1229</v>
      </c>
      <c r="D697" s="75">
        <v>22.18</v>
      </c>
      <c r="E697" s="75">
        <v>403.0</v>
      </c>
    </row>
    <row r="698" ht="14.25" customHeight="1">
      <c r="A698" s="156" t="s">
        <v>1019</v>
      </c>
      <c r="B698" s="75" t="s">
        <v>1782</v>
      </c>
      <c r="C698" s="75" t="s">
        <v>1783</v>
      </c>
      <c r="D698" s="75">
        <v>23.24</v>
      </c>
      <c r="E698" s="75">
        <v>590.0</v>
      </c>
    </row>
    <row r="699" ht="14.25" customHeight="1">
      <c r="A699" s="156" t="s">
        <v>1019</v>
      </c>
      <c r="B699" s="75" t="s">
        <v>1782</v>
      </c>
      <c r="C699" s="75" t="s">
        <v>1784</v>
      </c>
      <c r="D699" s="75">
        <v>23.29</v>
      </c>
      <c r="E699" s="75">
        <v>462.0</v>
      </c>
    </row>
    <row r="700" ht="14.25" customHeight="1">
      <c r="A700" s="156" t="s">
        <v>1019</v>
      </c>
      <c r="B700" s="75" t="s">
        <v>1239</v>
      </c>
      <c r="C700" s="75" t="s">
        <v>1272</v>
      </c>
      <c r="D700" s="75">
        <v>22.34</v>
      </c>
      <c r="E700" s="75">
        <v>566.0</v>
      </c>
    </row>
    <row r="701" ht="14.25" customHeight="1">
      <c r="A701" s="156" t="s">
        <v>1019</v>
      </c>
      <c r="B701" s="75" t="s">
        <v>1239</v>
      </c>
      <c r="C701" s="75" t="s">
        <v>1785</v>
      </c>
      <c r="D701" s="75">
        <v>22.48</v>
      </c>
      <c r="E701" s="75">
        <v>610.0</v>
      </c>
    </row>
    <row r="702" ht="14.25" customHeight="1">
      <c r="A702" s="156" t="s">
        <v>1019</v>
      </c>
      <c r="B702" s="75" t="s">
        <v>1239</v>
      </c>
      <c r="C702" s="75" t="s">
        <v>1241</v>
      </c>
      <c r="D702" s="75">
        <v>19.55</v>
      </c>
      <c r="E702" s="75">
        <v>833.0</v>
      </c>
    </row>
    <row r="703" ht="14.25" customHeight="1">
      <c r="A703" s="156" t="s">
        <v>1019</v>
      </c>
      <c r="B703" s="75" t="s">
        <v>1239</v>
      </c>
      <c r="C703" s="75" t="s">
        <v>1786</v>
      </c>
      <c r="D703" s="75">
        <v>20.65</v>
      </c>
      <c r="E703" s="75">
        <v>800.0</v>
      </c>
    </row>
    <row r="704" ht="14.25" customHeight="1">
      <c r="A704" s="156" t="s">
        <v>1019</v>
      </c>
      <c r="B704" s="75" t="s">
        <v>1239</v>
      </c>
      <c r="C704" s="75" t="s">
        <v>1240</v>
      </c>
      <c r="D704" s="75">
        <v>20.55</v>
      </c>
      <c r="E704" s="75">
        <v>930.0</v>
      </c>
    </row>
    <row r="705" ht="14.25" customHeight="1">
      <c r="A705" s="156" t="s">
        <v>1019</v>
      </c>
      <c r="B705" s="75" t="s">
        <v>1239</v>
      </c>
      <c r="C705" s="75" t="s">
        <v>1787</v>
      </c>
      <c r="D705" s="75">
        <v>22.64</v>
      </c>
      <c r="E705" s="75">
        <v>737.0</v>
      </c>
    </row>
    <row r="706" ht="14.25" customHeight="1">
      <c r="A706" s="156" t="s">
        <v>1019</v>
      </c>
      <c r="B706" s="75" t="s">
        <v>1243</v>
      </c>
      <c r="C706" s="75" t="s">
        <v>1245</v>
      </c>
      <c r="D706" s="75">
        <v>23.71</v>
      </c>
      <c r="E706" s="75">
        <v>989.0</v>
      </c>
    </row>
    <row r="707" ht="14.25" customHeight="1">
      <c r="A707" s="156" t="s">
        <v>1019</v>
      </c>
      <c r="B707" s="75" t="s">
        <v>1243</v>
      </c>
      <c r="C707" s="75" t="s">
        <v>1246</v>
      </c>
      <c r="D707" s="75">
        <v>25.04</v>
      </c>
      <c r="E707" s="75">
        <v>1023.0</v>
      </c>
    </row>
    <row r="708" ht="14.25" customHeight="1">
      <c r="A708" s="156" t="s">
        <v>1019</v>
      </c>
      <c r="B708" s="75" t="s">
        <v>1243</v>
      </c>
      <c r="C708" s="75" t="s">
        <v>1247</v>
      </c>
      <c r="D708" s="75">
        <v>25.06</v>
      </c>
      <c r="E708" s="75">
        <v>1106.0</v>
      </c>
    </row>
    <row r="709" ht="14.25" customHeight="1">
      <c r="A709" s="156" t="s">
        <v>1019</v>
      </c>
      <c r="B709" s="75" t="s">
        <v>1243</v>
      </c>
      <c r="C709" s="75" t="s">
        <v>1788</v>
      </c>
      <c r="D709" s="75">
        <v>23.61</v>
      </c>
      <c r="E709" s="75">
        <v>1127.0</v>
      </c>
    </row>
    <row r="710" ht="14.25" customHeight="1">
      <c r="A710" s="156" t="s">
        <v>1019</v>
      </c>
      <c r="B710" s="75" t="s">
        <v>1789</v>
      </c>
      <c r="C710" s="75" t="s">
        <v>1790</v>
      </c>
      <c r="D710" s="75">
        <v>23.74</v>
      </c>
      <c r="E710" s="75">
        <v>1005.0</v>
      </c>
    </row>
    <row r="711" ht="14.25" customHeight="1">
      <c r="A711" s="156" t="s">
        <v>1019</v>
      </c>
      <c r="B711" s="75" t="s">
        <v>1789</v>
      </c>
      <c r="C711" s="75" t="s">
        <v>1791</v>
      </c>
      <c r="D711" s="75">
        <v>21.88</v>
      </c>
      <c r="E711" s="75">
        <v>958.0</v>
      </c>
    </row>
    <row r="712" ht="14.25" customHeight="1">
      <c r="A712" s="156" t="s">
        <v>1019</v>
      </c>
      <c r="B712" s="75" t="s">
        <v>1789</v>
      </c>
      <c r="C712" s="75" t="s">
        <v>1792</v>
      </c>
      <c r="D712" s="75">
        <v>21.25</v>
      </c>
      <c r="E712" s="75">
        <v>1053.0</v>
      </c>
    </row>
    <row r="713" ht="14.25" customHeight="1">
      <c r="A713" s="156" t="s">
        <v>1019</v>
      </c>
      <c r="B713" s="75" t="s">
        <v>1249</v>
      </c>
      <c r="C713" s="75" t="s">
        <v>1252</v>
      </c>
      <c r="D713" s="75">
        <v>21.74</v>
      </c>
      <c r="E713" s="75">
        <v>989.0</v>
      </c>
    </row>
    <row r="714" ht="14.25" customHeight="1">
      <c r="A714" s="156" t="s">
        <v>1019</v>
      </c>
      <c r="B714" s="75" t="s">
        <v>1249</v>
      </c>
      <c r="C714" s="75" t="s">
        <v>1229</v>
      </c>
      <c r="D714" s="75">
        <v>21.95</v>
      </c>
      <c r="E714" s="75">
        <v>923.0</v>
      </c>
    </row>
    <row r="715" ht="14.25" customHeight="1">
      <c r="A715" s="156" t="s">
        <v>1019</v>
      </c>
      <c r="B715" s="75" t="s">
        <v>1249</v>
      </c>
      <c r="C715" s="75" t="s">
        <v>1250</v>
      </c>
      <c r="D715" s="75">
        <v>23.41</v>
      </c>
      <c r="E715" s="75">
        <v>767.0</v>
      </c>
    </row>
    <row r="716" ht="14.25" customHeight="1">
      <c r="A716" s="156" t="s">
        <v>1019</v>
      </c>
      <c r="B716" s="75" t="s">
        <v>1249</v>
      </c>
      <c r="C716" s="75" t="s">
        <v>1697</v>
      </c>
      <c r="D716" s="75">
        <v>22.59</v>
      </c>
      <c r="E716" s="75">
        <v>707.0</v>
      </c>
    </row>
    <row r="717" ht="14.25" customHeight="1">
      <c r="A717" s="156" t="s">
        <v>1019</v>
      </c>
      <c r="B717" s="75" t="s">
        <v>1257</v>
      </c>
      <c r="C717" s="75" t="s">
        <v>1260</v>
      </c>
      <c r="D717" s="75">
        <v>24.74</v>
      </c>
      <c r="E717" s="75">
        <v>1155.0</v>
      </c>
    </row>
    <row r="718" ht="14.25" customHeight="1">
      <c r="A718" s="156" t="s">
        <v>1019</v>
      </c>
      <c r="B718" s="75" t="s">
        <v>1257</v>
      </c>
      <c r="C718" s="75" t="s">
        <v>1650</v>
      </c>
      <c r="D718" s="75">
        <v>21.03</v>
      </c>
      <c r="E718" s="75">
        <v>695.0</v>
      </c>
    </row>
    <row r="719" ht="14.25" customHeight="1">
      <c r="A719" s="156" t="s">
        <v>1019</v>
      </c>
      <c r="B719" s="75" t="s">
        <v>1257</v>
      </c>
      <c r="C719" s="75" t="s">
        <v>1263</v>
      </c>
      <c r="D719" s="75">
        <v>21.53</v>
      </c>
      <c r="E719" s="75">
        <v>875.0</v>
      </c>
    </row>
    <row r="720" ht="14.25" customHeight="1">
      <c r="A720" s="156" t="s">
        <v>1019</v>
      </c>
      <c r="B720" s="75" t="s">
        <v>1264</v>
      </c>
      <c r="C720" s="75" t="s">
        <v>1265</v>
      </c>
      <c r="D720" s="75">
        <v>25.9</v>
      </c>
      <c r="E720" s="75">
        <v>870.0</v>
      </c>
    </row>
    <row r="721" ht="14.25" customHeight="1">
      <c r="A721" s="156" t="s">
        <v>1019</v>
      </c>
      <c r="B721" s="75" t="s">
        <v>1264</v>
      </c>
      <c r="C721" s="75" t="s">
        <v>1793</v>
      </c>
      <c r="D721" s="75">
        <v>24.02</v>
      </c>
      <c r="E721" s="75">
        <v>758.0</v>
      </c>
    </row>
    <row r="722" ht="14.25" customHeight="1">
      <c r="A722" s="156" t="s">
        <v>1019</v>
      </c>
      <c r="B722" s="75" t="s">
        <v>1264</v>
      </c>
      <c r="C722" s="75" t="s">
        <v>1794</v>
      </c>
      <c r="D722" s="75">
        <v>21.71</v>
      </c>
      <c r="E722" s="75">
        <v>634.0</v>
      </c>
    </row>
    <row r="723" ht="14.25" customHeight="1">
      <c r="A723" s="156" t="s">
        <v>1019</v>
      </c>
      <c r="B723" s="75" t="s">
        <v>1264</v>
      </c>
      <c r="C723" s="75" t="s">
        <v>1795</v>
      </c>
      <c r="D723" s="75">
        <v>21.18</v>
      </c>
      <c r="E723" s="75">
        <v>1261.0</v>
      </c>
    </row>
    <row r="724" ht="14.25" customHeight="1">
      <c r="A724" s="156" t="s">
        <v>1019</v>
      </c>
      <c r="B724" s="75" t="s">
        <v>1264</v>
      </c>
      <c r="C724" s="75" t="s">
        <v>1796</v>
      </c>
      <c r="D724" s="75">
        <v>17.98</v>
      </c>
      <c r="E724" s="75">
        <v>1037.0</v>
      </c>
    </row>
    <row r="725" ht="14.25" customHeight="1">
      <c r="A725" s="156" t="s">
        <v>1019</v>
      </c>
      <c r="B725" s="75" t="s">
        <v>1264</v>
      </c>
      <c r="C725" s="75" t="s">
        <v>1651</v>
      </c>
      <c r="D725" s="75">
        <v>17.96</v>
      </c>
      <c r="E725" s="75">
        <v>1077.0</v>
      </c>
    </row>
    <row r="726" ht="14.25" customHeight="1">
      <c r="A726" s="156" t="s">
        <v>1019</v>
      </c>
      <c r="B726" s="75" t="s">
        <v>1264</v>
      </c>
      <c r="C726" s="75" t="s">
        <v>1653</v>
      </c>
      <c r="D726" s="75">
        <v>21.13</v>
      </c>
      <c r="E726" s="75">
        <v>1757.0</v>
      </c>
    </row>
    <row r="727" ht="14.25" customHeight="1">
      <c r="A727" s="156" t="s">
        <v>1019</v>
      </c>
      <c r="B727" s="75" t="s">
        <v>1683</v>
      </c>
      <c r="C727" s="75" t="s">
        <v>1797</v>
      </c>
      <c r="D727" s="75">
        <v>27.92</v>
      </c>
      <c r="E727" s="75">
        <v>1048.0</v>
      </c>
    </row>
    <row r="728" ht="14.25" customHeight="1">
      <c r="A728" s="156" t="s">
        <v>1019</v>
      </c>
      <c r="B728" s="75" t="s">
        <v>1798</v>
      </c>
      <c r="C728" s="75" t="s">
        <v>1799</v>
      </c>
      <c r="D728" s="75">
        <v>27.5</v>
      </c>
      <c r="E728" s="75">
        <v>1088.0</v>
      </c>
    </row>
    <row r="729" ht="14.25" customHeight="1">
      <c r="A729" s="156" t="s">
        <v>1019</v>
      </c>
      <c r="B729" s="75" t="s">
        <v>1798</v>
      </c>
      <c r="C729" s="75" t="s">
        <v>1694</v>
      </c>
      <c r="D729" s="75">
        <v>25.53</v>
      </c>
      <c r="E729" s="75">
        <v>1654.0</v>
      </c>
    </row>
    <row r="730" ht="14.25" customHeight="1">
      <c r="A730" s="156" t="s">
        <v>1019</v>
      </c>
      <c r="B730" s="75" t="s">
        <v>1701</v>
      </c>
      <c r="C730" s="75" t="s">
        <v>1702</v>
      </c>
      <c r="D730" s="75">
        <v>26.6</v>
      </c>
      <c r="E730" s="75">
        <v>2513.0</v>
      </c>
    </row>
    <row r="731" ht="14.25" customHeight="1">
      <c r="A731" s="156" t="s">
        <v>1020</v>
      </c>
      <c r="B731" s="75" t="s">
        <v>1800</v>
      </c>
      <c r="C731" s="75" t="s">
        <v>1801</v>
      </c>
      <c r="D731" s="75">
        <v>18.98</v>
      </c>
      <c r="E731" s="75">
        <v>1539.0</v>
      </c>
    </row>
    <row r="732" ht="14.25" customHeight="1">
      <c r="A732" s="156" t="s">
        <v>1020</v>
      </c>
      <c r="B732" s="75" t="s">
        <v>1802</v>
      </c>
      <c r="C732" s="75" t="s">
        <v>1803</v>
      </c>
      <c r="D732" s="75">
        <v>17.18</v>
      </c>
      <c r="E732" s="75">
        <v>1379.0</v>
      </c>
    </row>
    <row r="733" ht="14.25" customHeight="1">
      <c r="A733" s="156" t="s">
        <v>1020</v>
      </c>
      <c r="B733" s="75" t="s">
        <v>1802</v>
      </c>
      <c r="C733" s="75" t="s">
        <v>1804</v>
      </c>
      <c r="D733" s="75">
        <v>15.44</v>
      </c>
      <c r="E733" s="75">
        <v>1516.0</v>
      </c>
    </row>
    <row r="734" ht="14.25" customHeight="1">
      <c r="A734" s="156" t="s">
        <v>1020</v>
      </c>
      <c r="B734" s="75" t="s">
        <v>1802</v>
      </c>
      <c r="C734" s="75" t="s">
        <v>1805</v>
      </c>
      <c r="D734" s="75">
        <v>16.78</v>
      </c>
      <c r="E734" s="75">
        <v>1474.0</v>
      </c>
    </row>
    <row r="735" ht="14.25" customHeight="1">
      <c r="A735" s="156" t="s">
        <v>1020</v>
      </c>
      <c r="B735" s="75" t="s">
        <v>1802</v>
      </c>
      <c r="C735" s="75" t="s">
        <v>1806</v>
      </c>
      <c r="D735" s="75">
        <v>17.13</v>
      </c>
      <c r="E735" s="75">
        <v>1464.0</v>
      </c>
    </row>
    <row r="736" ht="14.25" customHeight="1">
      <c r="A736" s="156" t="s">
        <v>1020</v>
      </c>
      <c r="B736" s="75" t="s">
        <v>1802</v>
      </c>
      <c r="C736" s="75" t="s">
        <v>1807</v>
      </c>
      <c r="D736" s="75">
        <v>18.0</v>
      </c>
      <c r="E736" s="75">
        <v>1427.0</v>
      </c>
    </row>
    <row r="737" ht="14.25" customHeight="1">
      <c r="A737" s="156" t="s">
        <v>1020</v>
      </c>
      <c r="B737" s="75" t="s">
        <v>1802</v>
      </c>
      <c r="C737" s="75" t="s">
        <v>1808</v>
      </c>
      <c r="D737" s="75">
        <v>18.82</v>
      </c>
      <c r="E737" s="75">
        <v>1385.0</v>
      </c>
    </row>
    <row r="738" ht="14.25" customHeight="1">
      <c r="A738" s="156" t="s">
        <v>1020</v>
      </c>
      <c r="B738" s="75" t="s">
        <v>1802</v>
      </c>
      <c r="C738" s="75" t="s">
        <v>1809</v>
      </c>
      <c r="D738" s="75">
        <v>17.75</v>
      </c>
      <c r="E738" s="75">
        <v>1523.0</v>
      </c>
    </row>
    <row r="739" ht="14.25" customHeight="1">
      <c r="A739" s="156" t="s">
        <v>1020</v>
      </c>
      <c r="B739" s="75" t="s">
        <v>1802</v>
      </c>
      <c r="C739" s="75" t="s">
        <v>1810</v>
      </c>
      <c r="D739" s="75">
        <v>18.24</v>
      </c>
      <c r="E739" s="75">
        <v>1496.0</v>
      </c>
    </row>
    <row r="740" ht="14.25" customHeight="1">
      <c r="A740" s="156" t="s">
        <v>1020</v>
      </c>
      <c r="B740" s="75" t="s">
        <v>1802</v>
      </c>
      <c r="C740" s="75" t="s">
        <v>1811</v>
      </c>
      <c r="D740" s="75">
        <v>18.45</v>
      </c>
      <c r="E740" s="75">
        <v>1529.0</v>
      </c>
    </row>
    <row r="741" ht="14.25" customHeight="1">
      <c r="A741" s="156" t="s">
        <v>1020</v>
      </c>
      <c r="B741" s="75" t="s">
        <v>1802</v>
      </c>
      <c r="C741" s="75" t="s">
        <v>1812</v>
      </c>
      <c r="D741" s="75">
        <v>17.54</v>
      </c>
      <c r="E741" s="75">
        <v>1435.0</v>
      </c>
    </row>
    <row r="742" ht="14.25" customHeight="1">
      <c r="A742" s="156" t="s">
        <v>1020</v>
      </c>
      <c r="B742" s="75" t="s">
        <v>1802</v>
      </c>
      <c r="C742" s="75" t="s">
        <v>1813</v>
      </c>
      <c r="D742" s="75">
        <v>19.11</v>
      </c>
      <c r="E742" s="75">
        <v>1299.0</v>
      </c>
    </row>
    <row r="743" ht="14.25" customHeight="1">
      <c r="A743" s="156" t="s">
        <v>1020</v>
      </c>
      <c r="B743" s="75" t="s">
        <v>1802</v>
      </c>
      <c r="C743" s="75" t="s">
        <v>1814</v>
      </c>
      <c r="D743" s="75">
        <v>18.51</v>
      </c>
      <c r="E743" s="75">
        <v>1341.0</v>
      </c>
    </row>
    <row r="744" ht="14.25" customHeight="1">
      <c r="A744" s="156" t="s">
        <v>1020</v>
      </c>
      <c r="B744" s="75" t="s">
        <v>1746</v>
      </c>
      <c r="C744" s="75" t="s">
        <v>1815</v>
      </c>
      <c r="D744" s="75">
        <v>19.45</v>
      </c>
      <c r="E744" s="75">
        <v>1615.0</v>
      </c>
    </row>
    <row r="745" ht="14.25" customHeight="1">
      <c r="A745" s="156" t="s">
        <v>1020</v>
      </c>
      <c r="B745" s="75" t="s">
        <v>1746</v>
      </c>
      <c r="C745" s="75" t="s">
        <v>1816</v>
      </c>
      <c r="D745" s="75">
        <v>19.67</v>
      </c>
      <c r="E745" s="75">
        <v>1519.0</v>
      </c>
    </row>
    <row r="746" ht="14.25" customHeight="1">
      <c r="A746" s="156" t="s">
        <v>1020</v>
      </c>
      <c r="B746" s="75" t="s">
        <v>1817</v>
      </c>
      <c r="C746" s="75" t="s">
        <v>1818</v>
      </c>
      <c r="D746" s="75">
        <v>17.31</v>
      </c>
      <c r="E746" s="75">
        <v>1252.0</v>
      </c>
    </row>
    <row r="747" ht="14.25" customHeight="1">
      <c r="A747" s="156" t="s">
        <v>1020</v>
      </c>
      <c r="B747" s="75" t="s">
        <v>1817</v>
      </c>
      <c r="C747" s="75" t="s">
        <v>1819</v>
      </c>
      <c r="D747" s="75">
        <v>17.2</v>
      </c>
      <c r="E747" s="75">
        <v>1243.0</v>
      </c>
    </row>
    <row r="748" ht="14.25" customHeight="1">
      <c r="A748" s="156" t="s">
        <v>1020</v>
      </c>
      <c r="B748" s="75" t="s">
        <v>1817</v>
      </c>
      <c r="C748" s="75" t="s">
        <v>1820</v>
      </c>
      <c r="D748" s="75">
        <v>17.71</v>
      </c>
      <c r="E748" s="75">
        <v>1224.0</v>
      </c>
    </row>
    <row r="749" ht="14.25" customHeight="1">
      <c r="A749" s="156" t="s">
        <v>1020</v>
      </c>
      <c r="B749" s="75" t="s">
        <v>1817</v>
      </c>
      <c r="C749" s="75" t="s">
        <v>1821</v>
      </c>
      <c r="D749" s="75">
        <v>18.3</v>
      </c>
      <c r="E749" s="75">
        <v>1201.0</v>
      </c>
    </row>
    <row r="750" ht="14.25" customHeight="1">
      <c r="A750" s="156" t="s">
        <v>1020</v>
      </c>
      <c r="B750" s="75" t="s">
        <v>1817</v>
      </c>
      <c r="C750" s="75" t="s">
        <v>1822</v>
      </c>
      <c r="D750" s="75">
        <v>18.55</v>
      </c>
      <c r="E750" s="75">
        <v>1120.0</v>
      </c>
    </row>
    <row r="751" ht="14.25" customHeight="1">
      <c r="A751" s="156" t="s">
        <v>1020</v>
      </c>
      <c r="B751" s="75" t="s">
        <v>1817</v>
      </c>
      <c r="C751" s="75" t="s">
        <v>1823</v>
      </c>
      <c r="D751" s="75">
        <v>15.77</v>
      </c>
      <c r="E751" s="75">
        <v>1399.0</v>
      </c>
    </row>
    <row r="752" ht="14.25" customHeight="1">
      <c r="A752" s="156" t="s">
        <v>1020</v>
      </c>
      <c r="B752" s="75" t="s">
        <v>1817</v>
      </c>
      <c r="C752" s="75" t="s">
        <v>1824</v>
      </c>
      <c r="D752" s="75">
        <v>16.24</v>
      </c>
      <c r="E752" s="75">
        <v>1448.0</v>
      </c>
    </row>
    <row r="753" ht="14.25" customHeight="1">
      <c r="A753" s="156" t="s">
        <v>1020</v>
      </c>
      <c r="B753" s="75" t="s">
        <v>1817</v>
      </c>
      <c r="C753" s="75" t="s">
        <v>1825</v>
      </c>
      <c r="D753" s="75">
        <v>14.6</v>
      </c>
      <c r="E753" s="75">
        <v>1490.0</v>
      </c>
    </row>
    <row r="754" ht="14.25" customHeight="1">
      <c r="A754" s="156" t="s">
        <v>1020</v>
      </c>
      <c r="B754" s="75" t="s">
        <v>1826</v>
      </c>
      <c r="C754" s="75" t="s">
        <v>1827</v>
      </c>
      <c r="D754" s="75">
        <v>14.42</v>
      </c>
      <c r="E754" s="75">
        <v>1366.0</v>
      </c>
    </row>
    <row r="755" ht="14.25" customHeight="1">
      <c r="A755" s="156" t="s">
        <v>1020</v>
      </c>
      <c r="B755" s="75" t="s">
        <v>1826</v>
      </c>
      <c r="C755" s="75" t="s">
        <v>1828</v>
      </c>
      <c r="D755" s="75">
        <v>15.37</v>
      </c>
      <c r="E755" s="75">
        <v>1427.0</v>
      </c>
    </row>
    <row r="756" ht="14.25" customHeight="1">
      <c r="A756" s="156" t="s">
        <v>1020</v>
      </c>
      <c r="B756" s="75" t="s">
        <v>1826</v>
      </c>
      <c r="C756" s="75" t="s">
        <v>1829</v>
      </c>
      <c r="D756" s="75">
        <v>14.49</v>
      </c>
      <c r="E756" s="75">
        <v>1373.0</v>
      </c>
    </row>
    <row r="757" ht="14.25" customHeight="1">
      <c r="A757" s="156" t="s">
        <v>1020</v>
      </c>
      <c r="B757" s="75" t="s">
        <v>1826</v>
      </c>
      <c r="C757" s="75" t="s">
        <v>1830</v>
      </c>
      <c r="D757" s="75">
        <v>14.67</v>
      </c>
      <c r="E757" s="75">
        <v>1199.0</v>
      </c>
    </row>
    <row r="758" ht="14.25" customHeight="1">
      <c r="A758" s="156" t="s">
        <v>1020</v>
      </c>
      <c r="B758" s="75" t="s">
        <v>1826</v>
      </c>
      <c r="C758" s="75" t="s">
        <v>1831</v>
      </c>
      <c r="D758" s="75">
        <v>15.37</v>
      </c>
      <c r="E758" s="75">
        <v>1366.0</v>
      </c>
    </row>
    <row r="759" ht="14.25" customHeight="1">
      <c r="A759" s="156" t="s">
        <v>1020</v>
      </c>
      <c r="B759" s="75" t="s">
        <v>1826</v>
      </c>
      <c r="C759" s="75" t="s">
        <v>1510</v>
      </c>
      <c r="D759" s="75">
        <v>14.46</v>
      </c>
      <c r="E759" s="75">
        <v>1442.0</v>
      </c>
    </row>
    <row r="760" ht="14.25" customHeight="1">
      <c r="A760" s="156" t="s">
        <v>1020</v>
      </c>
      <c r="B760" s="75" t="s">
        <v>1826</v>
      </c>
      <c r="C760" s="75" t="s">
        <v>1832</v>
      </c>
      <c r="D760" s="75">
        <v>15.55</v>
      </c>
      <c r="E760" s="75">
        <v>1519.0</v>
      </c>
    </row>
    <row r="761" ht="14.25" customHeight="1">
      <c r="A761" s="156" t="s">
        <v>1020</v>
      </c>
      <c r="B761" s="75" t="s">
        <v>1826</v>
      </c>
      <c r="C761" s="75" t="s">
        <v>1833</v>
      </c>
      <c r="D761" s="75">
        <v>13.7</v>
      </c>
      <c r="E761" s="75">
        <v>1505.0</v>
      </c>
    </row>
    <row r="762" ht="14.25" customHeight="1">
      <c r="A762" s="156" t="s">
        <v>1020</v>
      </c>
      <c r="B762" s="75" t="s">
        <v>1826</v>
      </c>
      <c r="C762" s="75" t="s">
        <v>1834</v>
      </c>
      <c r="D762" s="75">
        <v>14.96</v>
      </c>
      <c r="E762" s="75">
        <v>1420.0</v>
      </c>
    </row>
    <row r="763" ht="14.25" customHeight="1">
      <c r="A763" s="156" t="s">
        <v>1020</v>
      </c>
      <c r="B763" s="75" t="s">
        <v>1826</v>
      </c>
      <c r="C763" s="75" t="s">
        <v>1835</v>
      </c>
      <c r="D763" s="75">
        <v>15.03</v>
      </c>
      <c r="E763" s="75">
        <v>1383.0</v>
      </c>
    </row>
    <row r="764" ht="14.25" customHeight="1">
      <c r="A764" s="156" t="s">
        <v>1020</v>
      </c>
      <c r="B764" s="75" t="s">
        <v>1826</v>
      </c>
      <c r="C764" s="75" t="s">
        <v>1836</v>
      </c>
      <c r="D764" s="75">
        <v>14.1</v>
      </c>
      <c r="E764" s="75">
        <v>1525.0</v>
      </c>
    </row>
    <row r="765" ht="14.25" customHeight="1">
      <c r="A765" s="156" t="s">
        <v>1020</v>
      </c>
      <c r="B765" s="75" t="s">
        <v>1826</v>
      </c>
      <c r="C765" s="75" t="s">
        <v>1837</v>
      </c>
      <c r="D765" s="75">
        <v>14.46</v>
      </c>
      <c r="E765" s="75">
        <v>1491.0</v>
      </c>
    </row>
    <row r="766" ht="14.25" customHeight="1">
      <c r="A766" s="156" t="s">
        <v>1020</v>
      </c>
      <c r="B766" s="75" t="s">
        <v>1826</v>
      </c>
      <c r="C766" s="75" t="s">
        <v>1838</v>
      </c>
      <c r="D766" s="75">
        <v>14.66</v>
      </c>
      <c r="E766" s="75">
        <v>1492.0</v>
      </c>
    </row>
    <row r="767" ht="14.25" customHeight="1">
      <c r="A767" s="156" t="s">
        <v>1020</v>
      </c>
      <c r="B767" s="75" t="s">
        <v>1826</v>
      </c>
      <c r="C767" s="75" t="s">
        <v>1839</v>
      </c>
      <c r="D767" s="75">
        <v>12.06</v>
      </c>
      <c r="E767" s="75">
        <v>1589.0</v>
      </c>
    </row>
    <row r="768" ht="14.25" customHeight="1">
      <c r="A768" s="156" t="s">
        <v>1020</v>
      </c>
      <c r="B768" s="75" t="s">
        <v>1826</v>
      </c>
      <c r="C768" s="75" t="s">
        <v>1840</v>
      </c>
      <c r="D768" s="75">
        <v>13.75</v>
      </c>
      <c r="E768" s="75">
        <v>1178.0</v>
      </c>
    </row>
    <row r="769" ht="14.25" customHeight="1">
      <c r="A769" s="156" t="s">
        <v>1020</v>
      </c>
      <c r="B769" s="75" t="s">
        <v>1841</v>
      </c>
      <c r="C769" s="75" t="s">
        <v>1842</v>
      </c>
      <c r="D769" s="75">
        <v>14.89</v>
      </c>
      <c r="E769" s="75">
        <v>1475.0</v>
      </c>
    </row>
    <row r="770" ht="14.25" customHeight="1">
      <c r="A770" s="156" t="s">
        <v>1020</v>
      </c>
      <c r="B770" s="75" t="s">
        <v>1841</v>
      </c>
      <c r="C770" s="75" t="s">
        <v>1843</v>
      </c>
      <c r="D770" s="75">
        <v>14.61</v>
      </c>
      <c r="E770" s="75">
        <v>1315.0</v>
      </c>
    </row>
    <row r="771" ht="14.25" customHeight="1">
      <c r="A771" s="156" t="s">
        <v>1020</v>
      </c>
      <c r="B771" s="75" t="s">
        <v>1841</v>
      </c>
      <c r="C771" s="75" t="s">
        <v>1844</v>
      </c>
      <c r="D771" s="75">
        <v>13.96</v>
      </c>
      <c r="E771" s="75">
        <v>1169.0</v>
      </c>
    </row>
    <row r="772" ht="14.25" customHeight="1">
      <c r="A772" s="156" t="s">
        <v>1020</v>
      </c>
      <c r="B772" s="75" t="s">
        <v>1841</v>
      </c>
      <c r="C772" s="75" t="s">
        <v>1845</v>
      </c>
      <c r="D772" s="75">
        <v>13.81</v>
      </c>
      <c r="E772" s="75">
        <v>1320.0</v>
      </c>
    </row>
    <row r="773" ht="14.25" customHeight="1">
      <c r="A773" s="156" t="s">
        <v>1020</v>
      </c>
      <c r="B773" s="75" t="s">
        <v>1841</v>
      </c>
      <c r="C773" s="75" t="s">
        <v>1846</v>
      </c>
      <c r="D773" s="75">
        <v>13.06</v>
      </c>
      <c r="E773" s="75">
        <v>1381.0</v>
      </c>
    </row>
    <row r="774" ht="14.25" customHeight="1">
      <c r="A774" s="156" t="s">
        <v>1020</v>
      </c>
      <c r="B774" s="75" t="s">
        <v>1841</v>
      </c>
      <c r="C774" s="75" t="s">
        <v>1847</v>
      </c>
      <c r="D774" s="75">
        <v>15.27</v>
      </c>
      <c r="E774" s="75">
        <v>1394.0</v>
      </c>
    </row>
    <row r="775" ht="14.25" customHeight="1">
      <c r="A775" s="156" t="s">
        <v>1020</v>
      </c>
      <c r="B775" s="75" t="s">
        <v>1841</v>
      </c>
      <c r="C775" s="75" t="s">
        <v>1848</v>
      </c>
      <c r="D775" s="75">
        <v>13.53</v>
      </c>
      <c r="E775" s="75">
        <v>1332.0</v>
      </c>
    </row>
    <row r="776" ht="14.25" customHeight="1">
      <c r="A776" s="156" t="s">
        <v>1020</v>
      </c>
      <c r="B776" s="75" t="s">
        <v>1841</v>
      </c>
      <c r="C776" s="75" t="s">
        <v>1849</v>
      </c>
      <c r="D776" s="75">
        <v>13.49</v>
      </c>
      <c r="E776" s="75">
        <v>1266.0</v>
      </c>
    </row>
    <row r="777" ht="14.25" customHeight="1">
      <c r="A777" s="156" t="s">
        <v>1020</v>
      </c>
      <c r="B777" s="75" t="s">
        <v>1850</v>
      </c>
      <c r="C777" s="75" t="s">
        <v>1851</v>
      </c>
      <c r="D777" s="75">
        <v>16.32</v>
      </c>
      <c r="E777" s="75">
        <v>1244.0</v>
      </c>
    </row>
    <row r="778" ht="14.25" customHeight="1">
      <c r="A778" s="156" t="s">
        <v>1020</v>
      </c>
      <c r="B778" s="75" t="s">
        <v>1850</v>
      </c>
      <c r="C778" s="75" t="s">
        <v>1852</v>
      </c>
      <c r="D778" s="75">
        <v>16.62</v>
      </c>
      <c r="E778" s="75">
        <v>1207.0</v>
      </c>
    </row>
    <row r="779" ht="14.25" customHeight="1">
      <c r="A779" s="156" t="s">
        <v>1020</v>
      </c>
      <c r="B779" s="75" t="s">
        <v>1850</v>
      </c>
      <c r="C779" s="75" t="s">
        <v>1853</v>
      </c>
      <c r="D779" s="75">
        <v>17.36</v>
      </c>
      <c r="E779" s="75">
        <v>1195.0</v>
      </c>
    </row>
    <row r="780" ht="14.25" customHeight="1">
      <c r="A780" s="156" t="s">
        <v>1020</v>
      </c>
      <c r="B780" s="75" t="s">
        <v>1850</v>
      </c>
      <c r="C780" s="75" t="s">
        <v>1854</v>
      </c>
      <c r="D780" s="75">
        <v>16.23</v>
      </c>
      <c r="E780" s="75">
        <v>1276.0</v>
      </c>
    </row>
    <row r="781" ht="14.25" customHeight="1">
      <c r="A781" s="156" t="s">
        <v>1020</v>
      </c>
      <c r="B781" s="75" t="s">
        <v>1850</v>
      </c>
      <c r="C781" s="75" t="s">
        <v>1855</v>
      </c>
      <c r="D781" s="75">
        <v>16.1</v>
      </c>
      <c r="E781" s="75">
        <v>1076.0</v>
      </c>
    </row>
    <row r="782" ht="14.25" customHeight="1">
      <c r="A782" s="156" t="s">
        <v>1020</v>
      </c>
      <c r="B782" s="75" t="s">
        <v>1850</v>
      </c>
      <c r="C782" s="75" t="s">
        <v>1856</v>
      </c>
      <c r="D782" s="75">
        <v>17.93</v>
      </c>
      <c r="E782" s="75">
        <v>1149.0</v>
      </c>
    </row>
    <row r="783" ht="14.25" customHeight="1">
      <c r="A783" s="156" t="s">
        <v>1020</v>
      </c>
      <c r="B783" s="75" t="s">
        <v>1857</v>
      </c>
      <c r="C783" s="75" t="s">
        <v>1858</v>
      </c>
      <c r="D783" s="75">
        <v>16.55</v>
      </c>
      <c r="E783" s="75">
        <v>1116.0</v>
      </c>
    </row>
    <row r="784" ht="14.25" customHeight="1">
      <c r="A784" s="156" t="s">
        <v>1020</v>
      </c>
      <c r="B784" s="75" t="s">
        <v>1857</v>
      </c>
      <c r="C784" s="75" t="s">
        <v>1859</v>
      </c>
      <c r="D784" s="75">
        <v>16.32</v>
      </c>
      <c r="E784" s="75">
        <v>1107.0</v>
      </c>
    </row>
    <row r="785" ht="14.25" customHeight="1">
      <c r="A785" s="156" t="s">
        <v>1020</v>
      </c>
      <c r="B785" s="75" t="s">
        <v>1857</v>
      </c>
      <c r="C785" s="75" t="s">
        <v>1860</v>
      </c>
      <c r="D785" s="75">
        <v>15.94</v>
      </c>
      <c r="E785" s="75">
        <v>1216.0</v>
      </c>
    </row>
    <row r="786" ht="14.25" customHeight="1">
      <c r="A786" s="156" t="s">
        <v>1020</v>
      </c>
      <c r="B786" s="75" t="s">
        <v>1857</v>
      </c>
      <c r="C786" s="75" t="s">
        <v>1861</v>
      </c>
      <c r="D786" s="75">
        <v>14.11</v>
      </c>
      <c r="E786" s="75">
        <v>1185.0</v>
      </c>
    </row>
    <row r="787" ht="14.25" customHeight="1">
      <c r="A787" s="156" t="s">
        <v>1020</v>
      </c>
      <c r="B787" s="75" t="s">
        <v>1857</v>
      </c>
      <c r="C787" s="75" t="s">
        <v>1862</v>
      </c>
      <c r="D787" s="75">
        <v>15.16</v>
      </c>
      <c r="E787" s="75">
        <v>1109.0</v>
      </c>
    </row>
    <row r="788" ht="14.25" customHeight="1">
      <c r="A788" s="156" t="s">
        <v>1020</v>
      </c>
      <c r="B788" s="75" t="s">
        <v>1857</v>
      </c>
      <c r="C788" s="75" t="s">
        <v>1863</v>
      </c>
      <c r="D788" s="75">
        <v>16.52</v>
      </c>
      <c r="E788" s="75">
        <v>1214.0</v>
      </c>
    </row>
    <row r="789" ht="14.25" customHeight="1">
      <c r="A789" s="156" t="s">
        <v>1020</v>
      </c>
      <c r="B789" s="75" t="s">
        <v>1857</v>
      </c>
      <c r="C789" s="75" t="s">
        <v>1864</v>
      </c>
      <c r="D789" s="75">
        <v>15.73</v>
      </c>
      <c r="E789" s="75">
        <v>1226.0</v>
      </c>
    </row>
    <row r="790" ht="14.25" customHeight="1">
      <c r="A790" s="156" t="s">
        <v>1020</v>
      </c>
      <c r="B790" s="75" t="s">
        <v>1857</v>
      </c>
      <c r="C790" s="75" t="s">
        <v>1849</v>
      </c>
      <c r="D790" s="75">
        <v>15.17</v>
      </c>
      <c r="E790" s="75">
        <v>1155.0</v>
      </c>
    </row>
    <row r="791" ht="14.25" customHeight="1">
      <c r="A791" s="156" t="s">
        <v>1020</v>
      </c>
      <c r="B791" s="75" t="s">
        <v>1857</v>
      </c>
      <c r="C791" s="75" t="s">
        <v>1865</v>
      </c>
      <c r="D791" s="75">
        <v>16.14</v>
      </c>
      <c r="E791" s="75">
        <v>1226.0</v>
      </c>
    </row>
    <row r="792" ht="14.25" customHeight="1">
      <c r="A792" s="156" t="s">
        <v>1020</v>
      </c>
      <c r="B792" s="75" t="s">
        <v>1857</v>
      </c>
      <c r="C792" s="75" t="s">
        <v>1866</v>
      </c>
      <c r="D792" s="75">
        <v>15.44</v>
      </c>
      <c r="E792" s="75">
        <v>1166.0</v>
      </c>
    </row>
    <row r="793" ht="14.25" customHeight="1">
      <c r="A793" s="156" t="s">
        <v>1020</v>
      </c>
      <c r="B793" s="75" t="s">
        <v>1857</v>
      </c>
      <c r="C793" s="75" t="s">
        <v>1392</v>
      </c>
      <c r="D793" s="75">
        <v>15.95</v>
      </c>
      <c r="E793" s="75">
        <v>1100.0</v>
      </c>
    </row>
    <row r="794" ht="14.25" customHeight="1">
      <c r="A794" s="156" t="s">
        <v>1020</v>
      </c>
      <c r="B794" s="75" t="s">
        <v>1857</v>
      </c>
      <c r="C794" s="75" t="s">
        <v>1832</v>
      </c>
      <c r="D794" s="75">
        <v>17.24</v>
      </c>
      <c r="E794" s="75">
        <v>1132.0</v>
      </c>
    </row>
    <row r="795" ht="14.25" customHeight="1">
      <c r="A795" s="156" t="s">
        <v>1020</v>
      </c>
      <c r="B795" s="75" t="s">
        <v>1857</v>
      </c>
      <c r="C795" s="75" t="s">
        <v>1867</v>
      </c>
      <c r="D795" s="75">
        <v>15.93</v>
      </c>
      <c r="E795" s="75">
        <v>1267.0</v>
      </c>
    </row>
    <row r="796" ht="14.25" customHeight="1">
      <c r="A796" s="156" t="s">
        <v>1020</v>
      </c>
      <c r="B796" s="75" t="s">
        <v>1857</v>
      </c>
      <c r="C796" s="75" t="s">
        <v>1868</v>
      </c>
      <c r="D796" s="75">
        <v>16.55</v>
      </c>
      <c r="E796" s="75">
        <v>1282.0</v>
      </c>
    </row>
    <row r="797" ht="14.25" customHeight="1">
      <c r="A797" s="156" t="s">
        <v>1020</v>
      </c>
      <c r="B797" s="75" t="s">
        <v>1857</v>
      </c>
      <c r="C797" s="75" t="s">
        <v>1844</v>
      </c>
      <c r="D797" s="75">
        <v>14.55</v>
      </c>
      <c r="E797" s="75">
        <v>1235.0</v>
      </c>
    </row>
    <row r="798" ht="14.25" customHeight="1">
      <c r="A798" s="156" t="s">
        <v>1020</v>
      </c>
      <c r="B798" s="75" t="s">
        <v>1857</v>
      </c>
      <c r="C798" s="75" t="s">
        <v>1869</v>
      </c>
      <c r="D798" s="75">
        <v>16.85</v>
      </c>
      <c r="E798" s="75">
        <v>1273.0</v>
      </c>
    </row>
    <row r="799" ht="14.25" customHeight="1">
      <c r="A799" s="156" t="s">
        <v>1020</v>
      </c>
      <c r="B799" s="75" t="s">
        <v>1857</v>
      </c>
      <c r="C799" s="75" t="s">
        <v>1870</v>
      </c>
      <c r="D799" s="75">
        <v>16.37</v>
      </c>
      <c r="E799" s="75">
        <v>1351.0</v>
      </c>
    </row>
    <row r="800" ht="14.25" customHeight="1">
      <c r="A800" s="156" t="s">
        <v>1020</v>
      </c>
      <c r="B800" s="75" t="s">
        <v>1871</v>
      </c>
      <c r="C800" s="75" t="s">
        <v>1872</v>
      </c>
      <c r="D800" s="75">
        <v>14.73</v>
      </c>
      <c r="E800" s="75">
        <v>1129.0</v>
      </c>
    </row>
    <row r="801" ht="14.25" customHeight="1">
      <c r="A801" s="156" t="s">
        <v>1020</v>
      </c>
      <c r="B801" s="75" t="s">
        <v>1871</v>
      </c>
      <c r="C801" s="75" t="s">
        <v>1873</v>
      </c>
      <c r="D801" s="75">
        <v>15.38</v>
      </c>
      <c r="E801" s="75">
        <v>1301.0</v>
      </c>
    </row>
    <row r="802" ht="14.25" customHeight="1">
      <c r="A802" s="156" t="s">
        <v>1020</v>
      </c>
      <c r="B802" s="75" t="s">
        <v>1871</v>
      </c>
      <c r="C802" s="75" t="s">
        <v>1874</v>
      </c>
      <c r="D802" s="75">
        <v>15.41</v>
      </c>
      <c r="E802" s="75">
        <v>1173.0</v>
      </c>
    </row>
    <row r="803" ht="14.25" customHeight="1">
      <c r="A803" s="156" t="s">
        <v>1020</v>
      </c>
      <c r="B803" s="75" t="s">
        <v>1871</v>
      </c>
      <c r="C803" s="75" t="s">
        <v>1875</v>
      </c>
      <c r="D803" s="75">
        <v>14.88</v>
      </c>
      <c r="E803" s="75">
        <v>1194.0</v>
      </c>
    </row>
    <row r="804" ht="14.25" customHeight="1">
      <c r="A804" s="156" t="s">
        <v>1020</v>
      </c>
      <c r="B804" s="75" t="s">
        <v>1871</v>
      </c>
      <c r="C804" s="75" t="s">
        <v>1876</v>
      </c>
      <c r="D804" s="75">
        <v>14.97</v>
      </c>
      <c r="E804" s="75">
        <v>1156.0</v>
      </c>
    </row>
    <row r="805" ht="14.25" customHeight="1">
      <c r="A805" s="156" t="s">
        <v>1020</v>
      </c>
      <c r="B805" s="75" t="s">
        <v>1871</v>
      </c>
      <c r="C805" s="75" t="s">
        <v>1877</v>
      </c>
      <c r="D805" s="75">
        <v>13.08</v>
      </c>
      <c r="E805" s="75">
        <v>1161.0</v>
      </c>
    </row>
    <row r="806" ht="14.25" customHeight="1">
      <c r="A806" s="156" t="s">
        <v>1020</v>
      </c>
      <c r="B806" s="75" t="s">
        <v>1871</v>
      </c>
      <c r="C806" s="75" t="s">
        <v>1878</v>
      </c>
      <c r="D806" s="75">
        <v>14.77</v>
      </c>
      <c r="E806" s="75">
        <v>1197.0</v>
      </c>
    </row>
    <row r="807" ht="14.25" customHeight="1">
      <c r="A807" s="156" t="s">
        <v>1020</v>
      </c>
      <c r="B807" s="75" t="s">
        <v>1871</v>
      </c>
      <c r="C807" s="75" t="s">
        <v>1879</v>
      </c>
      <c r="D807" s="75">
        <v>12.91</v>
      </c>
      <c r="E807" s="75">
        <v>1108.0</v>
      </c>
    </row>
    <row r="808" ht="14.25" customHeight="1">
      <c r="A808" s="156" t="s">
        <v>1020</v>
      </c>
      <c r="B808" s="75" t="s">
        <v>1871</v>
      </c>
      <c r="C808" s="75" t="s">
        <v>1880</v>
      </c>
      <c r="D808" s="75">
        <v>13.98</v>
      </c>
      <c r="E808" s="75">
        <v>1130.0</v>
      </c>
    </row>
    <row r="809" ht="14.25" customHeight="1">
      <c r="A809" s="156" t="s">
        <v>1020</v>
      </c>
      <c r="B809" s="75" t="s">
        <v>1871</v>
      </c>
      <c r="C809" s="75" t="s">
        <v>1881</v>
      </c>
      <c r="D809" s="75">
        <v>13.52</v>
      </c>
      <c r="E809" s="75">
        <v>1224.0</v>
      </c>
    </row>
    <row r="810" ht="14.25" customHeight="1">
      <c r="A810" s="156" t="s">
        <v>1020</v>
      </c>
      <c r="B810" s="75" t="s">
        <v>1871</v>
      </c>
      <c r="C810" s="75" t="s">
        <v>1882</v>
      </c>
      <c r="D810" s="75">
        <v>12.27</v>
      </c>
      <c r="E810" s="75">
        <v>1151.0</v>
      </c>
    </row>
    <row r="811" ht="14.25" customHeight="1">
      <c r="A811" s="156" t="s">
        <v>1020</v>
      </c>
      <c r="B811" s="75" t="s">
        <v>1871</v>
      </c>
      <c r="C811" s="75" t="s">
        <v>1883</v>
      </c>
      <c r="D811" s="75">
        <v>13.78</v>
      </c>
      <c r="E811" s="75">
        <v>1102.0</v>
      </c>
    </row>
    <row r="812" ht="14.25" customHeight="1">
      <c r="A812" s="156" t="s">
        <v>1020</v>
      </c>
      <c r="B812" s="75" t="s">
        <v>1871</v>
      </c>
      <c r="C812" s="75" t="s">
        <v>1884</v>
      </c>
      <c r="D812" s="75">
        <v>13.06</v>
      </c>
      <c r="E812" s="75">
        <v>1210.0</v>
      </c>
    </row>
    <row r="813" ht="14.25" customHeight="1">
      <c r="A813" s="156" t="s">
        <v>1020</v>
      </c>
      <c r="B813" s="75" t="s">
        <v>1871</v>
      </c>
      <c r="C813" s="75" t="s">
        <v>1885</v>
      </c>
      <c r="D813" s="75">
        <v>15.19</v>
      </c>
      <c r="E813" s="75">
        <v>1062.0</v>
      </c>
    </row>
    <row r="814" ht="14.25" customHeight="1">
      <c r="A814" s="156" t="s">
        <v>1020</v>
      </c>
      <c r="B814" s="75" t="s">
        <v>1886</v>
      </c>
      <c r="C814" s="75" t="s">
        <v>1887</v>
      </c>
      <c r="D814" s="75">
        <v>12.89</v>
      </c>
      <c r="E814" s="75">
        <v>1197.0</v>
      </c>
    </row>
    <row r="815" ht="14.25" customHeight="1">
      <c r="A815" s="156" t="s">
        <v>1020</v>
      </c>
      <c r="B815" s="75" t="s">
        <v>1886</v>
      </c>
      <c r="C815" s="75" t="s">
        <v>1888</v>
      </c>
      <c r="D815" s="75">
        <v>13.31</v>
      </c>
      <c r="E815" s="75">
        <v>1143.0</v>
      </c>
    </row>
    <row r="816" ht="14.25" customHeight="1">
      <c r="A816" s="156" t="s">
        <v>1020</v>
      </c>
      <c r="B816" s="75" t="s">
        <v>1886</v>
      </c>
      <c r="C816" s="75" t="s">
        <v>1406</v>
      </c>
      <c r="D816" s="75">
        <v>12.89</v>
      </c>
      <c r="E816" s="75">
        <v>1197.0</v>
      </c>
    </row>
    <row r="817" ht="14.25" customHeight="1">
      <c r="A817" s="156" t="s">
        <v>1020</v>
      </c>
      <c r="B817" s="75" t="s">
        <v>1886</v>
      </c>
      <c r="C817" s="75" t="s">
        <v>1889</v>
      </c>
      <c r="D817" s="75">
        <v>13.31</v>
      </c>
      <c r="E817" s="75">
        <v>1167.0</v>
      </c>
    </row>
    <row r="818" ht="14.25" customHeight="1">
      <c r="A818" s="156" t="s">
        <v>1020</v>
      </c>
      <c r="B818" s="75" t="s">
        <v>1890</v>
      </c>
      <c r="C818" s="75" t="s">
        <v>1891</v>
      </c>
      <c r="D818" s="75">
        <v>14.75</v>
      </c>
      <c r="E818" s="75">
        <v>1201.0</v>
      </c>
    </row>
    <row r="819" ht="14.25" customHeight="1">
      <c r="A819" s="156" t="s">
        <v>1020</v>
      </c>
      <c r="B819" s="75" t="s">
        <v>1890</v>
      </c>
      <c r="C819" s="75" t="s">
        <v>1892</v>
      </c>
      <c r="D819" s="75">
        <v>13.92</v>
      </c>
      <c r="E819" s="75">
        <v>1209.0</v>
      </c>
    </row>
    <row r="820" ht="14.25" customHeight="1">
      <c r="A820" s="156" t="s">
        <v>1020</v>
      </c>
      <c r="B820" s="75" t="s">
        <v>1890</v>
      </c>
      <c r="C820" s="75" t="s">
        <v>1893</v>
      </c>
      <c r="D820" s="75">
        <v>13.16</v>
      </c>
      <c r="E820" s="75">
        <v>1193.0</v>
      </c>
    </row>
    <row r="821" ht="14.25" customHeight="1">
      <c r="A821" s="156" t="s">
        <v>1020</v>
      </c>
      <c r="B821" s="75" t="s">
        <v>1894</v>
      </c>
      <c r="C821" s="75" t="s">
        <v>1895</v>
      </c>
      <c r="D821" s="75">
        <v>13.47</v>
      </c>
      <c r="E821" s="75">
        <v>1114.0</v>
      </c>
    </row>
    <row r="822" ht="14.25" customHeight="1">
      <c r="A822" s="156" t="s">
        <v>1020</v>
      </c>
      <c r="B822" s="75" t="s">
        <v>1894</v>
      </c>
      <c r="C822" s="75" t="s">
        <v>1896</v>
      </c>
      <c r="D822" s="75">
        <v>12.36</v>
      </c>
      <c r="E822" s="75">
        <v>1102.0</v>
      </c>
    </row>
    <row r="823" ht="14.25" customHeight="1">
      <c r="A823" s="156" t="s">
        <v>1020</v>
      </c>
      <c r="B823" s="75" t="s">
        <v>1894</v>
      </c>
      <c r="C823" s="75" t="s">
        <v>1897</v>
      </c>
      <c r="D823" s="75">
        <v>12.54</v>
      </c>
      <c r="E823" s="75">
        <v>1207.0</v>
      </c>
    </row>
    <row r="824" ht="14.25" customHeight="1">
      <c r="A824" s="156" t="s">
        <v>1021</v>
      </c>
      <c r="B824" s="75" t="s">
        <v>1188</v>
      </c>
      <c r="C824" s="75" t="s">
        <v>1337</v>
      </c>
      <c r="D824" s="75">
        <v>22.25</v>
      </c>
      <c r="E824" s="75">
        <v>1359.0</v>
      </c>
    </row>
    <row r="825" ht="14.25" customHeight="1">
      <c r="A825" s="156" t="s">
        <v>1021</v>
      </c>
      <c r="B825" s="75" t="s">
        <v>1188</v>
      </c>
      <c r="C825" s="75" t="s">
        <v>1519</v>
      </c>
      <c r="D825" s="75">
        <v>22.67</v>
      </c>
      <c r="E825" s="75">
        <v>1260.0</v>
      </c>
    </row>
    <row r="826" ht="14.25" customHeight="1">
      <c r="A826" s="156" t="s">
        <v>1022</v>
      </c>
      <c r="B826" s="75" t="s">
        <v>1188</v>
      </c>
      <c r="C826" s="75" t="s">
        <v>1571</v>
      </c>
      <c r="D826" s="75">
        <v>24.87</v>
      </c>
      <c r="E826" s="75">
        <v>1437.0</v>
      </c>
    </row>
    <row r="827" ht="14.25" customHeight="1">
      <c r="A827" s="156" t="s">
        <v>1022</v>
      </c>
      <c r="B827" s="75" t="s">
        <v>1188</v>
      </c>
      <c r="C827" s="75" t="s">
        <v>1553</v>
      </c>
      <c r="D827" s="75">
        <v>25.86</v>
      </c>
      <c r="E827" s="75">
        <v>1918.0</v>
      </c>
    </row>
    <row r="828" ht="14.25" customHeight="1">
      <c r="A828" s="156" t="s">
        <v>1022</v>
      </c>
      <c r="B828" s="75" t="s">
        <v>1188</v>
      </c>
      <c r="C828" s="75" t="s">
        <v>1552</v>
      </c>
      <c r="D828" s="75">
        <v>25.79</v>
      </c>
      <c r="E828" s="75">
        <v>2102.0</v>
      </c>
    </row>
    <row r="829" ht="14.25" customHeight="1">
      <c r="A829" s="156" t="s">
        <v>1022</v>
      </c>
      <c r="B829" s="75" t="s">
        <v>1188</v>
      </c>
      <c r="C829" s="75" t="s">
        <v>1342</v>
      </c>
      <c r="D829" s="75">
        <v>26.79</v>
      </c>
      <c r="E829" s="75">
        <v>2466.0</v>
      </c>
    </row>
    <row r="830" ht="14.25" customHeight="1">
      <c r="A830" s="156" t="s">
        <v>1022</v>
      </c>
      <c r="B830" s="75" t="s">
        <v>1188</v>
      </c>
      <c r="C830" s="75" t="s">
        <v>1621</v>
      </c>
      <c r="D830" s="75">
        <v>26.92</v>
      </c>
      <c r="E830" s="75">
        <v>2217.0</v>
      </c>
    </row>
    <row r="831" ht="14.25" customHeight="1">
      <c r="A831" s="156" t="s">
        <v>1022</v>
      </c>
      <c r="B831" s="75" t="s">
        <v>1455</v>
      </c>
      <c r="C831" s="75" t="s">
        <v>1456</v>
      </c>
      <c r="D831" s="75">
        <v>28.98</v>
      </c>
      <c r="E831" s="75">
        <v>960.0</v>
      </c>
    </row>
    <row r="832" ht="14.25" customHeight="1">
      <c r="A832" s="156" t="s">
        <v>1022</v>
      </c>
      <c r="B832" s="75" t="s">
        <v>1453</v>
      </c>
      <c r="C832" s="75" t="s">
        <v>1512</v>
      </c>
      <c r="D832" s="75">
        <v>26.41</v>
      </c>
      <c r="E832" s="75">
        <v>2315.0</v>
      </c>
    </row>
    <row r="833" ht="14.25" customHeight="1">
      <c r="A833" s="156" t="s">
        <v>1022</v>
      </c>
      <c r="B833" s="75" t="s">
        <v>1453</v>
      </c>
      <c r="C833" s="75" t="s">
        <v>1454</v>
      </c>
      <c r="D833" s="75">
        <v>27.05</v>
      </c>
      <c r="E833" s="75">
        <v>2301.0</v>
      </c>
    </row>
    <row r="834" ht="14.25" customHeight="1">
      <c r="A834" s="156" t="s">
        <v>1022</v>
      </c>
      <c r="B834" s="75" t="s">
        <v>1453</v>
      </c>
      <c r="C834" s="75" t="s">
        <v>1621</v>
      </c>
      <c r="D834" s="75">
        <v>27.2</v>
      </c>
      <c r="E834" s="75">
        <v>2188.0</v>
      </c>
    </row>
    <row r="835" ht="14.25" customHeight="1">
      <c r="A835" s="156" t="s">
        <v>1022</v>
      </c>
      <c r="B835" s="75" t="s">
        <v>1453</v>
      </c>
      <c r="C835" s="75" t="s">
        <v>1898</v>
      </c>
      <c r="D835" s="75">
        <v>27.27</v>
      </c>
      <c r="E835" s="75">
        <v>2109.0</v>
      </c>
    </row>
    <row r="836" ht="14.25" customHeight="1">
      <c r="A836" s="156" t="s">
        <v>1022</v>
      </c>
      <c r="B836" s="75" t="s">
        <v>1623</v>
      </c>
      <c r="C836" s="75" t="s">
        <v>1624</v>
      </c>
      <c r="D836" s="75">
        <v>26.82</v>
      </c>
      <c r="E836" s="75">
        <v>2082.0</v>
      </c>
    </row>
    <row r="837" ht="14.25" customHeight="1">
      <c r="A837" s="156" t="s">
        <v>1022</v>
      </c>
      <c r="B837" s="75" t="s">
        <v>1623</v>
      </c>
      <c r="C837" s="75" t="s">
        <v>1899</v>
      </c>
      <c r="D837" s="75">
        <v>24.39</v>
      </c>
      <c r="E837" s="75">
        <v>2935.0</v>
      </c>
    </row>
    <row r="838" ht="14.25" customHeight="1">
      <c r="A838" s="156" t="s">
        <v>1022</v>
      </c>
      <c r="B838" s="75" t="s">
        <v>1612</v>
      </c>
      <c r="C838" s="75" t="s">
        <v>1781</v>
      </c>
      <c r="D838" s="75">
        <v>24.42</v>
      </c>
      <c r="E838" s="75">
        <v>3051.0</v>
      </c>
    </row>
    <row r="839" ht="14.25" customHeight="1">
      <c r="A839" s="156" t="s">
        <v>1022</v>
      </c>
      <c r="B839" s="75" t="s">
        <v>1569</v>
      </c>
      <c r="C839" s="75" t="s">
        <v>1900</v>
      </c>
      <c r="D839" s="75">
        <v>17.18</v>
      </c>
      <c r="E839" s="75">
        <v>1199.0</v>
      </c>
    </row>
    <row r="840" ht="14.25" customHeight="1">
      <c r="A840" s="156" t="s">
        <v>1022</v>
      </c>
      <c r="B840" s="75" t="s">
        <v>1901</v>
      </c>
      <c r="C840" s="75" t="s">
        <v>1902</v>
      </c>
      <c r="D840" s="75">
        <v>26.34</v>
      </c>
      <c r="E840" s="75">
        <v>2043.0</v>
      </c>
    </row>
    <row r="841" ht="14.25" customHeight="1">
      <c r="A841" s="156" t="s">
        <v>1022</v>
      </c>
      <c r="B841" s="75" t="s">
        <v>1901</v>
      </c>
      <c r="C841" s="75" t="s">
        <v>1903</v>
      </c>
      <c r="D841" s="75">
        <v>26.31</v>
      </c>
      <c r="E841" s="75">
        <v>2039.0</v>
      </c>
    </row>
    <row r="842" ht="14.25" customHeight="1">
      <c r="A842" s="156" t="s">
        <v>1022</v>
      </c>
      <c r="B842" s="75" t="s">
        <v>1901</v>
      </c>
      <c r="C842" s="75" t="s">
        <v>1904</v>
      </c>
      <c r="D842" s="75">
        <v>26.31</v>
      </c>
      <c r="E842" s="75">
        <v>2039.0</v>
      </c>
    </row>
    <row r="843" ht="14.25" customHeight="1">
      <c r="A843" s="156" t="s">
        <v>1022</v>
      </c>
      <c r="B843" s="75" t="s">
        <v>1901</v>
      </c>
      <c r="C843" s="75" t="s">
        <v>1736</v>
      </c>
      <c r="D843" s="75">
        <v>26.32</v>
      </c>
      <c r="E843" s="75">
        <v>2016.0</v>
      </c>
    </row>
    <row r="844" ht="14.25" customHeight="1">
      <c r="A844" s="156" t="s">
        <v>1022</v>
      </c>
      <c r="B844" s="75" t="s">
        <v>1901</v>
      </c>
      <c r="C844" s="75" t="s">
        <v>1905</v>
      </c>
      <c r="D844" s="75">
        <v>26.52</v>
      </c>
      <c r="E844" s="75">
        <v>1398.0</v>
      </c>
    </row>
    <row r="845" ht="14.25" customHeight="1">
      <c r="A845" s="156" t="s">
        <v>1022</v>
      </c>
      <c r="B845" s="75" t="s">
        <v>1901</v>
      </c>
      <c r="C845" s="75" t="s">
        <v>1906</v>
      </c>
      <c r="D845" s="75">
        <v>26.5</v>
      </c>
      <c r="E845" s="75">
        <v>1447.0</v>
      </c>
    </row>
    <row r="846" ht="14.25" customHeight="1">
      <c r="A846" s="156" t="s">
        <v>1022</v>
      </c>
      <c r="B846" s="75" t="s">
        <v>1447</v>
      </c>
      <c r="C846" s="75" t="s">
        <v>1616</v>
      </c>
      <c r="D846" s="75">
        <v>24.25</v>
      </c>
      <c r="E846" s="75">
        <v>2587.0</v>
      </c>
    </row>
    <row r="847" ht="14.25" customHeight="1">
      <c r="A847" s="156" t="s">
        <v>1022</v>
      </c>
      <c r="B847" s="75" t="s">
        <v>1447</v>
      </c>
      <c r="C847" s="75" t="s">
        <v>1617</v>
      </c>
      <c r="D847" s="75">
        <v>14.08</v>
      </c>
      <c r="E847" s="75">
        <v>1136.0</v>
      </c>
    </row>
    <row r="848" ht="14.25" customHeight="1">
      <c r="A848" s="156" t="s">
        <v>1022</v>
      </c>
      <c r="B848" s="75" t="s">
        <v>1447</v>
      </c>
      <c r="C848" s="75" t="s">
        <v>1618</v>
      </c>
      <c r="D848" s="75">
        <v>25.57</v>
      </c>
      <c r="E848" s="75">
        <v>2215.0</v>
      </c>
    </row>
    <row r="849" ht="14.25" customHeight="1">
      <c r="A849" s="156" t="s">
        <v>1022</v>
      </c>
      <c r="B849" s="75" t="s">
        <v>1447</v>
      </c>
      <c r="C849" s="75" t="s">
        <v>1448</v>
      </c>
      <c r="D849" s="75">
        <v>26.69</v>
      </c>
      <c r="E849" s="75">
        <v>2646.0</v>
      </c>
    </row>
    <row r="850" ht="14.25" customHeight="1">
      <c r="A850" s="156" t="s">
        <v>1022</v>
      </c>
      <c r="B850" s="75" t="s">
        <v>1449</v>
      </c>
      <c r="C850" s="75" t="s">
        <v>1531</v>
      </c>
      <c r="D850" s="75">
        <v>22.44</v>
      </c>
      <c r="E850" s="75">
        <v>795.0</v>
      </c>
    </row>
    <row r="851" ht="14.25" customHeight="1">
      <c r="A851" s="156" t="s">
        <v>1022</v>
      </c>
      <c r="B851" s="75" t="s">
        <v>1449</v>
      </c>
      <c r="C851" s="75" t="s">
        <v>1451</v>
      </c>
      <c r="D851" s="75">
        <v>24.98</v>
      </c>
      <c r="E851" s="75">
        <v>3725.0</v>
      </c>
    </row>
    <row r="852" ht="14.25" customHeight="1">
      <c r="A852" s="156" t="s">
        <v>1022</v>
      </c>
      <c r="B852" s="75" t="s">
        <v>1449</v>
      </c>
      <c r="C852" s="75" t="s">
        <v>1551</v>
      </c>
      <c r="D852" s="75">
        <v>17.01</v>
      </c>
      <c r="E852" s="75">
        <v>2213.0</v>
      </c>
    </row>
    <row r="853" ht="14.25" customHeight="1">
      <c r="A853" s="156" t="s">
        <v>1022</v>
      </c>
      <c r="B853" s="75" t="s">
        <v>1449</v>
      </c>
      <c r="C853" s="75" t="s">
        <v>1535</v>
      </c>
      <c r="D853" s="75">
        <v>25.32</v>
      </c>
      <c r="E853" s="75">
        <v>3404.0</v>
      </c>
    </row>
    <row r="854" ht="14.25" customHeight="1">
      <c r="A854" s="156" t="s">
        <v>1022</v>
      </c>
      <c r="B854" s="75" t="s">
        <v>1449</v>
      </c>
      <c r="C854" s="75" t="s">
        <v>1182</v>
      </c>
      <c r="D854" s="75">
        <v>23.2</v>
      </c>
      <c r="E854" s="75">
        <v>2135.0</v>
      </c>
    </row>
    <row r="855" ht="14.25" customHeight="1">
      <c r="A855" s="156" t="s">
        <v>1022</v>
      </c>
      <c r="B855" s="75" t="s">
        <v>1449</v>
      </c>
      <c r="C855" s="75" t="s">
        <v>1532</v>
      </c>
      <c r="D855" s="75">
        <v>21.53</v>
      </c>
      <c r="E855" s="75">
        <v>2900.0</v>
      </c>
    </row>
    <row r="856" ht="14.25" customHeight="1">
      <c r="A856" s="156" t="s">
        <v>1022</v>
      </c>
      <c r="B856" s="75" t="s">
        <v>1449</v>
      </c>
      <c r="C856" s="75" t="s">
        <v>1528</v>
      </c>
      <c r="D856" s="75">
        <v>15.89</v>
      </c>
      <c r="E856" s="75">
        <v>1846.0</v>
      </c>
    </row>
    <row r="857" ht="14.25" customHeight="1">
      <c r="A857" s="156" t="s">
        <v>1022</v>
      </c>
      <c r="B857" s="75" t="s">
        <v>1449</v>
      </c>
      <c r="C857" s="75" t="s">
        <v>1530</v>
      </c>
      <c r="D857" s="75">
        <v>24.41</v>
      </c>
      <c r="E857" s="75">
        <v>2561.0</v>
      </c>
    </row>
    <row r="858" ht="14.25" customHeight="1">
      <c r="A858" s="156" t="s">
        <v>1022</v>
      </c>
      <c r="B858" s="75" t="s">
        <v>1510</v>
      </c>
      <c r="C858" s="75" t="s">
        <v>1610</v>
      </c>
      <c r="D858" s="75">
        <v>28.05</v>
      </c>
      <c r="E858" s="75">
        <v>2514.0</v>
      </c>
    </row>
    <row r="859" ht="14.25" customHeight="1">
      <c r="A859" s="156" t="s">
        <v>1022</v>
      </c>
      <c r="B859" s="75" t="s">
        <v>1510</v>
      </c>
      <c r="C859" s="75" t="s">
        <v>1611</v>
      </c>
      <c r="D859" s="75">
        <v>25.46</v>
      </c>
      <c r="E859" s="75">
        <v>2603.0</v>
      </c>
    </row>
    <row r="860" ht="14.25" customHeight="1">
      <c r="A860" s="156" t="s">
        <v>1022</v>
      </c>
      <c r="B860" s="75" t="s">
        <v>1510</v>
      </c>
      <c r="C860" s="75" t="s">
        <v>1511</v>
      </c>
      <c r="D860" s="75">
        <v>26.69</v>
      </c>
      <c r="E860" s="75">
        <v>2444.0</v>
      </c>
    </row>
    <row r="861" ht="14.25" customHeight="1">
      <c r="A861" s="156" t="s">
        <v>1022</v>
      </c>
      <c r="B861" s="75" t="s">
        <v>1510</v>
      </c>
      <c r="C861" s="75" t="s">
        <v>1645</v>
      </c>
      <c r="D861" s="75">
        <v>25.46</v>
      </c>
      <c r="E861" s="75">
        <v>2659.0</v>
      </c>
    </row>
    <row r="862" ht="14.25" customHeight="1">
      <c r="A862" s="156" t="s">
        <v>1022</v>
      </c>
      <c r="B862" s="75" t="s">
        <v>1510</v>
      </c>
      <c r="C862" s="75" t="s">
        <v>1643</v>
      </c>
      <c r="D862" s="75">
        <v>21.78</v>
      </c>
      <c r="E862" s="75">
        <v>2871.0</v>
      </c>
    </row>
    <row r="863" ht="14.25" customHeight="1">
      <c r="A863" s="156" t="s">
        <v>1022</v>
      </c>
      <c r="B863" s="75" t="s">
        <v>1510</v>
      </c>
      <c r="C863" s="75" t="s">
        <v>1635</v>
      </c>
      <c r="D863" s="75">
        <v>25.37</v>
      </c>
      <c r="E863" s="75">
        <v>4892.0</v>
      </c>
    </row>
    <row r="864" ht="14.25" customHeight="1">
      <c r="A864" s="156" t="s">
        <v>1022</v>
      </c>
      <c r="B864" s="75" t="s">
        <v>1510</v>
      </c>
      <c r="C864" s="75" t="s">
        <v>1539</v>
      </c>
      <c r="D864" s="75">
        <v>23.37</v>
      </c>
      <c r="E864" s="75">
        <v>2688.0</v>
      </c>
    </row>
    <row r="865" ht="14.25" customHeight="1">
      <c r="A865" s="156" t="s">
        <v>1022</v>
      </c>
      <c r="B865" s="75" t="s">
        <v>1510</v>
      </c>
      <c r="C865" s="75" t="s">
        <v>1907</v>
      </c>
      <c r="D865" s="75">
        <v>22.74</v>
      </c>
      <c r="E865" s="75">
        <v>2173.0</v>
      </c>
    </row>
    <row r="866" ht="14.25" customHeight="1">
      <c r="A866" s="156" t="s">
        <v>1022</v>
      </c>
      <c r="B866" s="75" t="s">
        <v>1510</v>
      </c>
      <c r="C866" s="75" t="s">
        <v>1908</v>
      </c>
      <c r="D866" s="75">
        <v>17.04</v>
      </c>
      <c r="E866" s="75">
        <v>1607.0</v>
      </c>
    </row>
    <row r="867" ht="14.25" customHeight="1">
      <c r="A867" s="156" t="s">
        <v>1022</v>
      </c>
      <c r="B867" s="75" t="s">
        <v>1457</v>
      </c>
      <c r="C867" s="75" t="s">
        <v>1626</v>
      </c>
      <c r="D867" s="75">
        <v>26.46</v>
      </c>
      <c r="E867" s="75">
        <v>2006.0</v>
      </c>
    </row>
    <row r="868" ht="14.25" customHeight="1">
      <c r="A868" s="156" t="s">
        <v>1022</v>
      </c>
      <c r="B868" s="75" t="s">
        <v>1457</v>
      </c>
      <c r="C868" s="75" t="s">
        <v>1627</v>
      </c>
      <c r="D868" s="75">
        <v>26.18</v>
      </c>
      <c r="E868" s="75">
        <v>2576.0</v>
      </c>
    </row>
    <row r="869" ht="14.25" customHeight="1">
      <c r="A869" s="156" t="s">
        <v>1023</v>
      </c>
      <c r="B869" s="75" t="s">
        <v>1188</v>
      </c>
      <c r="C869" s="75" t="s">
        <v>1553</v>
      </c>
      <c r="D869" s="75">
        <v>25.86</v>
      </c>
      <c r="E869" s="75">
        <v>1918.0</v>
      </c>
    </row>
    <row r="870" ht="14.25" customHeight="1">
      <c r="A870" s="156" t="s">
        <v>1023</v>
      </c>
      <c r="B870" s="75" t="s">
        <v>1188</v>
      </c>
      <c r="C870" s="75" t="s">
        <v>1909</v>
      </c>
      <c r="D870" s="75">
        <v>26.25</v>
      </c>
      <c r="E870" s="75">
        <v>1889.0</v>
      </c>
    </row>
    <row r="871" ht="14.25" customHeight="1">
      <c r="A871" s="156" t="s">
        <v>1023</v>
      </c>
      <c r="B871" s="75" t="s">
        <v>1188</v>
      </c>
      <c r="C871" s="75" t="s">
        <v>1552</v>
      </c>
      <c r="D871" s="75">
        <v>25.79</v>
      </c>
      <c r="E871" s="75">
        <v>2102.0</v>
      </c>
    </row>
    <row r="872" ht="14.25" customHeight="1">
      <c r="A872" s="156" t="s">
        <v>1023</v>
      </c>
      <c r="B872" s="75" t="s">
        <v>1188</v>
      </c>
      <c r="C872" s="75" t="s">
        <v>1342</v>
      </c>
      <c r="D872" s="75">
        <v>26.79</v>
      </c>
      <c r="E872" s="75">
        <v>2466.0</v>
      </c>
    </row>
    <row r="873" ht="14.25" customHeight="1">
      <c r="A873" s="156" t="s">
        <v>1023</v>
      </c>
      <c r="B873" s="75" t="s">
        <v>1188</v>
      </c>
      <c r="C873" s="75" t="s">
        <v>1910</v>
      </c>
      <c r="D873" s="75">
        <v>26.58</v>
      </c>
      <c r="E873" s="75">
        <v>2352.0</v>
      </c>
    </row>
    <row r="874" ht="14.25" customHeight="1">
      <c r="A874" s="156" t="s">
        <v>1023</v>
      </c>
      <c r="B874" s="75" t="s">
        <v>1188</v>
      </c>
      <c r="C874" s="75" t="s">
        <v>1621</v>
      </c>
      <c r="D874" s="75">
        <v>26.92</v>
      </c>
      <c r="E874" s="75">
        <v>2217.0</v>
      </c>
    </row>
    <row r="875" ht="14.25" customHeight="1">
      <c r="A875" s="156" t="s">
        <v>1023</v>
      </c>
      <c r="B875" s="75" t="s">
        <v>1455</v>
      </c>
      <c r="C875" s="75" t="s">
        <v>1456</v>
      </c>
      <c r="D875" s="75">
        <v>28.98</v>
      </c>
      <c r="E875" s="75">
        <v>960.0</v>
      </c>
    </row>
    <row r="876" ht="14.25" customHeight="1">
      <c r="A876" s="156" t="s">
        <v>1023</v>
      </c>
      <c r="B876" s="75" t="s">
        <v>1453</v>
      </c>
      <c r="C876" s="75" t="s">
        <v>1512</v>
      </c>
      <c r="D876" s="75">
        <v>26.41</v>
      </c>
      <c r="E876" s="75">
        <v>2315.0</v>
      </c>
    </row>
    <row r="877" ht="14.25" customHeight="1">
      <c r="A877" s="156" t="s">
        <v>1023</v>
      </c>
      <c r="B877" s="75" t="s">
        <v>1623</v>
      </c>
      <c r="C877" s="75" t="s">
        <v>1911</v>
      </c>
      <c r="D877" s="75">
        <v>26.82</v>
      </c>
      <c r="E877" s="75">
        <v>2082.0</v>
      </c>
    </row>
    <row r="878" ht="14.25" customHeight="1">
      <c r="A878" s="156" t="s">
        <v>1023</v>
      </c>
      <c r="B878" s="75" t="s">
        <v>1623</v>
      </c>
      <c r="C878" s="75" t="s">
        <v>1899</v>
      </c>
      <c r="D878" s="75">
        <v>24.39</v>
      </c>
      <c r="E878" s="75">
        <v>2935.0</v>
      </c>
    </row>
    <row r="879" ht="14.25" customHeight="1">
      <c r="A879" s="156" t="s">
        <v>1023</v>
      </c>
      <c r="B879" s="75" t="s">
        <v>1623</v>
      </c>
      <c r="C879" s="75" t="s">
        <v>1912</v>
      </c>
      <c r="D879" s="75">
        <v>26.4</v>
      </c>
      <c r="E879" s="75">
        <v>2492.0</v>
      </c>
    </row>
    <row r="880" ht="14.25" customHeight="1">
      <c r="A880" s="156" t="s">
        <v>1023</v>
      </c>
      <c r="B880" s="75" t="s">
        <v>1569</v>
      </c>
      <c r="C880" s="75" t="s">
        <v>1622</v>
      </c>
      <c r="D880" s="75">
        <v>26.55</v>
      </c>
      <c r="E880" s="75">
        <v>1910.0</v>
      </c>
    </row>
    <row r="881" ht="14.25" customHeight="1">
      <c r="A881" s="156" t="s">
        <v>1023</v>
      </c>
      <c r="B881" s="75" t="s">
        <v>1447</v>
      </c>
      <c r="C881" s="75" t="s">
        <v>1616</v>
      </c>
      <c r="D881" s="75">
        <v>24.25</v>
      </c>
      <c r="E881" s="75">
        <v>2587.0</v>
      </c>
    </row>
    <row r="882" ht="14.25" customHeight="1">
      <c r="A882" s="156" t="s">
        <v>1023</v>
      </c>
      <c r="B882" s="75" t="s">
        <v>1447</v>
      </c>
      <c r="C882" s="75" t="s">
        <v>1615</v>
      </c>
      <c r="D882" s="75">
        <v>23.28</v>
      </c>
      <c r="E882" s="75">
        <v>1525.0</v>
      </c>
    </row>
    <row r="883" ht="14.25" customHeight="1">
      <c r="A883" s="156" t="s">
        <v>1023</v>
      </c>
      <c r="B883" s="75" t="s">
        <v>1447</v>
      </c>
      <c r="C883" s="75" t="s">
        <v>1448</v>
      </c>
      <c r="D883" s="75">
        <v>26.69</v>
      </c>
      <c r="E883" s="75">
        <v>2646.0</v>
      </c>
    </row>
    <row r="884" ht="14.25" customHeight="1">
      <c r="A884" s="156" t="s">
        <v>1023</v>
      </c>
      <c r="B884" s="75" t="s">
        <v>1449</v>
      </c>
      <c r="C884" s="75" t="s">
        <v>1913</v>
      </c>
      <c r="D884" s="75">
        <v>18.86</v>
      </c>
      <c r="E884" s="75">
        <v>1406.0</v>
      </c>
    </row>
    <row r="885" ht="14.25" customHeight="1">
      <c r="A885" s="156" t="s">
        <v>1023</v>
      </c>
      <c r="B885" s="75" t="s">
        <v>1449</v>
      </c>
      <c r="C885" s="75" t="s">
        <v>1914</v>
      </c>
      <c r="D885" s="75">
        <v>20.72</v>
      </c>
      <c r="E885" s="75">
        <v>2431.0</v>
      </c>
    </row>
    <row r="886" ht="14.25" customHeight="1">
      <c r="A886" s="156" t="s">
        <v>1023</v>
      </c>
      <c r="B886" s="75" t="s">
        <v>1449</v>
      </c>
      <c r="C886" s="75" t="s">
        <v>1451</v>
      </c>
      <c r="D886" s="75">
        <v>24.98</v>
      </c>
      <c r="E886" s="75">
        <v>3725.0</v>
      </c>
    </row>
    <row r="887" ht="14.25" customHeight="1">
      <c r="A887" s="156" t="s">
        <v>1023</v>
      </c>
      <c r="B887" s="75" t="s">
        <v>1449</v>
      </c>
      <c r="C887" s="75" t="s">
        <v>1779</v>
      </c>
      <c r="D887" s="75">
        <v>12.03</v>
      </c>
      <c r="E887" s="75">
        <v>936.0</v>
      </c>
    </row>
    <row r="888" ht="14.25" customHeight="1">
      <c r="A888" s="156" t="s">
        <v>1023</v>
      </c>
      <c r="B888" s="75" t="s">
        <v>1449</v>
      </c>
      <c r="C888" s="75" t="s">
        <v>1535</v>
      </c>
      <c r="D888" s="75">
        <v>25.32</v>
      </c>
      <c r="E888" s="75">
        <v>3404.0</v>
      </c>
    </row>
    <row r="889" ht="14.25" customHeight="1">
      <c r="A889" s="156" t="s">
        <v>1023</v>
      </c>
      <c r="B889" s="75" t="s">
        <v>1449</v>
      </c>
      <c r="C889" s="75" t="s">
        <v>1452</v>
      </c>
      <c r="D889" s="75">
        <v>23.25</v>
      </c>
      <c r="E889" s="75">
        <v>3045.0</v>
      </c>
    </row>
    <row r="890" ht="14.25" customHeight="1">
      <c r="A890" s="156" t="s">
        <v>1023</v>
      </c>
      <c r="B890" s="75" t="s">
        <v>1510</v>
      </c>
      <c r="C890" s="75" t="s">
        <v>1342</v>
      </c>
      <c r="D890" s="75">
        <v>26.59</v>
      </c>
      <c r="E890" s="75">
        <v>2953.0</v>
      </c>
    </row>
    <row r="891" ht="14.25" customHeight="1">
      <c r="A891" s="156" t="s">
        <v>1023</v>
      </c>
      <c r="B891" s="75" t="s">
        <v>1510</v>
      </c>
      <c r="C891" s="75" t="s">
        <v>1645</v>
      </c>
      <c r="D891" s="75">
        <v>25.46</v>
      </c>
      <c r="E891" s="75">
        <v>2659.0</v>
      </c>
    </row>
    <row r="892" ht="14.25" customHeight="1">
      <c r="A892" s="156" t="s">
        <v>1023</v>
      </c>
      <c r="B892" s="75" t="s">
        <v>1510</v>
      </c>
      <c r="C892" s="75" t="s">
        <v>1550</v>
      </c>
      <c r="D892" s="75">
        <v>24.24</v>
      </c>
      <c r="E892" s="75">
        <v>3127.0</v>
      </c>
    </row>
    <row r="893" ht="14.25" customHeight="1">
      <c r="A893" s="156" t="s">
        <v>1023</v>
      </c>
      <c r="B893" s="75" t="s">
        <v>1510</v>
      </c>
      <c r="C893" s="75" t="s">
        <v>1511</v>
      </c>
      <c r="D893" s="75">
        <v>26.69</v>
      </c>
      <c r="E893" s="75">
        <v>2444.0</v>
      </c>
    </row>
    <row r="894" ht="14.25" customHeight="1">
      <c r="A894" s="156" t="s">
        <v>1025</v>
      </c>
      <c r="B894" s="75" t="s">
        <v>1188</v>
      </c>
      <c r="C894" s="75" t="s">
        <v>1552</v>
      </c>
      <c r="D894" s="75">
        <v>25.79</v>
      </c>
      <c r="E894" s="75">
        <v>2102.0</v>
      </c>
    </row>
    <row r="895" ht="14.25" customHeight="1">
      <c r="A895" s="156" t="s">
        <v>1025</v>
      </c>
      <c r="B895" s="75" t="s">
        <v>1455</v>
      </c>
      <c r="C895" s="75" t="s">
        <v>1456</v>
      </c>
      <c r="D895" s="75">
        <v>28.98</v>
      </c>
      <c r="E895" s="75">
        <v>960.0</v>
      </c>
    </row>
    <row r="896" ht="14.25" customHeight="1">
      <c r="A896" s="156" t="s">
        <v>1025</v>
      </c>
      <c r="B896" s="75" t="s">
        <v>1453</v>
      </c>
      <c r="C896" s="75" t="s">
        <v>1512</v>
      </c>
      <c r="D896" s="75">
        <v>26.41</v>
      </c>
      <c r="E896" s="75">
        <v>2315.0</v>
      </c>
    </row>
    <row r="897" ht="14.25" customHeight="1">
      <c r="A897" s="156" t="s">
        <v>1025</v>
      </c>
      <c r="B897" s="75" t="s">
        <v>1569</v>
      </c>
      <c r="C897" s="75" t="s">
        <v>1915</v>
      </c>
      <c r="D897" s="75">
        <v>26.13</v>
      </c>
      <c r="E897" s="75">
        <v>1755.0</v>
      </c>
    </row>
    <row r="898" ht="14.25" customHeight="1">
      <c r="A898" s="156" t="s">
        <v>1025</v>
      </c>
      <c r="B898" s="75" t="s">
        <v>1447</v>
      </c>
      <c r="C898" s="75" t="s">
        <v>1619</v>
      </c>
      <c r="D898" s="75">
        <v>18.24</v>
      </c>
      <c r="E898" s="75">
        <v>1697.0</v>
      </c>
    </row>
    <row r="899" ht="14.25" customHeight="1">
      <c r="A899" s="156" t="s">
        <v>1025</v>
      </c>
      <c r="B899" s="75" t="s">
        <v>1447</v>
      </c>
      <c r="C899" s="75" t="s">
        <v>1448</v>
      </c>
      <c r="D899" s="75">
        <v>26.69</v>
      </c>
      <c r="E899" s="75">
        <v>2646.0</v>
      </c>
    </row>
    <row r="900" ht="14.25" customHeight="1">
      <c r="A900" s="156" t="s">
        <v>1025</v>
      </c>
      <c r="B900" s="75" t="s">
        <v>1449</v>
      </c>
      <c r="C900" s="75" t="s">
        <v>1913</v>
      </c>
      <c r="D900" s="75">
        <v>18.86</v>
      </c>
      <c r="E900" s="75">
        <v>1406.0</v>
      </c>
    </row>
    <row r="901" ht="14.25" customHeight="1">
      <c r="A901" s="156" t="s">
        <v>1025</v>
      </c>
      <c r="B901" s="75" t="s">
        <v>1449</v>
      </c>
      <c r="C901" s="75" t="s">
        <v>1451</v>
      </c>
      <c r="D901" s="75">
        <v>24.98</v>
      </c>
      <c r="E901" s="75">
        <v>3725.0</v>
      </c>
    </row>
    <row r="902" ht="14.25" customHeight="1">
      <c r="A902" s="156" t="s">
        <v>1025</v>
      </c>
      <c r="B902" s="75" t="s">
        <v>1449</v>
      </c>
      <c r="C902" s="75" t="s">
        <v>1551</v>
      </c>
      <c r="D902" s="75">
        <v>17.01</v>
      </c>
      <c r="E902" s="75">
        <v>2213.0</v>
      </c>
    </row>
    <row r="903" ht="14.25" customHeight="1">
      <c r="A903" s="156" t="s">
        <v>1025</v>
      </c>
      <c r="B903" s="75" t="s">
        <v>1449</v>
      </c>
      <c r="C903" s="75" t="s">
        <v>1535</v>
      </c>
      <c r="D903" s="75">
        <v>25.32</v>
      </c>
      <c r="E903" s="75">
        <v>3404.0</v>
      </c>
    </row>
    <row r="904" ht="14.25" customHeight="1">
      <c r="A904" s="156" t="s">
        <v>1025</v>
      </c>
      <c r="B904" s="75" t="s">
        <v>1449</v>
      </c>
      <c r="C904" s="75" t="s">
        <v>1452</v>
      </c>
      <c r="D904" s="75">
        <v>23.25</v>
      </c>
      <c r="E904" s="75">
        <v>3045.0</v>
      </c>
    </row>
    <row r="905" ht="14.25" customHeight="1">
      <c r="A905" s="156" t="s">
        <v>1027</v>
      </c>
      <c r="B905" s="75" t="s">
        <v>1188</v>
      </c>
      <c r="C905" s="75" t="s">
        <v>1553</v>
      </c>
      <c r="D905" s="75">
        <v>25.86</v>
      </c>
      <c r="E905" s="75">
        <v>1918.0</v>
      </c>
    </row>
    <row r="906" ht="14.25" customHeight="1">
      <c r="A906" s="156" t="s">
        <v>1027</v>
      </c>
      <c r="B906" s="75" t="s">
        <v>1188</v>
      </c>
      <c r="C906" s="75" t="s">
        <v>1621</v>
      </c>
      <c r="D906" s="75">
        <v>26.92</v>
      </c>
      <c r="E906" s="75">
        <v>2217.0</v>
      </c>
    </row>
    <row r="907" ht="14.25" customHeight="1">
      <c r="A907" s="156" t="s">
        <v>1027</v>
      </c>
      <c r="B907" s="75" t="s">
        <v>1188</v>
      </c>
      <c r="C907" s="75" t="s">
        <v>1342</v>
      </c>
      <c r="D907" s="75">
        <v>26.79</v>
      </c>
      <c r="E907" s="75">
        <v>2466.0</v>
      </c>
    </row>
    <row r="908" ht="14.25" customHeight="1">
      <c r="A908" s="156" t="s">
        <v>1027</v>
      </c>
      <c r="B908" s="75" t="s">
        <v>1188</v>
      </c>
      <c r="C908" s="75" t="s">
        <v>1552</v>
      </c>
      <c r="D908" s="75">
        <v>25.79</v>
      </c>
      <c r="E908" s="75">
        <v>2102.0</v>
      </c>
    </row>
    <row r="909" ht="14.25" customHeight="1">
      <c r="A909" s="156" t="s">
        <v>1027</v>
      </c>
      <c r="B909" s="75" t="s">
        <v>1188</v>
      </c>
      <c r="C909" s="75" t="s">
        <v>1343</v>
      </c>
      <c r="D909" s="75">
        <v>26.55</v>
      </c>
      <c r="E909" s="75">
        <v>2537.0</v>
      </c>
    </row>
    <row r="910" ht="14.25" customHeight="1">
      <c r="A910" s="156" t="s">
        <v>1027</v>
      </c>
      <c r="B910" s="75" t="s">
        <v>1455</v>
      </c>
      <c r="C910" s="75" t="s">
        <v>1456</v>
      </c>
      <c r="D910" s="75">
        <v>28.98</v>
      </c>
      <c r="E910" s="75">
        <v>960.0</v>
      </c>
    </row>
    <row r="911" ht="14.25" customHeight="1">
      <c r="A911" s="156" t="s">
        <v>1027</v>
      </c>
      <c r="B911" s="75" t="s">
        <v>1453</v>
      </c>
      <c r="C911" s="75" t="s">
        <v>1454</v>
      </c>
      <c r="D911" s="75">
        <v>27.05</v>
      </c>
      <c r="E911" s="75">
        <v>2301.0</v>
      </c>
    </row>
    <row r="912" ht="14.25" customHeight="1">
      <c r="A912" s="156" t="s">
        <v>1027</v>
      </c>
      <c r="B912" s="75" t="s">
        <v>1453</v>
      </c>
      <c r="C912" s="75" t="s">
        <v>1512</v>
      </c>
      <c r="D912" s="75">
        <v>26.41</v>
      </c>
      <c r="E912" s="75">
        <v>2315.0</v>
      </c>
    </row>
    <row r="913" ht="14.25" customHeight="1">
      <c r="A913" s="156" t="s">
        <v>1027</v>
      </c>
      <c r="B913" s="75" t="s">
        <v>1453</v>
      </c>
      <c r="C913" s="75" t="s">
        <v>1621</v>
      </c>
      <c r="D913" s="75">
        <v>27.2</v>
      </c>
      <c r="E913" s="75">
        <v>2188.0</v>
      </c>
    </row>
    <row r="914" ht="14.25" customHeight="1">
      <c r="A914" s="156" t="s">
        <v>1027</v>
      </c>
      <c r="B914" s="75" t="s">
        <v>1453</v>
      </c>
      <c r="C914" s="75" t="s">
        <v>1898</v>
      </c>
      <c r="D914" s="75">
        <v>27.27</v>
      </c>
      <c r="E914" s="75">
        <v>2109.0</v>
      </c>
    </row>
    <row r="915" ht="14.25" customHeight="1">
      <c r="A915" s="156" t="s">
        <v>1027</v>
      </c>
      <c r="B915" s="75" t="s">
        <v>1623</v>
      </c>
      <c r="C915" s="75" t="s">
        <v>1916</v>
      </c>
      <c r="D915" s="75">
        <v>26.56</v>
      </c>
      <c r="E915" s="75">
        <v>2707.0</v>
      </c>
    </row>
    <row r="916" ht="14.25" customHeight="1">
      <c r="A916" s="156" t="s">
        <v>1027</v>
      </c>
      <c r="B916" s="75" t="s">
        <v>1447</v>
      </c>
      <c r="C916" s="75" t="s">
        <v>1616</v>
      </c>
      <c r="D916" s="75">
        <v>24.25</v>
      </c>
      <c r="E916" s="75">
        <v>2587.0</v>
      </c>
    </row>
    <row r="917" ht="14.25" customHeight="1">
      <c r="A917" s="156" t="s">
        <v>1027</v>
      </c>
      <c r="B917" s="75" t="s">
        <v>1447</v>
      </c>
      <c r="C917" s="75" t="s">
        <v>1617</v>
      </c>
      <c r="D917" s="75">
        <v>14.08</v>
      </c>
      <c r="E917" s="75">
        <v>1136.0</v>
      </c>
    </row>
    <row r="918" ht="14.25" customHeight="1">
      <c r="A918" s="156" t="s">
        <v>1027</v>
      </c>
      <c r="B918" s="75" t="s">
        <v>1447</v>
      </c>
      <c r="C918" s="75" t="s">
        <v>1618</v>
      </c>
      <c r="D918" s="75">
        <v>25.57</v>
      </c>
      <c r="E918" s="75">
        <v>2215.0</v>
      </c>
    </row>
    <row r="919" ht="14.25" customHeight="1">
      <c r="A919" s="156" t="s">
        <v>1027</v>
      </c>
      <c r="B919" s="75" t="s">
        <v>1447</v>
      </c>
      <c r="C919" s="75" t="s">
        <v>1448</v>
      </c>
      <c r="D919" s="75">
        <v>26.69</v>
      </c>
      <c r="E919" s="75">
        <v>2646.0</v>
      </c>
    </row>
    <row r="920" ht="14.25" customHeight="1">
      <c r="A920" s="156" t="s">
        <v>1027</v>
      </c>
      <c r="B920" s="75" t="s">
        <v>1449</v>
      </c>
      <c r="C920" s="75" t="s">
        <v>1535</v>
      </c>
      <c r="D920" s="75">
        <v>25.32</v>
      </c>
      <c r="E920" s="75">
        <v>3404.0</v>
      </c>
    </row>
    <row r="921" ht="14.25" customHeight="1">
      <c r="A921" s="156" t="s">
        <v>1027</v>
      </c>
      <c r="B921" s="75" t="s">
        <v>1474</v>
      </c>
      <c r="C921" s="75" t="s">
        <v>1476</v>
      </c>
      <c r="D921" s="75">
        <v>24.62</v>
      </c>
      <c r="E921" s="75">
        <v>3088.0</v>
      </c>
    </row>
    <row r="922" ht="14.25" customHeight="1">
      <c r="A922" s="156" t="s">
        <v>1029</v>
      </c>
      <c r="B922" s="75" t="s">
        <v>1188</v>
      </c>
      <c r="C922" s="75" t="s">
        <v>1513</v>
      </c>
      <c r="D922" s="75">
        <v>26.75</v>
      </c>
      <c r="E922" s="75">
        <v>735.0</v>
      </c>
    </row>
    <row r="923" ht="14.25" customHeight="1">
      <c r="A923" s="156" t="s">
        <v>1029</v>
      </c>
      <c r="B923" s="75" t="s">
        <v>1188</v>
      </c>
      <c r="C923" s="75" t="s">
        <v>1917</v>
      </c>
      <c r="D923" s="75">
        <v>25.08</v>
      </c>
      <c r="E923" s="75">
        <v>1564.0</v>
      </c>
    </row>
    <row r="924" ht="14.25" customHeight="1">
      <c r="A924" s="156" t="s">
        <v>1029</v>
      </c>
      <c r="B924" s="75" t="s">
        <v>1188</v>
      </c>
      <c r="C924" s="75" t="s">
        <v>1519</v>
      </c>
      <c r="D924" s="75">
        <v>22.67</v>
      </c>
      <c r="E924" s="75">
        <v>1260.0</v>
      </c>
    </row>
    <row r="925" ht="14.25" customHeight="1">
      <c r="A925" s="156" t="s">
        <v>186</v>
      </c>
      <c r="B925" s="75" t="s">
        <v>1474</v>
      </c>
      <c r="C925" s="75" t="s">
        <v>1476</v>
      </c>
      <c r="D925" s="75">
        <v>24.62</v>
      </c>
      <c r="E925" s="75">
        <v>3088.0</v>
      </c>
    </row>
    <row r="926" ht="14.25" customHeight="1">
      <c r="A926" s="156" t="s">
        <v>186</v>
      </c>
      <c r="B926" s="75" t="s">
        <v>1457</v>
      </c>
      <c r="C926" s="75" t="s">
        <v>1477</v>
      </c>
      <c r="D926" s="75">
        <v>22.69</v>
      </c>
      <c r="E926" s="75">
        <v>2923.0</v>
      </c>
    </row>
    <row r="927" ht="14.25" customHeight="1">
      <c r="A927" s="156" t="s">
        <v>186</v>
      </c>
      <c r="B927" s="75" t="s">
        <v>1457</v>
      </c>
      <c r="C927" s="75" t="s">
        <v>1640</v>
      </c>
      <c r="D927" s="75">
        <v>24.28</v>
      </c>
      <c r="E927" s="75">
        <v>3113.0</v>
      </c>
    </row>
    <row r="928" ht="14.25" customHeight="1">
      <c r="A928" s="156" t="s">
        <v>1032</v>
      </c>
      <c r="B928" s="75" t="s">
        <v>1188</v>
      </c>
      <c r="C928" s="75" t="s">
        <v>1343</v>
      </c>
      <c r="D928" s="75">
        <v>26.55</v>
      </c>
      <c r="E928" s="75">
        <v>25.37</v>
      </c>
    </row>
    <row r="929" ht="14.25" customHeight="1">
      <c r="A929" s="156" t="s">
        <v>1032</v>
      </c>
      <c r="B929" s="75" t="s">
        <v>1455</v>
      </c>
      <c r="C929" s="75" t="s">
        <v>1456</v>
      </c>
      <c r="D929" s="75">
        <v>28.98</v>
      </c>
      <c r="E929" s="75">
        <v>960.0</v>
      </c>
    </row>
    <row r="930" ht="14.25" customHeight="1">
      <c r="A930" s="156" t="s">
        <v>1032</v>
      </c>
      <c r="B930" s="75" t="s">
        <v>1447</v>
      </c>
      <c r="C930" s="75" t="s">
        <v>1448</v>
      </c>
      <c r="D930" s="75">
        <v>26.69</v>
      </c>
      <c r="E930" s="75">
        <v>2646.0</v>
      </c>
    </row>
    <row r="931" ht="14.25" customHeight="1">
      <c r="A931" s="156" t="s">
        <v>1032</v>
      </c>
      <c r="B931" s="75" t="s">
        <v>1447</v>
      </c>
      <c r="C931" s="75" t="s">
        <v>1615</v>
      </c>
      <c r="D931" s="75">
        <v>23.28</v>
      </c>
      <c r="E931" s="75">
        <v>1525.0</v>
      </c>
    </row>
    <row r="932" ht="14.25" customHeight="1">
      <c r="A932" s="156" t="s">
        <v>1032</v>
      </c>
      <c r="B932" s="75" t="s">
        <v>1449</v>
      </c>
      <c r="C932" s="75" t="s">
        <v>1535</v>
      </c>
      <c r="D932" s="75">
        <v>25.32</v>
      </c>
      <c r="E932" s="75">
        <v>3404.0</v>
      </c>
    </row>
    <row r="933" ht="14.25" customHeight="1">
      <c r="A933" s="156" t="s">
        <v>1032</v>
      </c>
      <c r="B933" s="75" t="s">
        <v>1449</v>
      </c>
      <c r="C933" s="75" t="s">
        <v>1551</v>
      </c>
      <c r="D933" s="75">
        <v>17.01</v>
      </c>
      <c r="E933" s="75">
        <v>2213.0</v>
      </c>
    </row>
    <row r="934" ht="14.25" customHeight="1">
      <c r="A934" s="156" t="s">
        <v>1033</v>
      </c>
      <c r="B934" s="75" t="s">
        <v>1918</v>
      </c>
      <c r="C934" s="75" t="s">
        <v>1919</v>
      </c>
      <c r="D934" s="75">
        <v>26.01</v>
      </c>
      <c r="E934" s="75">
        <v>2092.0</v>
      </c>
    </row>
    <row r="935" ht="14.25" customHeight="1">
      <c r="A935" s="156" t="s">
        <v>1034</v>
      </c>
      <c r="B935" s="75" t="s">
        <v>1188</v>
      </c>
      <c r="C935" s="75" t="s">
        <v>1553</v>
      </c>
      <c r="D935" s="75">
        <v>25.86</v>
      </c>
      <c r="E935" s="75">
        <v>1918.0</v>
      </c>
    </row>
    <row r="936" ht="14.25" customHeight="1">
      <c r="A936" s="156" t="s">
        <v>1034</v>
      </c>
      <c r="B936" s="75" t="s">
        <v>1188</v>
      </c>
      <c r="C936" s="75" t="s">
        <v>1909</v>
      </c>
      <c r="D936" s="75">
        <v>26.25</v>
      </c>
      <c r="E936" s="75">
        <v>1889.0</v>
      </c>
    </row>
    <row r="937" ht="14.25" customHeight="1">
      <c r="A937" s="156" t="s">
        <v>1034</v>
      </c>
      <c r="B937" s="75" t="s">
        <v>1188</v>
      </c>
      <c r="C937" s="75" t="s">
        <v>1342</v>
      </c>
      <c r="D937" s="75">
        <v>26.79</v>
      </c>
      <c r="E937" s="75">
        <v>2466.0</v>
      </c>
    </row>
    <row r="938" ht="14.25" customHeight="1">
      <c r="A938" s="156" t="s">
        <v>1034</v>
      </c>
      <c r="B938" s="75" t="s">
        <v>1455</v>
      </c>
      <c r="C938" s="75" t="s">
        <v>1456</v>
      </c>
      <c r="D938" s="75">
        <v>28.98</v>
      </c>
      <c r="E938" s="75">
        <v>960.0</v>
      </c>
    </row>
    <row r="939" ht="14.25" customHeight="1">
      <c r="A939" s="156" t="s">
        <v>1034</v>
      </c>
      <c r="B939" s="75" t="s">
        <v>1623</v>
      </c>
      <c r="C939" s="75" t="s">
        <v>1624</v>
      </c>
      <c r="D939" s="75">
        <v>26.82</v>
      </c>
      <c r="E939" s="75">
        <v>2082.0</v>
      </c>
    </row>
    <row r="940" ht="14.25" customHeight="1">
      <c r="A940" s="156" t="s">
        <v>1034</v>
      </c>
      <c r="B940" s="75" t="s">
        <v>1901</v>
      </c>
      <c r="C940" s="75" t="s">
        <v>1920</v>
      </c>
      <c r="D940" s="75">
        <v>26.95</v>
      </c>
      <c r="E940" s="75">
        <v>1716.0</v>
      </c>
    </row>
    <row r="941" ht="14.25" customHeight="1">
      <c r="A941" s="156" t="s">
        <v>1034</v>
      </c>
      <c r="B941" s="75" t="s">
        <v>1901</v>
      </c>
      <c r="C941" s="75" t="s">
        <v>1921</v>
      </c>
      <c r="D941" s="75">
        <v>26.63</v>
      </c>
      <c r="E941" s="75">
        <v>2087.0</v>
      </c>
    </row>
    <row r="942" ht="14.25" customHeight="1">
      <c r="A942" s="156" t="s">
        <v>1034</v>
      </c>
      <c r="B942" s="75" t="s">
        <v>1901</v>
      </c>
      <c r="C942" s="75" t="s">
        <v>1902</v>
      </c>
      <c r="D942" s="75">
        <v>26.34</v>
      </c>
      <c r="E942" s="75">
        <v>2043.0</v>
      </c>
    </row>
    <row r="943" ht="14.25" customHeight="1">
      <c r="A943" s="156" t="s">
        <v>1034</v>
      </c>
      <c r="B943" s="75" t="s">
        <v>1901</v>
      </c>
      <c r="C943" s="75" t="s">
        <v>1922</v>
      </c>
      <c r="D943" s="75">
        <v>26.32</v>
      </c>
      <c r="E943" s="75">
        <v>2040.0</v>
      </c>
    </row>
    <row r="944" ht="14.25" customHeight="1">
      <c r="A944" s="156" t="s">
        <v>1034</v>
      </c>
      <c r="B944" s="75" t="s">
        <v>1612</v>
      </c>
      <c r="C944" s="75" t="s">
        <v>1923</v>
      </c>
      <c r="D944" s="75">
        <v>25.54</v>
      </c>
      <c r="E944" s="75">
        <v>1198.0</v>
      </c>
    </row>
    <row r="945" ht="14.25" customHeight="1">
      <c r="A945" s="156" t="s">
        <v>1034</v>
      </c>
      <c r="B945" s="75" t="s">
        <v>1612</v>
      </c>
      <c r="C945" s="75" t="s">
        <v>1924</v>
      </c>
      <c r="D945" s="75">
        <v>27.1</v>
      </c>
      <c r="E945" s="75">
        <v>1569.0</v>
      </c>
    </row>
    <row r="946" ht="14.25" customHeight="1">
      <c r="A946" s="156" t="s">
        <v>1034</v>
      </c>
      <c r="B946" s="75" t="s">
        <v>1510</v>
      </c>
      <c r="C946" s="75" t="s">
        <v>1925</v>
      </c>
      <c r="D946" s="75">
        <v>27.24</v>
      </c>
      <c r="E946" s="75">
        <v>1057.0</v>
      </c>
    </row>
    <row r="947" ht="14.25" customHeight="1">
      <c r="A947" s="156" t="s">
        <v>1034</v>
      </c>
      <c r="B947" s="75" t="s">
        <v>1510</v>
      </c>
      <c r="C947" s="75" t="s">
        <v>1926</v>
      </c>
      <c r="D947" s="75">
        <v>26.56</v>
      </c>
      <c r="E947" s="75">
        <v>1408.0</v>
      </c>
    </row>
    <row r="948" ht="14.25" customHeight="1">
      <c r="A948" s="156" t="s">
        <v>1034</v>
      </c>
      <c r="B948" s="75" t="s">
        <v>1510</v>
      </c>
      <c r="C948" s="75" t="s">
        <v>1927</v>
      </c>
      <c r="D948" s="75">
        <v>28.49</v>
      </c>
      <c r="E948" s="75">
        <v>1011.0</v>
      </c>
    </row>
    <row r="949" ht="14.25" customHeight="1">
      <c r="A949" s="156" t="s">
        <v>1034</v>
      </c>
      <c r="B949" s="75" t="s">
        <v>1510</v>
      </c>
      <c r="C949" s="75" t="s">
        <v>1928</v>
      </c>
      <c r="D949" s="75">
        <v>28.21</v>
      </c>
      <c r="E949" s="75">
        <v>1677.0</v>
      </c>
    </row>
    <row r="950" ht="14.25" customHeight="1">
      <c r="A950" s="156" t="s">
        <v>1034</v>
      </c>
      <c r="B950" s="75" t="s">
        <v>1510</v>
      </c>
      <c r="C950" s="75" t="s">
        <v>1564</v>
      </c>
      <c r="D950" s="75">
        <v>26.94</v>
      </c>
      <c r="E950" s="75">
        <v>1906.0</v>
      </c>
    </row>
    <row r="951" ht="14.25" customHeight="1">
      <c r="A951" s="156" t="s">
        <v>1034</v>
      </c>
      <c r="B951" s="75" t="s">
        <v>1510</v>
      </c>
      <c r="C951" s="75" t="s">
        <v>1907</v>
      </c>
      <c r="D951" s="75">
        <v>22.74</v>
      </c>
      <c r="E951" s="75">
        <v>2173.0</v>
      </c>
    </row>
    <row r="952" ht="14.25" customHeight="1">
      <c r="A952" s="156" t="s">
        <v>1034</v>
      </c>
      <c r="B952" s="75" t="s">
        <v>1510</v>
      </c>
      <c r="C952" s="75" t="s">
        <v>1511</v>
      </c>
      <c r="D952" s="75">
        <v>26.69</v>
      </c>
      <c r="E952" s="75">
        <v>2444.0</v>
      </c>
    </row>
    <row r="953" ht="14.25" customHeight="1">
      <c r="A953" s="156" t="s">
        <v>1034</v>
      </c>
      <c r="B953" s="75" t="s">
        <v>1510</v>
      </c>
      <c r="C953" s="75" t="s">
        <v>1611</v>
      </c>
      <c r="D953" s="75">
        <v>25.46</v>
      </c>
      <c r="E953" s="75">
        <v>2603.0</v>
      </c>
    </row>
    <row r="954" ht="14.25" customHeight="1">
      <c r="A954" s="156" t="s">
        <v>1034</v>
      </c>
      <c r="B954" s="75" t="s">
        <v>1569</v>
      </c>
      <c r="C954" s="75" t="s">
        <v>1622</v>
      </c>
      <c r="D954" s="75">
        <v>26.55</v>
      </c>
      <c r="E954" s="75">
        <v>1910.0</v>
      </c>
    </row>
    <row r="955" ht="14.25" customHeight="1">
      <c r="A955" s="156" t="s">
        <v>1034</v>
      </c>
      <c r="B955" s="75" t="s">
        <v>1569</v>
      </c>
      <c r="C955" s="75" t="s">
        <v>1915</v>
      </c>
      <c r="D955" s="75">
        <v>26.13</v>
      </c>
      <c r="E955" s="75">
        <v>1755.0</v>
      </c>
    </row>
    <row r="956" ht="14.25" customHeight="1">
      <c r="A956" s="156" t="s">
        <v>1035</v>
      </c>
      <c r="B956" s="75" t="s">
        <v>1510</v>
      </c>
      <c r="C956" s="75" t="s">
        <v>1550</v>
      </c>
      <c r="D956" s="75">
        <v>24.24</v>
      </c>
      <c r="E956" s="75">
        <v>3127.0</v>
      </c>
    </row>
    <row r="957" ht="14.25" customHeight="1">
      <c r="A957" s="156" t="s">
        <v>1035</v>
      </c>
      <c r="B957" s="75" t="s">
        <v>1457</v>
      </c>
      <c r="C957" s="75" t="s">
        <v>1637</v>
      </c>
      <c r="D957" s="75">
        <v>26.1</v>
      </c>
      <c r="E957" s="75">
        <v>1851.0</v>
      </c>
    </row>
    <row r="958" ht="14.25" customHeight="1">
      <c r="A958" s="156" t="s">
        <v>1035</v>
      </c>
      <c r="B958" s="75" t="s">
        <v>1457</v>
      </c>
      <c r="C958" s="75" t="s">
        <v>1626</v>
      </c>
      <c r="D958" s="75">
        <v>26.46</v>
      </c>
      <c r="E958" s="75">
        <v>2006.0</v>
      </c>
    </row>
    <row r="959" ht="14.25" customHeight="1">
      <c r="A959" s="156" t="s">
        <v>1035</v>
      </c>
      <c r="B959" s="75" t="s">
        <v>1457</v>
      </c>
      <c r="C959" s="75" t="s">
        <v>1457</v>
      </c>
      <c r="D959" s="75">
        <v>26.34</v>
      </c>
      <c r="E959" s="75">
        <v>2433.0</v>
      </c>
    </row>
    <row r="960" ht="14.25" customHeight="1">
      <c r="A960" s="156" t="s">
        <v>1035</v>
      </c>
      <c r="B960" s="75" t="s">
        <v>1474</v>
      </c>
      <c r="C960" s="75" t="s">
        <v>1476</v>
      </c>
      <c r="D960" s="75">
        <v>24.62</v>
      </c>
      <c r="E960" s="75">
        <v>3088.0</v>
      </c>
    </row>
    <row r="961" ht="14.25" customHeight="1">
      <c r="A961" s="156" t="s">
        <v>1035</v>
      </c>
      <c r="B961" s="75" t="s">
        <v>1474</v>
      </c>
      <c r="C961" s="75" t="s">
        <v>1475</v>
      </c>
      <c r="D961" s="75">
        <v>24.12</v>
      </c>
      <c r="E961" s="75">
        <v>3673.0</v>
      </c>
    </row>
    <row r="962" ht="14.25" customHeight="1">
      <c r="A962" s="156" t="s">
        <v>1035</v>
      </c>
      <c r="B962" s="75" t="s">
        <v>1474</v>
      </c>
      <c r="C962" s="75" t="s">
        <v>1547</v>
      </c>
      <c r="D962" s="75">
        <v>25.02</v>
      </c>
      <c r="E962" s="75">
        <v>3721.0</v>
      </c>
    </row>
    <row r="963" ht="14.25" customHeight="1">
      <c r="A963" s="156" t="s">
        <v>1035</v>
      </c>
      <c r="B963" s="75" t="s">
        <v>1474</v>
      </c>
      <c r="C963" s="75" t="s">
        <v>1545</v>
      </c>
      <c r="D963" s="75">
        <v>23.0</v>
      </c>
      <c r="E963" s="75">
        <v>2790.0</v>
      </c>
    </row>
    <row r="964" ht="14.25" customHeight="1">
      <c r="A964" s="156" t="s">
        <v>1035</v>
      </c>
      <c r="B964" s="75" t="s">
        <v>1474</v>
      </c>
      <c r="C964" s="75" t="s">
        <v>1548</v>
      </c>
      <c r="D964" s="75">
        <v>25.7</v>
      </c>
      <c r="E964" s="75">
        <v>2888.0</v>
      </c>
    </row>
    <row r="965" ht="14.25" customHeight="1">
      <c r="A965" s="156" t="s">
        <v>1035</v>
      </c>
      <c r="B965" s="75" t="s">
        <v>1474</v>
      </c>
      <c r="C965" s="75" t="s">
        <v>1554</v>
      </c>
      <c r="D965" s="75">
        <v>27.26</v>
      </c>
      <c r="E965" s="75">
        <v>1955.0</v>
      </c>
    </row>
    <row r="966" ht="14.25" customHeight="1">
      <c r="A966" s="156" t="s">
        <v>1035</v>
      </c>
      <c r="B966" s="75" t="s">
        <v>1595</v>
      </c>
      <c r="C966" s="75" t="s">
        <v>1641</v>
      </c>
      <c r="D966" s="75">
        <v>26.05</v>
      </c>
      <c r="E966" s="75">
        <v>2942.0</v>
      </c>
    </row>
    <row r="967" ht="14.25" customHeight="1">
      <c r="A967" s="156" t="s">
        <v>1035</v>
      </c>
      <c r="B967" s="75" t="s">
        <v>1595</v>
      </c>
      <c r="C967" s="75" t="s">
        <v>1929</v>
      </c>
      <c r="D967" s="75">
        <v>26.37</v>
      </c>
      <c r="E967" s="75">
        <v>2655.0</v>
      </c>
    </row>
    <row r="968" ht="14.25" customHeight="1">
      <c r="A968" s="156" t="s">
        <v>1037</v>
      </c>
      <c r="B968" s="75" t="s">
        <v>1595</v>
      </c>
      <c r="C968" s="75" t="s">
        <v>1641</v>
      </c>
      <c r="D968" s="75">
        <v>26.05</v>
      </c>
      <c r="E968" s="75">
        <v>2942.0</v>
      </c>
    </row>
    <row r="969" ht="14.25" customHeight="1">
      <c r="A969" s="156" t="s">
        <v>1037</v>
      </c>
      <c r="B969" s="75" t="s">
        <v>1595</v>
      </c>
      <c r="C969" s="75" t="s">
        <v>1600</v>
      </c>
      <c r="D969" s="75">
        <v>26.68</v>
      </c>
      <c r="E969" s="75">
        <v>3181.0</v>
      </c>
    </row>
    <row r="970" ht="14.25" customHeight="1">
      <c r="A970" s="156" t="s">
        <v>1037</v>
      </c>
      <c r="B970" s="75" t="s">
        <v>1591</v>
      </c>
      <c r="C970" s="75" t="s">
        <v>1592</v>
      </c>
      <c r="D970" s="75">
        <v>26.14</v>
      </c>
      <c r="E970" s="75">
        <v>2080.0</v>
      </c>
    </row>
    <row r="971" ht="14.25" customHeight="1">
      <c r="A971" s="156" t="s">
        <v>1037</v>
      </c>
      <c r="B971" s="75" t="s">
        <v>1591</v>
      </c>
      <c r="C971" s="75" t="s">
        <v>1594</v>
      </c>
      <c r="D971" s="75">
        <v>27.14</v>
      </c>
      <c r="E971" s="75">
        <v>2827.0</v>
      </c>
    </row>
    <row r="972" ht="14.25" customHeight="1">
      <c r="A972" s="156" t="s">
        <v>1037</v>
      </c>
      <c r="B972" s="75" t="s">
        <v>1474</v>
      </c>
      <c r="C972" s="75" t="s">
        <v>1476</v>
      </c>
      <c r="D972" s="75">
        <v>24.62</v>
      </c>
      <c r="E972" s="75">
        <v>3088.0</v>
      </c>
    </row>
    <row r="973" ht="14.25" customHeight="1">
      <c r="A973" s="156" t="s">
        <v>1037</v>
      </c>
      <c r="B973" s="75" t="s">
        <v>1474</v>
      </c>
      <c r="C973" s="75" t="s">
        <v>1475</v>
      </c>
      <c r="D973" s="75">
        <v>24.12</v>
      </c>
      <c r="E973" s="75">
        <v>3673.0</v>
      </c>
    </row>
    <row r="974" ht="14.25" customHeight="1">
      <c r="A974" s="156" t="s">
        <v>1037</v>
      </c>
      <c r="B974" s="75" t="s">
        <v>1474</v>
      </c>
      <c r="C974" s="75" t="s">
        <v>1546</v>
      </c>
      <c r="D974" s="75">
        <v>19.63</v>
      </c>
      <c r="E974" s="75">
        <v>3553.0</v>
      </c>
    </row>
    <row r="975" ht="14.25" customHeight="1">
      <c r="A975" s="156" t="s">
        <v>1037</v>
      </c>
      <c r="B975" s="75" t="s">
        <v>1474</v>
      </c>
      <c r="C975" s="75" t="s">
        <v>1545</v>
      </c>
      <c r="D975" s="75">
        <v>23.0</v>
      </c>
      <c r="E975" s="75">
        <v>2790.0</v>
      </c>
    </row>
    <row r="976" ht="14.25" customHeight="1">
      <c r="A976" s="156" t="s">
        <v>1037</v>
      </c>
      <c r="B976" s="75" t="s">
        <v>1474</v>
      </c>
      <c r="C976" s="75" t="s">
        <v>1547</v>
      </c>
      <c r="D976" s="75">
        <v>25.02</v>
      </c>
      <c r="E976" s="75">
        <v>3721.0</v>
      </c>
    </row>
    <row r="977" ht="14.25" customHeight="1">
      <c r="A977" s="156" t="s">
        <v>1037</v>
      </c>
      <c r="B977" s="75" t="s">
        <v>1474</v>
      </c>
      <c r="C977" s="75" t="s">
        <v>1548</v>
      </c>
      <c r="D977" s="75">
        <v>25.7</v>
      </c>
      <c r="E977" s="75">
        <v>2888.0</v>
      </c>
    </row>
    <row r="978" ht="14.25" customHeight="1">
      <c r="A978" s="156" t="s">
        <v>1037</v>
      </c>
      <c r="B978" s="75" t="s">
        <v>1474</v>
      </c>
      <c r="C978" s="75" t="s">
        <v>1554</v>
      </c>
      <c r="D978" s="75">
        <v>27.26</v>
      </c>
      <c r="E978" s="75">
        <v>1955.0</v>
      </c>
    </row>
    <row r="979" ht="14.25" customHeight="1">
      <c r="A979" s="156" t="s">
        <v>1037</v>
      </c>
      <c r="B979" s="75" t="s">
        <v>1457</v>
      </c>
      <c r="C979" s="75" t="s">
        <v>1640</v>
      </c>
      <c r="D979" s="75">
        <v>24.28</v>
      </c>
      <c r="E979" s="75">
        <v>2923.0</v>
      </c>
    </row>
    <row r="980" ht="14.25" customHeight="1">
      <c r="A980" s="156" t="s">
        <v>1037</v>
      </c>
      <c r="B980" s="75" t="s">
        <v>1457</v>
      </c>
      <c r="C980" s="75" t="s">
        <v>1603</v>
      </c>
      <c r="D980" s="75">
        <v>25.81</v>
      </c>
      <c r="E980" s="75">
        <v>2145.0</v>
      </c>
    </row>
    <row r="981" ht="14.25" customHeight="1">
      <c r="A981" s="156" t="s">
        <v>1037</v>
      </c>
      <c r="B981" s="75" t="s">
        <v>1457</v>
      </c>
      <c r="C981" s="75" t="s">
        <v>1637</v>
      </c>
      <c r="D981" s="75">
        <v>26.1</v>
      </c>
      <c r="E981" s="75">
        <v>1851.0</v>
      </c>
    </row>
    <row r="982" ht="14.25" customHeight="1">
      <c r="A982" s="156" t="s">
        <v>1037</v>
      </c>
      <c r="B982" s="75" t="s">
        <v>1457</v>
      </c>
      <c r="C982" s="75" t="s">
        <v>1626</v>
      </c>
      <c r="D982" s="75">
        <v>26.46</v>
      </c>
      <c r="E982" s="75">
        <v>2006.0</v>
      </c>
    </row>
    <row r="983" ht="14.25" customHeight="1">
      <c r="A983" s="156" t="s">
        <v>1038</v>
      </c>
      <c r="B983" s="75" t="s">
        <v>1474</v>
      </c>
      <c r="C983" s="75" t="s">
        <v>1554</v>
      </c>
      <c r="D983" s="75">
        <v>27.26</v>
      </c>
      <c r="E983" s="75">
        <v>1955.0</v>
      </c>
    </row>
    <row r="984" ht="14.25" customHeight="1">
      <c r="A984" s="156" t="s">
        <v>1038</v>
      </c>
      <c r="B984" s="75" t="s">
        <v>1474</v>
      </c>
      <c r="C984" s="75" t="s">
        <v>1548</v>
      </c>
      <c r="D984" s="75">
        <v>25.7</v>
      </c>
      <c r="E984" s="75">
        <v>2888.0</v>
      </c>
    </row>
    <row r="985" ht="14.25" customHeight="1">
      <c r="A985" s="156" t="s">
        <v>1039</v>
      </c>
      <c r="B985" s="75" t="s">
        <v>1930</v>
      </c>
      <c r="C985" s="75" t="s">
        <v>1931</v>
      </c>
      <c r="D985" s="75">
        <v>2080.0</v>
      </c>
      <c r="E985" s="75">
        <v>2734.0</v>
      </c>
    </row>
    <row r="986" ht="14.25" customHeight="1">
      <c r="A986" s="156" t="s">
        <v>1039</v>
      </c>
      <c r="B986" s="75" t="s">
        <v>1930</v>
      </c>
      <c r="C986" s="75" t="s">
        <v>1932</v>
      </c>
      <c r="D986" s="75">
        <v>21.39</v>
      </c>
      <c r="E986" s="75">
        <v>3364.0</v>
      </c>
    </row>
    <row r="987" ht="14.25" customHeight="1">
      <c r="A987" s="156" t="s">
        <v>1041</v>
      </c>
      <c r="B987" s="75" t="s">
        <v>1188</v>
      </c>
      <c r="C987" s="75" t="s">
        <v>1336</v>
      </c>
      <c r="D987" s="75">
        <v>22.15</v>
      </c>
      <c r="E987" s="75">
        <v>1362.0</v>
      </c>
    </row>
    <row r="988" ht="14.25" customHeight="1">
      <c r="A988" s="156" t="s">
        <v>1041</v>
      </c>
      <c r="B988" s="75" t="s">
        <v>1188</v>
      </c>
      <c r="C988" s="75" t="s">
        <v>1777</v>
      </c>
      <c r="D988" s="75">
        <v>18.08</v>
      </c>
      <c r="E988" s="75">
        <v>1818.0</v>
      </c>
    </row>
    <row r="989" ht="14.25" customHeight="1">
      <c r="A989" s="156" t="s">
        <v>1042</v>
      </c>
      <c r="B989" s="75" t="s">
        <v>1188</v>
      </c>
      <c r="C989" s="75" t="s">
        <v>1552</v>
      </c>
      <c r="D989" s="75">
        <v>25.79</v>
      </c>
      <c r="E989" s="75">
        <v>2102.0</v>
      </c>
    </row>
    <row r="990" ht="14.25" customHeight="1">
      <c r="A990" s="156" t="s">
        <v>1042</v>
      </c>
      <c r="B990" s="75" t="s">
        <v>1188</v>
      </c>
      <c r="C990" s="75" t="s">
        <v>1342</v>
      </c>
      <c r="D990" s="75">
        <v>26.79</v>
      </c>
      <c r="E990" s="75">
        <v>2466.0</v>
      </c>
    </row>
    <row r="991" ht="14.25" customHeight="1">
      <c r="A991" s="156" t="s">
        <v>1042</v>
      </c>
      <c r="B991" s="75" t="s">
        <v>1188</v>
      </c>
      <c r="C991" s="75" t="s">
        <v>1621</v>
      </c>
      <c r="D991" s="75">
        <v>26.92</v>
      </c>
      <c r="E991" s="75">
        <v>2217.0</v>
      </c>
    </row>
    <row r="992" ht="14.25" customHeight="1">
      <c r="A992" s="156" t="s">
        <v>1042</v>
      </c>
      <c r="B992" s="75" t="s">
        <v>1188</v>
      </c>
      <c r="C992" s="75" t="s">
        <v>1343</v>
      </c>
      <c r="D992" s="75">
        <v>26.55</v>
      </c>
      <c r="E992" s="75">
        <v>2537.0</v>
      </c>
    </row>
    <row r="993" ht="14.25" customHeight="1">
      <c r="A993" s="156" t="s">
        <v>1042</v>
      </c>
      <c r="B993" s="75" t="s">
        <v>1455</v>
      </c>
      <c r="C993" s="75" t="s">
        <v>1456</v>
      </c>
      <c r="D993" s="75">
        <v>28.98</v>
      </c>
      <c r="E993" s="75">
        <v>960.0</v>
      </c>
    </row>
    <row r="994" ht="14.25" customHeight="1">
      <c r="A994" s="156" t="s">
        <v>1042</v>
      </c>
      <c r="B994" s="75" t="s">
        <v>1453</v>
      </c>
      <c r="C994" s="75" t="s">
        <v>1512</v>
      </c>
      <c r="D994" s="75">
        <v>26.41</v>
      </c>
      <c r="E994" s="75">
        <v>2315.0</v>
      </c>
    </row>
    <row r="995" ht="14.25" customHeight="1">
      <c r="A995" s="156" t="s">
        <v>1042</v>
      </c>
      <c r="B995" s="75" t="s">
        <v>1623</v>
      </c>
      <c r="C995" s="75" t="s">
        <v>1624</v>
      </c>
      <c r="D995" s="75">
        <v>26.82</v>
      </c>
      <c r="E995" s="75">
        <v>2082.0</v>
      </c>
    </row>
    <row r="996" ht="14.25" customHeight="1">
      <c r="A996" s="156" t="s">
        <v>1042</v>
      </c>
      <c r="B996" s="75" t="s">
        <v>1623</v>
      </c>
      <c r="C996" s="75" t="s">
        <v>1916</v>
      </c>
      <c r="D996" s="75">
        <v>26.56</v>
      </c>
      <c r="E996" s="75">
        <v>2707.0</v>
      </c>
    </row>
    <row r="997" ht="14.25" customHeight="1">
      <c r="A997" s="156" t="s">
        <v>1042</v>
      </c>
      <c r="B997" s="75" t="s">
        <v>1510</v>
      </c>
      <c r="C997" s="75" t="s">
        <v>1342</v>
      </c>
      <c r="D997" s="75">
        <v>26.59</v>
      </c>
      <c r="E997" s="75">
        <v>2953.0</v>
      </c>
    </row>
    <row r="998" ht="14.25" customHeight="1">
      <c r="A998" s="156" t="s">
        <v>1042</v>
      </c>
      <c r="B998" s="75" t="s">
        <v>1447</v>
      </c>
      <c r="C998" s="75" t="s">
        <v>1448</v>
      </c>
      <c r="D998" s="75">
        <v>26.69</v>
      </c>
      <c r="E998" s="75">
        <v>2646.0</v>
      </c>
    </row>
    <row r="999" ht="14.25" customHeight="1">
      <c r="A999" s="156" t="s">
        <v>1042</v>
      </c>
      <c r="B999" s="75" t="s">
        <v>1447</v>
      </c>
      <c r="C999" s="75" t="s">
        <v>1933</v>
      </c>
      <c r="D999" s="75">
        <v>9.49</v>
      </c>
      <c r="E999" s="75">
        <v>1075.0</v>
      </c>
    </row>
    <row r="1000" ht="14.25" customHeight="1">
      <c r="A1000" s="156" t="s">
        <v>1042</v>
      </c>
      <c r="B1000" s="75" t="s">
        <v>1569</v>
      </c>
      <c r="C1000" s="75" t="s">
        <v>1622</v>
      </c>
      <c r="D1000" s="75">
        <v>26.55</v>
      </c>
      <c r="E1000" s="75">
        <v>1910.0</v>
      </c>
    </row>
    <row r="1001" ht="14.25" customHeight="1">
      <c r="A1001" s="156" t="s">
        <v>1043</v>
      </c>
      <c r="B1001" s="75" t="s">
        <v>1188</v>
      </c>
      <c r="C1001" s="75" t="s">
        <v>1342</v>
      </c>
      <c r="D1001" s="75">
        <v>26.79</v>
      </c>
      <c r="E1001" s="75">
        <v>2217.0</v>
      </c>
    </row>
    <row r="1002" ht="14.25" customHeight="1">
      <c r="A1002" s="156" t="s">
        <v>1043</v>
      </c>
      <c r="B1002" s="75" t="s">
        <v>1449</v>
      </c>
      <c r="C1002" s="75" t="s">
        <v>1452</v>
      </c>
      <c r="D1002" s="75">
        <v>23.25</v>
      </c>
      <c r="E1002" s="75">
        <v>3045.0</v>
      </c>
    </row>
    <row r="1003" ht="14.25" customHeight="1">
      <c r="A1003" s="156" t="s">
        <v>1043</v>
      </c>
      <c r="B1003" s="75" t="s">
        <v>1449</v>
      </c>
      <c r="C1003" s="75" t="s">
        <v>1535</v>
      </c>
      <c r="D1003" s="75">
        <v>25.32</v>
      </c>
      <c r="E1003" s="75">
        <v>3404.0</v>
      </c>
    </row>
    <row r="1004" ht="14.25" customHeight="1">
      <c r="A1004" s="156" t="s">
        <v>1043</v>
      </c>
      <c r="B1004" s="75" t="s">
        <v>1449</v>
      </c>
      <c r="C1004" s="75" t="s">
        <v>1551</v>
      </c>
      <c r="D1004" s="75">
        <v>17.01</v>
      </c>
      <c r="E1004" s="75">
        <v>2213.0</v>
      </c>
    </row>
    <row r="1005" ht="14.25" customHeight="1">
      <c r="A1005" s="156" t="s">
        <v>1043</v>
      </c>
      <c r="B1005" s="75" t="s">
        <v>1449</v>
      </c>
      <c r="C1005" s="75" t="s">
        <v>1451</v>
      </c>
      <c r="D1005" s="75">
        <v>24.98</v>
      </c>
      <c r="E1005" s="75">
        <v>3725.0</v>
      </c>
    </row>
    <row r="1006" ht="14.25" customHeight="1">
      <c r="A1006" s="156" t="s">
        <v>1043</v>
      </c>
      <c r="B1006" s="75" t="s">
        <v>1447</v>
      </c>
      <c r="C1006" s="75" t="s">
        <v>1616</v>
      </c>
      <c r="D1006" s="75">
        <v>24.25</v>
      </c>
      <c r="E1006" s="75">
        <v>2587.0</v>
      </c>
    </row>
    <row r="1007" ht="14.25" customHeight="1">
      <c r="A1007" s="156" t="s">
        <v>1043</v>
      </c>
      <c r="B1007" s="75" t="s">
        <v>1569</v>
      </c>
      <c r="C1007" s="75" t="s">
        <v>1915</v>
      </c>
      <c r="D1007" s="75">
        <v>26.13</v>
      </c>
      <c r="E1007" s="75">
        <v>1755.0</v>
      </c>
    </row>
    <row r="1008" ht="14.25" customHeight="1">
      <c r="A1008" s="156" t="s">
        <v>1045</v>
      </c>
      <c r="B1008" s="75" t="s">
        <v>1236</v>
      </c>
      <c r="C1008" s="75" t="s">
        <v>1237</v>
      </c>
      <c r="D1008" s="75">
        <v>18.59</v>
      </c>
      <c r="E1008" s="75">
        <v>867.0</v>
      </c>
    </row>
    <row r="1009" ht="14.25" customHeight="1">
      <c r="A1009" s="156" t="s">
        <v>1045</v>
      </c>
      <c r="B1009" s="75" t="s">
        <v>1243</v>
      </c>
      <c r="C1009" s="75" t="s">
        <v>1246</v>
      </c>
      <c r="D1009" s="75">
        <v>25.04</v>
      </c>
      <c r="E1009" s="75">
        <v>1023.0</v>
      </c>
    </row>
    <row r="1010" ht="14.25" customHeight="1">
      <c r="A1010" s="156" t="s">
        <v>1045</v>
      </c>
      <c r="B1010" s="75" t="s">
        <v>1243</v>
      </c>
      <c r="C1010" s="75" t="s">
        <v>1247</v>
      </c>
      <c r="D1010" s="75">
        <v>25.06</v>
      </c>
      <c r="E1010" s="75">
        <v>1106.0</v>
      </c>
    </row>
    <row r="1011" ht="14.25" customHeight="1">
      <c r="A1011" s="156" t="s">
        <v>1045</v>
      </c>
      <c r="B1011" s="75" t="s">
        <v>1243</v>
      </c>
      <c r="C1011" s="75" t="s">
        <v>1271</v>
      </c>
      <c r="D1011" s="75">
        <v>25.5</v>
      </c>
      <c r="E1011" s="75">
        <v>1022.0</v>
      </c>
    </row>
    <row r="1012" ht="14.25" customHeight="1">
      <c r="A1012" s="156" t="s">
        <v>1045</v>
      </c>
      <c r="B1012" s="75" t="s">
        <v>1789</v>
      </c>
      <c r="C1012" s="75" t="s">
        <v>1790</v>
      </c>
      <c r="D1012" s="75">
        <v>23.74</v>
      </c>
      <c r="E1012" s="75">
        <v>1005.0</v>
      </c>
    </row>
    <row r="1013" ht="14.25" customHeight="1">
      <c r="A1013" s="156" t="s">
        <v>1045</v>
      </c>
      <c r="B1013" s="75" t="s">
        <v>1789</v>
      </c>
      <c r="C1013" s="75" t="s">
        <v>1791</v>
      </c>
      <c r="D1013" s="75">
        <v>21.88</v>
      </c>
      <c r="E1013" s="75">
        <v>958.0</v>
      </c>
    </row>
    <row r="1014" ht="14.25" customHeight="1">
      <c r="A1014" s="156" t="s">
        <v>1045</v>
      </c>
      <c r="B1014" s="75" t="s">
        <v>1789</v>
      </c>
      <c r="C1014" s="75" t="s">
        <v>1792</v>
      </c>
      <c r="D1014" s="75">
        <v>21.25</v>
      </c>
      <c r="E1014" s="75">
        <v>1053.0</v>
      </c>
    </row>
    <row r="1015" ht="14.25" customHeight="1">
      <c r="A1015" s="156" t="s">
        <v>1045</v>
      </c>
      <c r="B1015" s="75" t="s">
        <v>1257</v>
      </c>
      <c r="C1015" s="75" t="s">
        <v>1934</v>
      </c>
      <c r="D1015" s="75">
        <v>26.35</v>
      </c>
      <c r="E1015" s="75">
        <v>1076.0</v>
      </c>
    </row>
    <row r="1016" ht="14.25" customHeight="1">
      <c r="A1016" s="156" t="s">
        <v>1045</v>
      </c>
      <c r="B1016" s="75" t="s">
        <v>1257</v>
      </c>
      <c r="C1016" s="75" t="s">
        <v>1935</v>
      </c>
      <c r="D1016" s="75">
        <v>26.55</v>
      </c>
      <c r="E1016" s="75">
        <v>1427.0</v>
      </c>
    </row>
    <row r="1017" ht="14.25" customHeight="1">
      <c r="A1017" s="156" t="s">
        <v>1045</v>
      </c>
      <c r="B1017" s="75" t="s">
        <v>1257</v>
      </c>
      <c r="C1017" s="75" t="s">
        <v>1936</v>
      </c>
      <c r="D1017" s="75">
        <v>24.24</v>
      </c>
      <c r="E1017" s="75">
        <v>950.0</v>
      </c>
    </row>
    <row r="1018" ht="14.25" customHeight="1">
      <c r="A1018" s="156" t="s">
        <v>1045</v>
      </c>
      <c r="B1018" s="75" t="s">
        <v>1257</v>
      </c>
      <c r="C1018" s="75" t="s">
        <v>1263</v>
      </c>
      <c r="D1018" s="75">
        <v>21.53</v>
      </c>
      <c r="E1018" s="75">
        <v>875.0</v>
      </c>
    </row>
    <row r="1019" ht="14.25" customHeight="1">
      <c r="A1019" s="156" t="s">
        <v>1045</v>
      </c>
      <c r="B1019" s="75" t="s">
        <v>1264</v>
      </c>
      <c r="C1019" s="75" t="s">
        <v>1266</v>
      </c>
      <c r="D1019" s="75">
        <v>26.56</v>
      </c>
      <c r="E1019" s="75">
        <v>880.0</v>
      </c>
    </row>
    <row r="1020" ht="14.25" customHeight="1">
      <c r="A1020" s="156" t="s">
        <v>1046</v>
      </c>
      <c r="B1020" s="75" t="s">
        <v>1221</v>
      </c>
      <c r="C1020" s="75" t="s">
        <v>1223</v>
      </c>
      <c r="D1020" s="75">
        <v>24.85</v>
      </c>
      <c r="E1020" s="75">
        <v>1637.0</v>
      </c>
    </row>
    <row r="1021" ht="14.25" customHeight="1">
      <c r="A1021" s="156" t="s">
        <v>1046</v>
      </c>
      <c r="B1021" s="75" t="s">
        <v>1221</v>
      </c>
      <c r="C1021" s="75" t="s">
        <v>1277</v>
      </c>
      <c r="D1021" s="75">
        <v>26.22</v>
      </c>
      <c r="E1021" s="75">
        <v>2585.0</v>
      </c>
    </row>
    <row r="1022" ht="14.25" customHeight="1">
      <c r="A1022" s="156" t="s">
        <v>1046</v>
      </c>
      <c r="B1022" s="75" t="s">
        <v>1225</v>
      </c>
      <c r="C1022" s="75" t="s">
        <v>1676</v>
      </c>
      <c r="D1022" s="75">
        <v>26.37</v>
      </c>
      <c r="E1022" s="75">
        <v>2366.0</v>
      </c>
    </row>
    <row r="1023" ht="14.25" customHeight="1">
      <c r="A1023" s="156" t="s">
        <v>1046</v>
      </c>
      <c r="B1023" s="75" t="s">
        <v>1225</v>
      </c>
      <c r="C1023" s="75" t="s">
        <v>1937</v>
      </c>
      <c r="D1023" s="75">
        <v>27.12</v>
      </c>
      <c r="E1023" s="75">
        <v>2366.0</v>
      </c>
    </row>
    <row r="1024" ht="14.25" customHeight="1">
      <c r="A1024" s="156" t="s">
        <v>1046</v>
      </c>
      <c r="B1024" s="75" t="s">
        <v>1227</v>
      </c>
      <c r="C1024" s="75" t="s">
        <v>1228</v>
      </c>
      <c r="D1024" s="75">
        <v>27.01</v>
      </c>
      <c r="E1024" s="75">
        <v>1237.0</v>
      </c>
    </row>
    <row r="1025" ht="14.25" customHeight="1">
      <c r="A1025" s="156" t="s">
        <v>1046</v>
      </c>
      <c r="B1025" s="75" t="s">
        <v>1231</v>
      </c>
      <c r="C1025" s="75" t="s">
        <v>1938</v>
      </c>
      <c r="D1025" s="75">
        <v>26.9</v>
      </c>
      <c r="E1025" s="75">
        <v>1529.0</v>
      </c>
    </row>
    <row r="1026" ht="14.25" customHeight="1">
      <c r="A1026" s="156" t="s">
        <v>1046</v>
      </c>
      <c r="B1026" s="75" t="s">
        <v>1231</v>
      </c>
      <c r="C1026" s="75" t="s">
        <v>1939</v>
      </c>
      <c r="D1026" s="75">
        <v>27.13</v>
      </c>
      <c r="E1026" s="75">
        <v>1399.0</v>
      </c>
    </row>
    <row r="1027" ht="14.25" customHeight="1">
      <c r="A1027" s="156" t="s">
        <v>1046</v>
      </c>
      <c r="B1027" s="75" t="s">
        <v>1231</v>
      </c>
      <c r="C1027" s="75" t="s">
        <v>1694</v>
      </c>
      <c r="D1027" s="75">
        <v>25.33</v>
      </c>
      <c r="E1027" s="75">
        <v>1654.0</v>
      </c>
    </row>
    <row r="1028" ht="14.25" customHeight="1">
      <c r="A1028" s="156" t="s">
        <v>1046</v>
      </c>
      <c r="B1028" s="75" t="s">
        <v>1233</v>
      </c>
      <c r="C1028" s="75" t="s">
        <v>1234</v>
      </c>
      <c r="D1028" s="75">
        <v>25.44</v>
      </c>
      <c r="E1028" s="75">
        <v>2012.0</v>
      </c>
    </row>
    <row r="1029" ht="14.25" customHeight="1">
      <c r="A1029" s="156" t="s">
        <v>1046</v>
      </c>
      <c r="B1029" s="75" t="s">
        <v>1235</v>
      </c>
      <c r="C1029" s="75" t="s">
        <v>1228</v>
      </c>
      <c r="D1029" s="75">
        <v>25.96</v>
      </c>
      <c r="E1029" s="75">
        <v>2485.0</v>
      </c>
    </row>
    <row r="1030" ht="14.25" customHeight="1">
      <c r="A1030" s="156" t="s">
        <v>1047</v>
      </c>
      <c r="B1030" s="75" t="s">
        <v>1940</v>
      </c>
      <c r="C1030" s="75" t="s">
        <v>1941</v>
      </c>
      <c r="D1030" s="75">
        <v>20.03</v>
      </c>
      <c r="E1030" s="75">
        <v>1155.0</v>
      </c>
    </row>
    <row r="1031" ht="14.25" customHeight="1">
      <c r="A1031" s="156" t="s">
        <v>1047</v>
      </c>
      <c r="B1031" s="75" t="s">
        <v>1940</v>
      </c>
      <c r="C1031" s="75" t="s">
        <v>1942</v>
      </c>
      <c r="D1031" s="75">
        <v>18.72</v>
      </c>
      <c r="E1031" s="75">
        <v>1307.0</v>
      </c>
    </row>
    <row r="1032" ht="14.25" customHeight="1">
      <c r="A1032" s="156" t="s">
        <v>1047</v>
      </c>
      <c r="B1032" s="75" t="s">
        <v>1940</v>
      </c>
      <c r="C1032" s="75" t="s">
        <v>1943</v>
      </c>
      <c r="D1032" s="75">
        <v>19.6</v>
      </c>
      <c r="E1032" s="75">
        <v>1566.0</v>
      </c>
    </row>
    <row r="1033" ht="14.25" customHeight="1">
      <c r="A1033" s="156" t="s">
        <v>1047</v>
      </c>
      <c r="B1033" s="75" t="s">
        <v>1940</v>
      </c>
      <c r="C1033" s="75" t="s">
        <v>1944</v>
      </c>
      <c r="D1033" s="75">
        <v>20.81</v>
      </c>
      <c r="E1033" s="75">
        <v>2109.0</v>
      </c>
    </row>
    <row r="1034" ht="14.25" customHeight="1">
      <c r="A1034" s="156" t="s">
        <v>1048</v>
      </c>
      <c r="B1034" s="75" t="s">
        <v>1249</v>
      </c>
      <c r="C1034" s="75" t="s">
        <v>1253</v>
      </c>
      <c r="D1034" s="75">
        <v>22.15</v>
      </c>
      <c r="E1034" s="75">
        <v>1241.0</v>
      </c>
    </row>
    <row r="1035" ht="14.25" customHeight="1">
      <c r="A1035" s="156" t="s">
        <v>1048</v>
      </c>
      <c r="B1035" s="75" t="s">
        <v>1254</v>
      </c>
      <c r="C1035" s="75" t="s">
        <v>1657</v>
      </c>
      <c r="D1035" s="75">
        <v>21.4</v>
      </c>
      <c r="E1035" s="75">
        <v>1431.0</v>
      </c>
    </row>
    <row r="1036" ht="14.25" customHeight="1">
      <c r="A1036" s="156" t="s">
        <v>1048</v>
      </c>
      <c r="B1036" s="75" t="s">
        <v>1254</v>
      </c>
      <c r="C1036" s="75" t="s">
        <v>1945</v>
      </c>
      <c r="D1036" s="75">
        <v>21.75</v>
      </c>
      <c r="E1036" s="75">
        <v>1275.0</v>
      </c>
    </row>
    <row r="1037" ht="14.25" customHeight="1">
      <c r="A1037" s="156" t="s">
        <v>1051</v>
      </c>
      <c r="B1037" s="75" t="s">
        <v>1221</v>
      </c>
      <c r="C1037" s="75" t="s">
        <v>1276</v>
      </c>
      <c r="D1037" s="75">
        <v>24.95</v>
      </c>
      <c r="E1037" s="75">
        <v>1919.0</v>
      </c>
    </row>
    <row r="1038" ht="14.25" customHeight="1">
      <c r="A1038" s="156" t="s">
        <v>1051</v>
      </c>
      <c r="B1038" s="75" t="s">
        <v>1221</v>
      </c>
      <c r="C1038" s="75" t="s">
        <v>1222</v>
      </c>
      <c r="D1038" s="75">
        <v>24.23</v>
      </c>
      <c r="E1038" s="75">
        <v>1575.0</v>
      </c>
    </row>
    <row r="1039" ht="14.25" customHeight="1">
      <c r="A1039" s="156" t="s">
        <v>1052</v>
      </c>
      <c r="B1039" s="75" t="s">
        <v>1789</v>
      </c>
      <c r="C1039" s="75" t="s">
        <v>1792</v>
      </c>
      <c r="D1039" s="75">
        <v>21.25</v>
      </c>
      <c r="E1039" s="75">
        <v>1053.0</v>
      </c>
    </row>
    <row r="1040" ht="14.25" customHeight="1">
      <c r="A1040" s="156" t="s">
        <v>1052</v>
      </c>
      <c r="B1040" s="75" t="s">
        <v>1257</v>
      </c>
      <c r="C1040" s="75" t="s">
        <v>1646</v>
      </c>
      <c r="D1040" s="75">
        <v>21.59</v>
      </c>
      <c r="E1040" s="75">
        <v>918.0</v>
      </c>
    </row>
    <row r="1041" ht="14.25" customHeight="1">
      <c r="A1041" s="156" t="s">
        <v>1052</v>
      </c>
      <c r="B1041" s="75" t="s">
        <v>1257</v>
      </c>
      <c r="C1041" s="75" t="s">
        <v>1946</v>
      </c>
      <c r="D1041" s="75">
        <v>21.61</v>
      </c>
      <c r="E1041" s="75">
        <v>815.0</v>
      </c>
    </row>
    <row r="1042" ht="14.25" customHeight="1">
      <c r="A1042" s="156" t="s">
        <v>1054</v>
      </c>
      <c r="B1042" s="75" t="s">
        <v>1243</v>
      </c>
      <c r="C1042" s="75" t="s">
        <v>1947</v>
      </c>
      <c r="D1042" s="75">
        <v>24.69</v>
      </c>
      <c r="E1042" s="75">
        <v>1203.0</v>
      </c>
    </row>
    <row r="1043" ht="14.25" customHeight="1">
      <c r="A1043" s="156" t="s">
        <v>1055</v>
      </c>
      <c r="B1043" s="75" t="s">
        <v>1231</v>
      </c>
      <c r="C1043" s="75" t="s">
        <v>1938</v>
      </c>
      <c r="D1043" s="75">
        <v>26.9</v>
      </c>
      <c r="E1043" s="75">
        <v>1529.0</v>
      </c>
    </row>
    <row r="1044" ht="14.25" customHeight="1">
      <c r="A1044" s="156" t="s">
        <v>1056</v>
      </c>
      <c r="B1044" s="75" t="s">
        <v>1218</v>
      </c>
      <c r="C1044" s="75" t="s">
        <v>1661</v>
      </c>
      <c r="D1044" s="75">
        <v>26.29</v>
      </c>
      <c r="E1044" s="75">
        <v>2002.0</v>
      </c>
    </row>
    <row r="1045" ht="14.25" customHeight="1">
      <c r="A1045" s="156" t="s">
        <v>1056</v>
      </c>
      <c r="B1045" s="75" t="s">
        <v>1221</v>
      </c>
      <c r="C1045" s="75" t="s">
        <v>1222</v>
      </c>
      <c r="D1045" s="75">
        <v>24.23</v>
      </c>
      <c r="E1045" s="75">
        <v>1575.0</v>
      </c>
    </row>
    <row r="1046" ht="14.25" customHeight="1">
      <c r="A1046" s="156" t="s">
        <v>1058</v>
      </c>
      <c r="B1046" s="75" t="s">
        <v>1188</v>
      </c>
      <c r="C1046" s="75" t="s">
        <v>1519</v>
      </c>
      <c r="D1046" s="75">
        <v>22.67</v>
      </c>
      <c r="E1046" s="75">
        <v>1260.0</v>
      </c>
    </row>
    <row r="1047" ht="14.25" customHeight="1">
      <c r="A1047" s="156" t="s">
        <v>1058</v>
      </c>
      <c r="B1047" s="75" t="s">
        <v>1188</v>
      </c>
      <c r="C1047" s="75" t="s">
        <v>1917</v>
      </c>
      <c r="D1047" s="75">
        <v>25.08</v>
      </c>
      <c r="E1047" s="75">
        <v>1564.0</v>
      </c>
    </row>
    <row r="1048" ht="14.25" customHeight="1">
      <c r="A1048" s="156" t="s">
        <v>1058</v>
      </c>
      <c r="B1048" s="75" t="s">
        <v>1188</v>
      </c>
      <c r="C1048" s="75" t="s">
        <v>1553</v>
      </c>
      <c r="D1048" s="75">
        <v>25.86</v>
      </c>
      <c r="E1048" s="75">
        <v>1918.0</v>
      </c>
    </row>
    <row r="1049" ht="14.25" customHeight="1">
      <c r="A1049" s="156" t="s">
        <v>1058</v>
      </c>
      <c r="B1049" s="75" t="s">
        <v>1569</v>
      </c>
      <c r="C1049" s="75" t="s">
        <v>1915</v>
      </c>
      <c r="D1049" s="75">
        <v>26.13</v>
      </c>
      <c r="E1049" s="75">
        <v>1755.0</v>
      </c>
    </row>
    <row r="1050" ht="14.25" customHeight="1">
      <c r="A1050" s="156" t="s">
        <v>1060</v>
      </c>
      <c r="B1050" s="75" t="s">
        <v>1188</v>
      </c>
      <c r="C1050" s="75" t="s">
        <v>1553</v>
      </c>
      <c r="D1050" s="75">
        <v>25.86</v>
      </c>
      <c r="E1050" s="75">
        <v>1918.0</v>
      </c>
    </row>
    <row r="1051" ht="14.25" customHeight="1">
      <c r="A1051" s="156" t="s">
        <v>1060</v>
      </c>
      <c r="B1051" s="75" t="s">
        <v>1188</v>
      </c>
      <c r="C1051" s="75" t="s">
        <v>1571</v>
      </c>
      <c r="D1051" s="75">
        <v>24.87</v>
      </c>
      <c r="E1051" s="75">
        <v>1437.0</v>
      </c>
    </row>
    <row r="1052" ht="14.25" customHeight="1">
      <c r="A1052" s="156" t="s">
        <v>1060</v>
      </c>
      <c r="B1052" s="75" t="s">
        <v>1188</v>
      </c>
      <c r="C1052" s="75" t="s">
        <v>1337</v>
      </c>
      <c r="D1052" s="75">
        <v>22.25</v>
      </c>
      <c r="E1052" s="75">
        <v>1359.0</v>
      </c>
    </row>
    <row r="1053" ht="14.25" customHeight="1">
      <c r="A1053" s="156" t="s">
        <v>1060</v>
      </c>
      <c r="B1053" s="75" t="s">
        <v>1188</v>
      </c>
      <c r="C1053" s="75" t="s">
        <v>1948</v>
      </c>
      <c r="D1053" s="75">
        <v>22.15</v>
      </c>
      <c r="E1053" s="75">
        <v>1362.0</v>
      </c>
    </row>
    <row r="1054" ht="14.25" customHeight="1">
      <c r="A1054" s="156" t="s">
        <v>1060</v>
      </c>
      <c r="B1054" s="75" t="s">
        <v>1188</v>
      </c>
      <c r="C1054" s="75" t="s">
        <v>1519</v>
      </c>
      <c r="D1054" s="75">
        <v>22.67</v>
      </c>
      <c r="E1054" s="75">
        <v>1260.0</v>
      </c>
    </row>
    <row r="1055" ht="14.25" customHeight="1">
      <c r="A1055" s="156" t="s">
        <v>1060</v>
      </c>
      <c r="B1055" s="75" t="s">
        <v>1188</v>
      </c>
      <c r="C1055" s="75" t="s">
        <v>1518</v>
      </c>
      <c r="D1055" s="75">
        <v>24.82</v>
      </c>
      <c r="E1055" s="75">
        <v>791.0</v>
      </c>
    </row>
    <row r="1056" ht="14.25" customHeight="1">
      <c r="A1056" s="156" t="s">
        <v>1060</v>
      </c>
      <c r="B1056" s="75" t="s">
        <v>1188</v>
      </c>
      <c r="C1056" s="75" t="s">
        <v>1613</v>
      </c>
      <c r="D1056" s="75">
        <v>27.21</v>
      </c>
      <c r="E1056" s="75">
        <v>897.0</v>
      </c>
    </row>
    <row r="1057" ht="14.25" customHeight="1">
      <c r="A1057" s="156" t="s">
        <v>1063</v>
      </c>
      <c r="B1057" s="75" t="s">
        <v>1188</v>
      </c>
      <c r="C1057" s="75" t="s">
        <v>1337</v>
      </c>
      <c r="D1057" s="75">
        <v>22.25</v>
      </c>
      <c r="E1057" s="75">
        <v>1359.0</v>
      </c>
    </row>
    <row r="1058" ht="14.25" customHeight="1">
      <c r="A1058" s="156" t="s">
        <v>1064</v>
      </c>
      <c r="B1058" s="75" t="s">
        <v>1940</v>
      </c>
      <c r="C1058" s="75" t="s">
        <v>1949</v>
      </c>
      <c r="D1058" s="75">
        <v>23.65</v>
      </c>
      <c r="E1058" s="75">
        <v>1931.0</v>
      </c>
    </row>
    <row r="1059" ht="14.25" customHeight="1">
      <c r="A1059" s="156" t="s">
        <v>1064</v>
      </c>
      <c r="B1059" s="75" t="s">
        <v>1940</v>
      </c>
      <c r="C1059" s="75" t="s">
        <v>1943</v>
      </c>
      <c r="D1059" s="75">
        <v>19.6</v>
      </c>
      <c r="E1059" s="75">
        <v>1566.0</v>
      </c>
    </row>
    <row r="1060" ht="14.25" customHeight="1">
      <c r="A1060" s="156" t="s">
        <v>1064</v>
      </c>
      <c r="B1060" s="75" t="s">
        <v>1940</v>
      </c>
      <c r="C1060" s="75" t="s">
        <v>1944</v>
      </c>
      <c r="D1060" s="75">
        <v>20.81</v>
      </c>
      <c r="E1060" s="75">
        <v>2109.0</v>
      </c>
    </row>
    <row r="1061" ht="14.25" customHeight="1">
      <c r="A1061" s="156" t="s">
        <v>1065</v>
      </c>
      <c r="B1061" s="75" t="s">
        <v>1940</v>
      </c>
      <c r="C1061" s="75" t="s">
        <v>1944</v>
      </c>
      <c r="D1061" s="75">
        <v>20.81</v>
      </c>
      <c r="E1061" s="75">
        <v>2109.0</v>
      </c>
    </row>
    <row r="1062" ht="14.25" customHeight="1">
      <c r="A1062" s="156" t="s">
        <v>1066</v>
      </c>
      <c r="B1062" s="75" t="s">
        <v>1940</v>
      </c>
      <c r="C1062" s="75" t="s">
        <v>1949</v>
      </c>
      <c r="D1062" s="75">
        <v>23.65</v>
      </c>
      <c r="E1062" s="75">
        <v>1931.0</v>
      </c>
    </row>
    <row r="1063" ht="14.25" customHeight="1">
      <c r="A1063" s="156" t="s">
        <v>1066</v>
      </c>
      <c r="B1063" s="75" t="s">
        <v>1940</v>
      </c>
      <c r="C1063" s="75" t="s">
        <v>1944</v>
      </c>
      <c r="D1063" s="75">
        <v>20.81</v>
      </c>
      <c r="E1063" s="75">
        <v>2109.0</v>
      </c>
    </row>
    <row r="1064" ht="14.25" customHeight="1">
      <c r="A1064" s="156" t="s">
        <v>1066</v>
      </c>
      <c r="B1064" s="75" t="s">
        <v>1940</v>
      </c>
      <c r="C1064" s="75" t="s">
        <v>1943</v>
      </c>
      <c r="D1064" s="75">
        <v>19.6</v>
      </c>
      <c r="E1064" s="75">
        <v>1566.0</v>
      </c>
    </row>
    <row r="1065" ht="14.25" customHeight="1">
      <c r="A1065" s="156" t="s">
        <v>1066</v>
      </c>
      <c r="B1065" s="75" t="s">
        <v>1940</v>
      </c>
      <c r="C1065" s="75" t="s">
        <v>1950</v>
      </c>
      <c r="D1065" s="75">
        <v>22.34</v>
      </c>
      <c r="E1065" s="75">
        <v>1937.0</v>
      </c>
    </row>
    <row r="1066" ht="14.25" customHeight="1">
      <c r="A1066" s="156" t="s">
        <v>1066</v>
      </c>
      <c r="B1066" s="75" t="s">
        <v>1940</v>
      </c>
      <c r="C1066" s="75" t="s">
        <v>1941</v>
      </c>
      <c r="D1066" s="75">
        <v>20.03</v>
      </c>
      <c r="E1066" s="75">
        <v>1155.0</v>
      </c>
    </row>
    <row r="1067" ht="14.25" customHeight="1">
      <c r="A1067" s="156" t="s">
        <v>1066</v>
      </c>
      <c r="B1067" s="75" t="s">
        <v>1940</v>
      </c>
      <c r="C1067" s="75" t="s">
        <v>1951</v>
      </c>
      <c r="D1067" s="75">
        <v>21.09</v>
      </c>
      <c r="E1067" s="75">
        <v>1328.0</v>
      </c>
    </row>
    <row r="1068" ht="14.25" customHeight="1">
      <c r="A1068" s="156" t="s">
        <v>1067</v>
      </c>
      <c r="B1068" s="75" t="s">
        <v>1940</v>
      </c>
      <c r="C1068" s="75" t="s">
        <v>1952</v>
      </c>
      <c r="D1068" s="75">
        <v>24.19</v>
      </c>
      <c r="E1068" s="75">
        <v>1745.0</v>
      </c>
    </row>
    <row r="1069" ht="14.25" customHeight="1">
      <c r="A1069" s="156" t="s">
        <v>1067</v>
      </c>
      <c r="B1069" s="75" t="s">
        <v>1940</v>
      </c>
      <c r="C1069" s="75" t="s">
        <v>1953</v>
      </c>
      <c r="D1069" s="75">
        <v>23.4</v>
      </c>
      <c r="E1069" s="75">
        <v>2193.0</v>
      </c>
    </row>
    <row r="1070" ht="14.25" customHeight="1">
      <c r="A1070" s="156" t="s">
        <v>1067</v>
      </c>
      <c r="B1070" s="75" t="s">
        <v>1940</v>
      </c>
      <c r="C1070" s="75" t="s">
        <v>1954</v>
      </c>
      <c r="D1070" s="75">
        <v>22.48</v>
      </c>
      <c r="E1070" s="75">
        <v>2410.0</v>
      </c>
    </row>
    <row r="1071" ht="14.25" customHeight="1">
      <c r="A1071" s="156" t="s">
        <v>1067</v>
      </c>
      <c r="B1071" s="75" t="s">
        <v>1940</v>
      </c>
      <c r="C1071" s="75" t="s">
        <v>1944</v>
      </c>
      <c r="D1071" s="75">
        <v>20.81</v>
      </c>
      <c r="E1071" s="75">
        <v>2109.0</v>
      </c>
    </row>
    <row r="1072" ht="14.25" customHeight="1">
      <c r="A1072" s="156" t="s">
        <v>1067</v>
      </c>
      <c r="B1072" s="75" t="s">
        <v>1940</v>
      </c>
      <c r="C1072" s="75" t="s">
        <v>1955</v>
      </c>
      <c r="D1072" s="75">
        <v>22.33</v>
      </c>
      <c r="E1072" s="75">
        <v>2387.0</v>
      </c>
    </row>
    <row r="1073" ht="14.25" customHeight="1">
      <c r="A1073" s="156" t="s">
        <v>1067</v>
      </c>
      <c r="B1073" s="75" t="s">
        <v>1940</v>
      </c>
      <c r="C1073" s="75" t="s">
        <v>1950</v>
      </c>
      <c r="D1073" s="75">
        <v>22.34</v>
      </c>
      <c r="E1073" s="75">
        <v>1937.0</v>
      </c>
    </row>
    <row r="1074" ht="14.25" customHeight="1">
      <c r="A1074" s="156" t="s">
        <v>1067</v>
      </c>
      <c r="B1074" s="75" t="s">
        <v>1940</v>
      </c>
      <c r="C1074" s="75" t="s">
        <v>1941</v>
      </c>
      <c r="D1074" s="75">
        <v>20.03</v>
      </c>
      <c r="E1074" s="75">
        <v>1155.0</v>
      </c>
    </row>
    <row r="1075" ht="14.25" customHeight="1">
      <c r="A1075" s="156" t="s">
        <v>1068</v>
      </c>
      <c r="B1075" s="75" t="s">
        <v>1940</v>
      </c>
      <c r="C1075" s="75" t="s">
        <v>1952</v>
      </c>
      <c r="D1075" s="75">
        <v>24.19</v>
      </c>
      <c r="E1075" s="75">
        <v>1745.0</v>
      </c>
    </row>
    <row r="1076" ht="14.25" customHeight="1">
      <c r="A1076" s="156" t="s">
        <v>1068</v>
      </c>
      <c r="B1076" s="75" t="s">
        <v>1940</v>
      </c>
      <c r="C1076" s="75" t="s">
        <v>1953</v>
      </c>
      <c r="D1076" s="75">
        <v>23.4</v>
      </c>
      <c r="E1076" s="75">
        <v>2193.0</v>
      </c>
    </row>
    <row r="1077" ht="14.25" customHeight="1">
      <c r="A1077" s="156" t="s">
        <v>1068</v>
      </c>
      <c r="B1077" s="75" t="s">
        <v>1940</v>
      </c>
      <c r="C1077" s="75" t="s">
        <v>1949</v>
      </c>
      <c r="D1077" s="75">
        <v>23.65</v>
      </c>
      <c r="E1077" s="75">
        <v>1931.0</v>
      </c>
    </row>
    <row r="1078" ht="14.25" customHeight="1">
      <c r="A1078" s="156" t="s">
        <v>1068</v>
      </c>
      <c r="B1078" s="75" t="s">
        <v>1940</v>
      </c>
      <c r="C1078" s="75" t="s">
        <v>1954</v>
      </c>
      <c r="D1078" s="75">
        <v>22.48</v>
      </c>
      <c r="E1078" s="75">
        <v>2410.0</v>
      </c>
    </row>
    <row r="1079" ht="14.25" customHeight="1">
      <c r="A1079" s="156" t="s">
        <v>1068</v>
      </c>
      <c r="B1079" s="75" t="s">
        <v>1940</v>
      </c>
      <c r="C1079" s="75" t="s">
        <v>1944</v>
      </c>
      <c r="D1079" s="75">
        <v>20.81</v>
      </c>
      <c r="E1079" s="75">
        <v>2109.0</v>
      </c>
    </row>
    <row r="1080" ht="14.25" customHeight="1">
      <c r="A1080" s="156" t="s">
        <v>1068</v>
      </c>
      <c r="B1080" s="75" t="s">
        <v>1940</v>
      </c>
      <c r="C1080" s="75" t="s">
        <v>1943</v>
      </c>
      <c r="D1080" s="75">
        <v>19.6</v>
      </c>
      <c r="E1080" s="75">
        <v>1566.0</v>
      </c>
    </row>
    <row r="1081" ht="14.25" customHeight="1">
      <c r="A1081" s="156" t="s">
        <v>1068</v>
      </c>
      <c r="B1081" s="75" t="s">
        <v>1940</v>
      </c>
      <c r="C1081" s="75" t="s">
        <v>1941</v>
      </c>
      <c r="D1081" s="75">
        <v>20.03</v>
      </c>
      <c r="E1081" s="75">
        <v>1155.0</v>
      </c>
    </row>
    <row r="1082" ht="14.25" customHeight="1">
      <c r="A1082" s="156" t="s">
        <v>1069</v>
      </c>
      <c r="B1082" s="75" t="s">
        <v>1940</v>
      </c>
      <c r="C1082" s="75" t="s">
        <v>1955</v>
      </c>
      <c r="D1082" s="75">
        <v>22.33</v>
      </c>
      <c r="E1082" s="75">
        <v>2387.0</v>
      </c>
    </row>
    <row r="1083" ht="14.25" customHeight="1">
      <c r="A1083" s="156" t="s">
        <v>1070</v>
      </c>
      <c r="B1083" s="75" t="s">
        <v>1940</v>
      </c>
      <c r="C1083" s="75" t="s">
        <v>1944</v>
      </c>
      <c r="D1083" s="75">
        <v>20.81</v>
      </c>
      <c r="E1083" s="75">
        <v>2109.0</v>
      </c>
    </row>
    <row r="1084" ht="14.25" customHeight="1">
      <c r="A1084" s="156" t="s">
        <v>1070</v>
      </c>
      <c r="B1084" s="75" t="s">
        <v>1940</v>
      </c>
      <c r="C1084" s="75" t="s">
        <v>1941</v>
      </c>
      <c r="D1084" s="75">
        <v>20.03</v>
      </c>
      <c r="E1084" s="75">
        <v>1155.0</v>
      </c>
    </row>
    <row r="1085" ht="14.25" customHeight="1">
      <c r="A1085" s="156" t="s">
        <v>1071</v>
      </c>
      <c r="B1085" s="75" t="s">
        <v>1940</v>
      </c>
      <c r="C1085" s="75" t="s">
        <v>1951</v>
      </c>
      <c r="D1085" s="75">
        <v>21.09</v>
      </c>
      <c r="E1085" s="75">
        <v>1328.0</v>
      </c>
    </row>
    <row r="1086" ht="14.25" customHeight="1">
      <c r="A1086" s="156" t="s">
        <v>1072</v>
      </c>
      <c r="B1086" s="75" t="s">
        <v>1940</v>
      </c>
      <c r="C1086" s="75" t="s">
        <v>1952</v>
      </c>
      <c r="D1086" s="75">
        <v>24.19</v>
      </c>
      <c r="E1086" s="75">
        <v>1745.0</v>
      </c>
    </row>
    <row r="1087" ht="14.25" customHeight="1">
      <c r="A1087" s="156" t="s">
        <v>1072</v>
      </c>
      <c r="B1087" s="75" t="s">
        <v>1940</v>
      </c>
      <c r="C1087" s="75" t="s">
        <v>1949</v>
      </c>
      <c r="D1087" s="75">
        <v>23.65</v>
      </c>
      <c r="E1087" s="75">
        <v>1931.0</v>
      </c>
    </row>
    <row r="1088" ht="14.25" customHeight="1">
      <c r="A1088" s="156" t="s">
        <v>1072</v>
      </c>
      <c r="B1088" s="75" t="s">
        <v>1940</v>
      </c>
      <c r="C1088" s="75" t="s">
        <v>1953</v>
      </c>
      <c r="D1088" s="75">
        <v>23.4</v>
      </c>
      <c r="E1088" s="75">
        <v>2193.0</v>
      </c>
    </row>
    <row r="1089" ht="14.25" customHeight="1">
      <c r="A1089" s="156" t="s">
        <v>1072</v>
      </c>
      <c r="B1089" s="75" t="s">
        <v>1940</v>
      </c>
      <c r="C1089" s="75" t="s">
        <v>1944</v>
      </c>
      <c r="D1089" s="75">
        <v>20.81</v>
      </c>
      <c r="E1089" s="75">
        <v>2109.0</v>
      </c>
    </row>
    <row r="1090" ht="14.25" customHeight="1">
      <c r="A1090" s="156" t="s">
        <v>1072</v>
      </c>
      <c r="B1090" s="75" t="s">
        <v>1940</v>
      </c>
      <c r="C1090" s="75" t="s">
        <v>1943</v>
      </c>
      <c r="D1090" s="75">
        <v>19.6</v>
      </c>
      <c r="E1090" s="75">
        <v>1566.0</v>
      </c>
    </row>
    <row r="1091" ht="14.25" customHeight="1">
      <c r="A1091" s="156" t="s">
        <v>1072</v>
      </c>
      <c r="B1091" s="75" t="s">
        <v>1940</v>
      </c>
      <c r="C1091" s="75" t="s">
        <v>1941</v>
      </c>
      <c r="D1091" s="75">
        <v>20.03</v>
      </c>
      <c r="E1091" s="75">
        <v>1155.0</v>
      </c>
    </row>
    <row r="1092" ht="14.25" customHeight="1">
      <c r="A1092" s="156" t="s">
        <v>1073</v>
      </c>
      <c r="B1092" s="75" t="s">
        <v>1940</v>
      </c>
      <c r="C1092" s="75" t="s">
        <v>1944</v>
      </c>
      <c r="D1092" s="75">
        <v>20.81</v>
      </c>
      <c r="E1092" s="75">
        <v>2109.0</v>
      </c>
    </row>
    <row r="1093" ht="14.25" customHeight="1">
      <c r="A1093" s="156" t="s">
        <v>1073</v>
      </c>
      <c r="B1093" s="75" t="s">
        <v>1940</v>
      </c>
      <c r="C1093" s="75" t="s">
        <v>1941</v>
      </c>
      <c r="D1093" s="75">
        <v>20.03</v>
      </c>
      <c r="E1093" s="75">
        <v>1155.0</v>
      </c>
    </row>
    <row r="1094" ht="14.25" customHeight="1">
      <c r="A1094" s="156" t="s">
        <v>1074</v>
      </c>
      <c r="B1094" s="75" t="s">
        <v>1940</v>
      </c>
      <c r="C1094" s="75" t="s">
        <v>1951</v>
      </c>
      <c r="D1094" s="75">
        <v>21.09</v>
      </c>
      <c r="E1094" s="75">
        <v>1328.0</v>
      </c>
    </row>
    <row r="1095" ht="14.25" customHeight="1">
      <c r="A1095" s="156" t="s">
        <v>1075</v>
      </c>
      <c r="B1095" s="75" t="s">
        <v>1940</v>
      </c>
      <c r="C1095" s="75" t="s">
        <v>1944</v>
      </c>
      <c r="D1095" s="75">
        <v>20.81</v>
      </c>
      <c r="E1095" s="75">
        <v>2109.0</v>
      </c>
    </row>
    <row r="1096" ht="14.25" customHeight="1">
      <c r="A1096" s="156" t="s">
        <v>1075</v>
      </c>
      <c r="B1096" s="75" t="s">
        <v>1940</v>
      </c>
      <c r="C1096" s="75" t="s">
        <v>1943</v>
      </c>
      <c r="D1096" s="75">
        <v>19.6</v>
      </c>
      <c r="E1096" s="75">
        <v>1566.0</v>
      </c>
    </row>
    <row r="1097" ht="14.25" customHeight="1">
      <c r="A1097" s="156" t="s">
        <v>1076</v>
      </c>
      <c r="B1097" s="75" t="s">
        <v>1940</v>
      </c>
      <c r="C1097" s="75" t="s">
        <v>1952</v>
      </c>
      <c r="D1097" s="75">
        <v>24.19</v>
      </c>
      <c r="E1097" s="75">
        <v>1745.0</v>
      </c>
    </row>
    <row r="1098" ht="14.25" customHeight="1">
      <c r="A1098" s="156" t="s">
        <v>1076</v>
      </c>
      <c r="B1098" s="75" t="s">
        <v>1940</v>
      </c>
      <c r="C1098" s="75" t="s">
        <v>1956</v>
      </c>
      <c r="D1098" s="75">
        <v>26.26</v>
      </c>
      <c r="E1098" s="75">
        <v>1453.0</v>
      </c>
    </row>
    <row r="1099" ht="14.25" customHeight="1">
      <c r="A1099" s="156" t="s">
        <v>1076</v>
      </c>
      <c r="B1099" s="75" t="s">
        <v>1940</v>
      </c>
      <c r="C1099" s="75" t="s">
        <v>1957</v>
      </c>
      <c r="D1099" s="75">
        <v>25.32</v>
      </c>
      <c r="E1099" s="75">
        <v>1203.0</v>
      </c>
    </row>
    <row r="1100" ht="14.25" customHeight="1">
      <c r="A1100" s="156" t="s">
        <v>1076</v>
      </c>
      <c r="B1100" s="75" t="s">
        <v>1940</v>
      </c>
      <c r="C1100" s="75" t="s">
        <v>1958</v>
      </c>
      <c r="D1100" s="75">
        <v>24.35</v>
      </c>
      <c r="E1100" s="75">
        <v>913.0</v>
      </c>
    </row>
    <row r="1101" ht="14.25" customHeight="1">
      <c r="A1101" s="156" t="s">
        <v>1076</v>
      </c>
      <c r="B1101" s="75" t="s">
        <v>1940</v>
      </c>
      <c r="C1101" s="75" t="s">
        <v>1959</v>
      </c>
      <c r="D1101" s="75">
        <v>19.47</v>
      </c>
      <c r="E1101" s="75">
        <v>1242.0</v>
      </c>
    </row>
    <row r="1102" ht="14.25" customHeight="1">
      <c r="A1102" s="156" t="s">
        <v>1077</v>
      </c>
      <c r="B1102" s="75" t="s">
        <v>1940</v>
      </c>
      <c r="C1102" s="75" t="s">
        <v>1951</v>
      </c>
      <c r="D1102" s="75">
        <v>21.09</v>
      </c>
      <c r="E1102" s="75">
        <v>1328.0</v>
      </c>
    </row>
    <row r="1103" ht="14.25" customHeight="1">
      <c r="A1103" s="156" t="s">
        <v>1079</v>
      </c>
      <c r="B1103" s="75" t="s">
        <v>1940</v>
      </c>
      <c r="C1103" s="75" t="s">
        <v>1944</v>
      </c>
      <c r="D1103" s="75">
        <v>20.81</v>
      </c>
      <c r="E1103" s="75">
        <v>2109.0</v>
      </c>
    </row>
    <row r="1104" ht="14.25" customHeight="1">
      <c r="A1104" s="156" t="s">
        <v>1080</v>
      </c>
      <c r="B1104" s="75" t="s">
        <v>1940</v>
      </c>
      <c r="C1104" s="75" t="s">
        <v>1952</v>
      </c>
      <c r="D1104" s="75">
        <v>24.19</v>
      </c>
      <c r="E1104" s="75">
        <v>1745.0</v>
      </c>
    </row>
    <row r="1105" ht="14.25" customHeight="1">
      <c r="A1105" s="156" t="s">
        <v>1080</v>
      </c>
      <c r="B1105" s="75" t="s">
        <v>1940</v>
      </c>
      <c r="C1105" s="75" t="s">
        <v>1960</v>
      </c>
      <c r="D1105" s="75">
        <v>20.59</v>
      </c>
      <c r="E1105" s="75">
        <v>1139.0</v>
      </c>
    </row>
    <row r="1106" ht="14.25" customHeight="1">
      <c r="A1106" s="156" t="s">
        <v>1081</v>
      </c>
      <c r="B1106" s="75" t="s">
        <v>1940</v>
      </c>
      <c r="C1106" s="75" t="s">
        <v>1944</v>
      </c>
      <c r="D1106" s="75">
        <v>20.81</v>
      </c>
      <c r="E1106" s="75">
        <v>2109.0</v>
      </c>
    </row>
    <row r="1107" ht="14.25" customHeight="1">
      <c r="A1107" s="156" t="s">
        <v>1081</v>
      </c>
      <c r="B1107" s="75" t="s">
        <v>1940</v>
      </c>
      <c r="C1107" s="75" t="s">
        <v>1943</v>
      </c>
      <c r="D1107" s="75">
        <v>19.6</v>
      </c>
      <c r="E1107" s="75">
        <v>1566.0</v>
      </c>
    </row>
    <row r="1108" ht="14.25" customHeight="1">
      <c r="A1108" s="156" t="s">
        <v>1081</v>
      </c>
      <c r="B1108" s="75" t="s">
        <v>1940</v>
      </c>
      <c r="C1108" s="75" t="s">
        <v>1941</v>
      </c>
      <c r="D1108" s="75">
        <v>20.03</v>
      </c>
      <c r="E1108" s="75">
        <v>1155.0</v>
      </c>
    </row>
    <row r="1109" ht="14.25" customHeight="1">
      <c r="A1109" s="156" t="s">
        <v>187</v>
      </c>
      <c r="B1109" s="75" t="s">
        <v>1961</v>
      </c>
      <c r="C1109" s="75" t="s">
        <v>1962</v>
      </c>
      <c r="D1109" s="75">
        <v>14.04</v>
      </c>
      <c r="E1109" s="75">
        <v>1316.0</v>
      </c>
    </row>
    <row r="1110" ht="14.25" customHeight="1">
      <c r="A1110" s="156" t="s">
        <v>188</v>
      </c>
      <c r="B1110" s="75" t="s">
        <v>1961</v>
      </c>
      <c r="C1110" s="75" t="s">
        <v>1963</v>
      </c>
      <c r="D1110" s="75">
        <v>14.04</v>
      </c>
      <c r="E1110" s="75">
        <v>1316.0</v>
      </c>
    </row>
    <row r="1111" ht="14.25" customHeight="1">
      <c r="A1111" s="156" t="s">
        <v>188</v>
      </c>
      <c r="B1111" s="75" t="s">
        <v>1961</v>
      </c>
      <c r="C1111" s="75" t="s">
        <v>1964</v>
      </c>
      <c r="D1111" s="75">
        <v>17.03</v>
      </c>
      <c r="E1111" s="75">
        <v>954.0</v>
      </c>
    </row>
    <row r="1112" ht="14.25" customHeight="1">
      <c r="A1112" s="156" t="s">
        <v>188</v>
      </c>
      <c r="B1112" s="75" t="s">
        <v>1961</v>
      </c>
      <c r="C1112" s="75" t="s">
        <v>1965</v>
      </c>
      <c r="D1112" s="75">
        <v>14.04</v>
      </c>
      <c r="E1112" s="75">
        <v>1316.0</v>
      </c>
    </row>
    <row r="1113" ht="14.25" customHeight="1">
      <c r="A1113" s="156" t="s">
        <v>188</v>
      </c>
      <c r="B1113" s="75" t="s">
        <v>1961</v>
      </c>
      <c r="C1113" s="75" t="s">
        <v>1966</v>
      </c>
      <c r="D1113" s="75">
        <v>14.04</v>
      </c>
      <c r="E1113" s="75">
        <v>1316.0</v>
      </c>
    </row>
    <row r="1114" ht="14.25" customHeight="1">
      <c r="A1114" s="156" t="s">
        <v>1083</v>
      </c>
      <c r="B1114" s="75" t="s">
        <v>1961</v>
      </c>
      <c r="C1114" s="75" t="s">
        <v>1967</v>
      </c>
      <c r="D1114" s="75">
        <v>14.04</v>
      </c>
      <c r="E1114" s="75">
        <v>1316.0</v>
      </c>
    </row>
    <row r="1115" ht="14.25" customHeight="1">
      <c r="A1115" s="156" t="s">
        <v>1084</v>
      </c>
      <c r="B1115" s="75" t="s">
        <v>1961</v>
      </c>
      <c r="C1115" s="75" t="s">
        <v>1967</v>
      </c>
      <c r="D1115" s="75">
        <v>14.04</v>
      </c>
      <c r="E1115" s="75">
        <v>1316.0</v>
      </c>
    </row>
    <row r="1116" ht="14.25" customHeight="1">
      <c r="A1116" s="156" t="s">
        <v>1084</v>
      </c>
      <c r="B1116" s="75" t="s">
        <v>1961</v>
      </c>
      <c r="C1116" s="75" t="s">
        <v>1964</v>
      </c>
      <c r="D1116" s="75">
        <v>17.03</v>
      </c>
      <c r="E1116" s="75">
        <v>954.0</v>
      </c>
    </row>
    <row r="1117" ht="14.25" customHeight="1">
      <c r="A1117" s="156" t="s">
        <v>1086</v>
      </c>
      <c r="B1117" s="75" t="s">
        <v>1188</v>
      </c>
      <c r="C1117" s="75" t="s">
        <v>1553</v>
      </c>
      <c r="D1117" s="75">
        <v>25.86</v>
      </c>
      <c r="E1117" s="75">
        <v>1918.0</v>
      </c>
    </row>
    <row r="1118" ht="14.25" customHeight="1">
      <c r="A1118" s="156" t="s">
        <v>1086</v>
      </c>
      <c r="B1118" s="75" t="s">
        <v>1188</v>
      </c>
      <c r="C1118" s="75" t="s">
        <v>1571</v>
      </c>
      <c r="D1118" s="75">
        <v>24.87</v>
      </c>
      <c r="E1118" s="75">
        <v>1427.0</v>
      </c>
    </row>
    <row r="1119" ht="14.25" customHeight="1">
      <c r="A1119" s="156" t="s">
        <v>1086</v>
      </c>
      <c r="B1119" s="75" t="s">
        <v>1188</v>
      </c>
      <c r="C1119" s="75" t="s">
        <v>1337</v>
      </c>
      <c r="D1119" s="75">
        <v>22.25</v>
      </c>
      <c r="E1119" s="75">
        <v>1359.0</v>
      </c>
    </row>
    <row r="1120" ht="14.25" customHeight="1">
      <c r="A1120" s="156" t="s">
        <v>1086</v>
      </c>
      <c r="B1120" s="75" t="s">
        <v>1188</v>
      </c>
      <c r="C1120" s="75" t="s">
        <v>1519</v>
      </c>
      <c r="D1120" s="75">
        <v>22.67</v>
      </c>
      <c r="E1120" s="75">
        <v>1260.0</v>
      </c>
    </row>
    <row r="1121" ht="14.25" customHeight="1">
      <c r="A1121" s="156" t="s">
        <v>1086</v>
      </c>
      <c r="B1121" s="75" t="s">
        <v>1188</v>
      </c>
      <c r="C1121" s="75" t="s">
        <v>1520</v>
      </c>
      <c r="D1121" s="75">
        <v>23.62</v>
      </c>
      <c r="E1121" s="75">
        <v>1238.0</v>
      </c>
    </row>
    <row r="1122" ht="14.25" customHeight="1">
      <c r="A1122" s="156" t="s">
        <v>1086</v>
      </c>
      <c r="B1122" s="75" t="s">
        <v>1188</v>
      </c>
      <c r="C1122" s="75" t="s">
        <v>1917</v>
      </c>
      <c r="D1122" s="75">
        <v>25.08</v>
      </c>
      <c r="E1122" s="75">
        <v>1918.0</v>
      </c>
    </row>
    <row r="1123" ht="14.25" customHeight="1">
      <c r="A1123" s="156" t="s">
        <v>1086</v>
      </c>
      <c r="B1123" s="75" t="s">
        <v>1188</v>
      </c>
      <c r="C1123" s="75" t="s">
        <v>1968</v>
      </c>
      <c r="D1123" s="75">
        <v>27.36</v>
      </c>
      <c r="E1123" s="75">
        <v>1485.0</v>
      </c>
    </row>
    <row r="1124" ht="14.25" customHeight="1">
      <c r="A1124" s="156" t="s">
        <v>1086</v>
      </c>
      <c r="B1124" s="75" t="s">
        <v>1188</v>
      </c>
      <c r="C1124" s="75" t="s">
        <v>1613</v>
      </c>
      <c r="D1124" s="75">
        <v>27.21</v>
      </c>
      <c r="E1124" s="75">
        <v>897.0</v>
      </c>
    </row>
    <row r="1125" ht="14.25" customHeight="1">
      <c r="A1125" s="156" t="s">
        <v>1086</v>
      </c>
      <c r="B1125" s="75" t="s">
        <v>1188</v>
      </c>
      <c r="C1125" s="75" t="s">
        <v>1518</v>
      </c>
      <c r="D1125" s="75">
        <v>24.82</v>
      </c>
      <c r="E1125" s="75">
        <v>791.0</v>
      </c>
    </row>
    <row r="1126" ht="14.25" customHeight="1">
      <c r="A1126" s="156" t="s">
        <v>1086</v>
      </c>
      <c r="B1126" s="75" t="s">
        <v>1188</v>
      </c>
      <c r="C1126" s="75" t="s">
        <v>1517</v>
      </c>
      <c r="D1126" s="75">
        <v>25.11</v>
      </c>
      <c r="E1126" s="75">
        <v>946.0</v>
      </c>
    </row>
    <row r="1127" ht="14.25" customHeight="1">
      <c r="A1127" s="156" t="s">
        <v>1086</v>
      </c>
      <c r="B1127" s="75" t="s">
        <v>1188</v>
      </c>
      <c r="C1127" s="75" t="s">
        <v>1969</v>
      </c>
      <c r="D1127" s="75">
        <v>25.11</v>
      </c>
      <c r="E1127" s="75">
        <v>645.0</v>
      </c>
    </row>
    <row r="1128" ht="14.25" customHeight="1">
      <c r="A1128" s="156" t="s">
        <v>1086</v>
      </c>
      <c r="B1128" s="75" t="s">
        <v>1188</v>
      </c>
      <c r="C1128" s="75" t="s">
        <v>1515</v>
      </c>
      <c r="D1128" s="75">
        <v>25.37</v>
      </c>
      <c r="E1128" s="75">
        <v>655.0</v>
      </c>
    </row>
    <row r="1129" ht="14.25" customHeight="1">
      <c r="A1129" s="156" t="s">
        <v>1086</v>
      </c>
      <c r="B1129" s="75" t="s">
        <v>1188</v>
      </c>
      <c r="C1129" s="75" t="s">
        <v>1513</v>
      </c>
      <c r="D1129" s="75">
        <v>26.75</v>
      </c>
      <c r="E1129" s="75">
        <v>735.0</v>
      </c>
    </row>
    <row r="1130" ht="14.25" customHeight="1">
      <c r="A1130" s="156" t="s">
        <v>1086</v>
      </c>
      <c r="B1130" s="75" t="s">
        <v>1188</v>
      </c>
      <c r="C1130" s="75" t="s">
        <v>1514</v>
      </c>
      <c r="D1130" s="75">
        <v>26.93</v>
      </c>
      <c r="E1130" s="75">
        <v>614.0</v>
      </c>
    </row>
    <row r="1131" ht="14.25" customHeight="1">
      <c r="A1131" s="156" t="s">
        <v>1086</v>
      </c>
      <c r="B1131" s="75" t="s">
        <v>1569</v>
      </c>
      <c r="C1131" s="75" t="s">
        <v>1570</v>
      </c>
      <c r="D1131" s="75">
        <v>24.93</v>
      </c>
      <c r="E1131" s="75">
        <v>1068.0</v>
      </c>
    </row>
    <row r="1132" ht="14.25" customHeight="1">
      <c r="A1132" s="156" t="s">
        <v>1086</v>
      </c>
      <c r="B1132" s="75" t="s">
        <v>1569</v>
      </c>
      <c r="C1132" s="75" t="s">
        <v>1970</v>
      </c>
      <c r="D1132" s="75">
        <v>19.96</v>
      </c>
      <c r="E1132" s="75">
        <v>719.0</v>
      </c>
    </row>
    <row r="1133" ht="14.25" customHeight="1">
      <c r="A1133" s="156" t="s">
        <v>1086</v>
      </c>
      <c r="B1133" s="75" t="s">
        <v>1971</v>
      </c>
      <c r="C1133" s="75" t="s">
        <v>1972</v>
      </c>
      <c r="D1133" s="75">
        <v>24.58</v>
      </c>
      <c r="E1133" s="75">
        <v>592.0</v>
      </c>
    </row>
    <row r="1134" ht="14.25" customHeight="1">
      <c r="A1134" s="156" t="s">
        <v>1086</v>
      </c>
      <c r="B1134" s="75" t="s">
        <v>1186</v>
      </c>
      <c r="C1134" s="75" t="s">
        <v>1566</v>
      </c>
      <c r="D1134" s="75">
        <v>21.31</v>
      </c>
      <c r="E1134" s="75">
        <v>748.0</v>
      </c>
    </row>
    <row r="1135" ht="14.25" customHeight="1">
      <c r="A1135" s="156" t="s">
        <v>1086</v>
      </c>
      <c r="B1135" s="75" t="s">
        <v>1186</v>
      </c>
      <c r="C1135" s="75" t="s">
        <v>1567</v>
      </c>
      <c r="D1135" s="75">
        <v>22.32</v>
      </c>
      <c r="E1135" s="75">
        <v>996.0</v>
      </c>
    </row>
    <row r="1136" ht="14.25" customHeight="1">
      <c r="A1136" s="156" t="s">
        <v>1090</v>
      </c>
      <c r="B1136" s="75" t="s">
        <v>1973</v>
      </c>
      <c r="C1136" s="75" t="s">
        <v>1557</v>
      </c>
      <c r="D1136" s="75">
        <v>28.53</v>
      </c>
      <c r="E1136" s="75">
        <v>1238.0</v>
      </c>
    </row>
    <row r="1137" ht="14.25" customHeight="1">
      <c r="A1137" s="156" t="s">
        <v>1090</v>
      </c>
      <c r="B1137" s="75" t="s">
        <v>1973</v>
      </c>
      <c r="C1137" s="75" t="s">
        <v>1974</v>
      </c>
      <c r="D1137" s="75">
        <v>27.86</v>
      </c>
      <c r="E1137" s="75">
        <v>1651.0</v>
      </c>
    </row>
    <row r="1138" ht="14.25" customHeight="1">
      <c r="A1138" s="156" t="s">
        <v>1090</v>
      </c>
      <c r="B1138" s="75" t="s">
        <v>1973</v>
      </c>
      <c r="C1138" s="75" t="s">
        <v>1975</v>
      </c>
      <c r="D1138" s="75">
        <v>26.15</v>
      </c>
      <c r="E1138" s="75">
        <v>1759.0</v>
      </c>
    </row>
    <row r="1139" ht="14.25" customHeight="1">
      <c r="A1139" s="156" t="s">
        <v>1091</v>
      </c>
      <c r="B1139" s="75" t="s">
        <v>1665</v>
      </c>
      <c r="C1139" s="75" t="s">
        <v>1668</v>
      </c>
      <c r="D1139" s="75">
        <v>23.79</v>
      </c>
      <c r="E1139" s="75">
        <v>1270.0</v>
      </c>
    </row>
    <row r="1140" ht="14.25" customHeight="1">
      <c r="A1140" s="156" t="s">
        <v>1091</v>
      </c>
      <c r="B1140" s="75" t="s">
        <v>1671</v>
      </c>
      <c r="C1140" s="75" t="s">
        <v>1672</v>
      </c>
      <c r="D1140" s="75">
        <v>28.49</v>
      </c>
      <c r="E1140" s="75">
        <v>809.0</v>
      </c>
    </row>
    <row r="1141" ht="14.25" customHeight="1">
      <c r="A1141" s="156" t="s">
        <v>1091</v>
      </c>
      <c r="B1141" s="75" t="s">
        <v>1225</v>
      </c>
      <c r="C1141" s="75" t="s">
        <v>1675</v>
      </c>
      <c r="D1141" s="75">
        <v>26.71</v>
      </c>
      <c r="E1141" s="75">
        <v>951.0</v>
      </c>
    </row>
    <row r="1142" ht="14.25" customHeight="1">
      <c r="A1142" s="156" t="s">
        <v>1091</v>
      </c>
      <c r="B1142" s="75" t="s">
        <v>1683</v>
      </c>
      <c r="C1142" s="75" t="s">
        <v>1684</v>
      </c>
      <c r="D1142" s="75">
        <v>28.35</v>
      </c>
      <c r="E1142" s="75">
        <v>1034.0</v>
      </c>
    </row>
    <row r="1143" ht="14.25" customHeight="1">
      <c r="A1143" s="156" t="s">
        <v>1091</v>
      </c>
      <c r="B1143" s="75" t="s">
        <v>1227</v>
      </c>
      <c r="C1143" s="75" t="s">
        <v>1228</v>
      </c>
      <c r="D1143" s="75">
        <v>27.01</v>
      </c>
      <c r="E1143" s="75">
        <v>1237.0</v>
      </c>
    </row>
    <row r="1144" ht="14.25" customHeight="1">
      <c r="A1144" s="156" t="s">
        <v>1091</v>
      </c>
      <c r="B1144" s="75" t="s">
        <v>1231</v>
      </c>
      <c r="C1144" s="75" t="s">
        <v>1799</v>
      </c>
      <c r="D1144" s="75">
        <v>27.5</v>
      </c>
      <c r="E1144" s="75">
        <v>1088.0</v>
      </c>
    </row>
    <row r="1145" ht="14.25" customHeight="1">
      <c r="A1145" s="156" t="s">
        <v>1092</v>
      </c>
      <c r="B1145" s="75" t="s">
        <v>1940</v>
      </c>
      <c r="C1145" s="75" t="s">
        <v>1976</v>
      </c>
      <c r="D1145" s="75">
        <v>23.15</v>
      </c>
      <c r="E1145" s="75">
        <v>723.0</v>
      </c>
    </row>
    <row r="1146" ht="14.25" customHeight="1">
      <c r="A1146" s="156" t="s">
        <v>1092</v>
      </c>
      <c r="B1146" s="75" t="s">
        <v>1940</v>
      </c>
      <c r="C1146" s="75" t="s">
        <v>1958</v>
      </c>
      <c r="D1146" s="75">
        <v>24.35</v>
      </c>
      <c r="E1146" s="75">
        <v>913.0</v>
      </c>
    </row>
    <row r="1147" ht="14.25" customHeight="1">
      <c r="A1147" s="156" t="s">
        <v>1099</v>
      </c>
      <c r="B1147" s="75" t="s">
        <v>833</v>
      </c>
      <c r="C1147" s="75" t="s">
        <v>1977</v>
      </c>
      <c r="D1147" s="75">
        <v>27.8</v>
      </c>
      <c r="E1147" s="75">
        <v>338.0</v>
      </c>
    </row>
    <row r="1148" ht="14.25" customHeight="1">
      <c r="A1148" s="156" t="s">
        <v>1099</v>
      </c>
      <c r="B1148" s="75" t="s">
        <v>833</v>
      </c>
      <c r="C1148" s="75" t="s">
        <v>1978</v>
      </c>
      <c r="D1148" s="75">
        <v>27.1</v>
      </c>
      <c r="E1148" s="75">
        <v>229.0</v>
      </c>
    </row>
    <row r="1149" ht="14.25" customHeight="1">
      <c r="A1149" s="156" t="s">
        <v>1100</v>
      </c>
      <c r="B1149" s="75" t="s">
        <v>833</v>
      </c>
      <c r="C1149" s="75" t="s">
        <v>1979</v>
      </c>
      <c r="D1149" s="75">
        <v>25.8</v>
      </c>
      <c r="E1149" s="75">
        <v>1579.0</v>
      </c>
    </row>
    <row r="1150" ht="14.25" customHeight="1">
      <c r="A1150" s="156" t="s">
        <v>1101</v>
      </c>
      <c r="B1150" s="75" t="s">
        <v>833</v>
      </c>
      <c r="C1150" s="75" t="s">
        <v>1980</v>
      </c>
      <c r="D1150" s="75">
        <v>25.3</v>
      </c>
      <c r="E1150" s="75">
        <v>304.0</v>
      </c>
    </row>
    <row r="1151" ht="14.25" customHeight="1">
      <c r="A1151" s="156" t="s">
        <v>1101</v>
      </c>
      <c r="B1151" s="75" t="s">
        <v>833</v>
      </c>
      <c r="C1151" s="75" t="s">
        <v>1981</v>
      </c>
      <c r="D1151" s="75">
        <v>24.3</v>
      </c>
      <c r="E1151" s="75">
        <v>229.0</v>
      </c>
    </row>
    <row r="1152" ht="14.25" customHeight="1">
      <c r="A1152" s="156" t="s">
        <v>1101</v>
      </c>
      <c r="B1152" s="75" t="s">
        <v>833</v>
      </c>
      <c r="C1152" s="75" t="s">
        <v>1982</v>
      </c>
      <c r="D1152" s="75">
        <v>25.8</v>
      </c>
      <c r="E1152" s="75">
        <v>255.0</v>
      </c>
    </row>
    <row r="1153" ht="14.25" customHeight="1">
      <c r="A1153" s="156" t="s">
        <v>1102</v>
      </c>
      <c r="B1153" s="75" t="s">
        <v>833</v>
      </c>
      <c r="C1153" s="75" t="s">
        <v>1983</v>
      </c>
      <c r="D1153" s="75">
        <v>24.7</v>
      </c>
      <c r="E1153" s="75">
        <v>266.0</v>
      </c>
    </row>
    <row r="1154" ht="14.25" customHeight="1">
      <c r="A1154" s="156" t="s">
        <v>1102</v>
      </c>
      <c r="B1154" s="75" t="s">
        <v>833</v>
      </c>
      <c r="C1154" s="75" t="s">
        <v>1984</v>
      </c>
      <c r="D1154" s="75">
        <v>27.0</v>
      </c>
      <c r="E1154" s="75">
        <v>520.0</v>
      </c>
    </row>
    <row r="1155" ht="14.25" customHeight="1">
      <c r="A1155" s="156" t="s">
        <v>1104</v>
      </c>
      <c r="B1155" s="75" t="s">
        <v>1460</v>
      </c>
      <c r="C1155" s="75" t="s">
        <v>1985</v>
      </c>
      <c r="D1155" s="75">
        <v>28.39</v>
      </c>
      <c r="E1155" s="75">
        <v>4642.0</v>
      </c>
    </row>
    <row r="1156" ht="14.25" customHeight="1">
      <c r="A1156" s="156" t="s">
        <v>1104</v>
      </c>
      <c r="B1156" s="75" t="s">
        <v>1460</v>
      </c>
      <c r="C1156" s="75" t="s">
        <v>1986</v>
      </c>
      <c r="D1156" s="75">
        <v>27.41</v>
      </c>
      <c r="E1156" s="75">
        <v>1735.0</v>
      </c>
    </row>
    <row r="1157" ht="14.25" customHeight="1">
      <c r="A1157" s="156" t="s">
        <v>1104</v>
      </c>
      <c r="B1157" s="75" t="s">
        <v>1460</v>
      </c>
      <c r="C1157" s="75" t="s">
        <v>1987</v>
      </c>
      <c r="D1157" s="75">
        <v>28.81</v>
      </c>
      <c r="E1157" s="75">
        <v>2649.0</v>
      </c>
    </row>
    <row r="1158" ht="14.25" customHeight="1">
      <c r="A1158" s="156" t="s">
        <v>1105</v>
      </c>
      <c r="B1158" s="75" t="s">
        <v>1460</v>
      </c>
      <c r="C1158" s="75" t="s">
        <v>1988</v>
      </c>
      <c r="D1158" s="75">
        <v>29.81</v>
      </c>
      <c r="E1158" s="75">
        <v>3132.0</v>
      </c>
    </row>
    <row r="1159" ht="14.25" customHeight="1">
      <c r="A1159" s="156" t="s">
        <v>1105</v>
      </c>
      <c r="B1159" s="75" t="s">
        <v>1460</v>
      </c>
      <c r="C1159" s="75" t="s">
        <v>1989</v>
      </c>
      <c r="D1159" s="75">
        <v>27.88</v>
      </c>
      <c r="E1159" s="75">
        <v>1491.0</v>
      </c>
    </row>
    <row r="1160" ht="14.25" customHeight="1">
      <c r="A1160" s="156" t="s">
        <v>1105</v>
      </c>
      <c r="B1160" s="75" t="s">
        <v>1460</v>
      </c>
      <c r="C1160" s="75" t="s">
        <v>1990</v>
      </c>
      <c r="D1160" s="75">
        <v>26.49</v>
      </c>
      <c r="E1160" s="75">
        <v>1408.0</v>
      </c>
    </row>
    <row r="1161" ht="14.25" customHeight="1">
      <c r="A1161" s="156" t="s">
        <v>1105</v>
      </c>
      <c r="B1161" s="75" t="s">
        <v>1460</v>
      </c>
      <c r="C1161" s="75" t="s">
        <v>1991</v>
      </c>
      <c r="D1161" s="75">
        <v>28.64</v>
      </c>
      <c r="E1161" s="75">
        <v>1071.0</v>
      </c>
    </row>
    <row r="1162" ht="14.25" customHeight="1">
      <c r="A1162" s="156" t="s">
        <v>1106</v>
      </c>
      <c r="B1162" s="75" t="s">
        <v>1460</v>
      </c>
      <c r="C1162" s="75" t="s">
        <v>1992</v>
      </c>
      <c r="D1162" s="75">
        <v>29.15</v>
      </c>
      <c r="E1162" s="75">
        <v>4619.0</v>
      </c>
    </row>
    <row r="1163" ht="14.25" customHeight="1">
      <c r="A1163" s="156" t="s">
        <v>1107</v>
      </c>
      <c r="B1163" s="75" t="s">
        <v>1460</v>
      </c>
      <c r="C1163" s="75" t="s">
        <v>1993</v>
      </c>
      <c r="D1163" s="75">
        <v>28.06</v>
      </c>
      <c r="E1163" s="75">
        <v>689.0</v>
      </c>
    </row>
    <row r="1164" ht="14.25" customHeight="1">
      <c r="A1164" s="156" t="s">
        <v>1107</v>
      </c>
      <c r="B1164" s="75" t="s">
        <v>1460</v>
      </c>
      <c r="C1164" s="75" t="s">
        <v>1994</v>
      </c>
      <c r="D1164" s="75">
        <v>28.86</v>
      </c>
      <c r="E1164" s="75">
        <v>1027.0</v>
      </c>
    </row>
    <row r="1165" ht="14.25" customHeight="1">
      <c r="A1165" s="156" t="s">
        <v>1108</v>
      </c>
      <c r="B1165" s="75" t="s">
        <v>1188</v>
      </c>
      <c r="C1165" s="75" t="s">
        <v>1995</v>
      </c>
      <c r="D1165" s="75">
        <v>18.08</v>
      </c>
      <c r="E1165" s="75">
        <v>1818.0</v>
      </c>
    </row>
    <row r="1166" ht="14.25" customHeight="1">
      <c r="A1166" s="156" t="s">
        <v>1108</v>
      </c>
      <c r="B1166" s="75" t="s">
        <v>1188</v>
      </c>
      <c r="C1166" s="75" t="s">
        <v>1614</v>
      </c>
      <c r="D1166" s="75">
        <v>19.98</v>
      </c>
      <c r="E1166" s="75">
        <v>1638.0</v>
      </c>
    </row>
    <row r="1167" ht="14.25" customHeight="1">
      <c r="A1167" s="156" t="s">
        <v>1108</v>
      </c>
      <c r="B1167" s="75" t="s">
        <v>1188</v>
      </c>
      <c r="C1167" s="75" t="s">
        <v>1337</v>
      </c>
      <c r="D1167" s="75">
        <v>2.225</v>
      </c>
      <c r="E1167" s="75">
        <v>1359.0</v>
      </c>
    </row>
    <row r="1168" ht="14.25" customHeight="1">
      <c r="A1168" s="156" t="s">
        <v>1108</v>
      </c>
      <c r="B1168" s="75" t="s">
        <v>1188</v>
      </c>
      <c r="C1168" s="75" t="s">
        <v>1519</v>
      </c>
      <c r="D1168" s="75">
        <v>22.67</v>
      </c>
      <c r="E1168" s="75">
        <v>1260.0</v>
      </c>
    </row>
    <row r="1169" ht="14.25" customHeight="1">
      <c r="A1169" s="156" t="s">
        <v>1108</v>
      </c>
      <c r="B1169" s="75" t="s">
        <v>1188</v>
      </c>
      <c r="C1169" s="75" t="s">
        <v>1520</v>
      </c>
      <c r="D1169" s="75">
        <v>23.62</v>
      </c>
      <c r="E1169" s="75">
        <v>1238.0</v>
      </c>
    </row>
    <row r="1170" ht="14.25" customHeight="1">
      <c r="A1170" s="156" t="s">
        <v>1108</v>
      </c>
      <c r="B1170" s="75" t="s">
        <v>1188</v>
      </c>
      <c r="C1170" s="75" t="s">
        <v>1336</v>
      </c>
      <c r="D1170" s="75">
        <v>22.15</v>
      </c>
      <c r="E1170" s="75">
        <v>1362.0</v>
      </c>
    </row>
    <row r="1171" ht="14.25" customHeight="1">
      <c r="A1171" s="156" t="s">
        <v>1109</v>
      </c>
      <c r="B1171" s="75" t="s">
        <v>1188</v>
      </c>
      <c r="C1171" s="75" t="s">
        <v>1518</v>
      </c>
      <c r="D1171" s="75">
        <v>24.82</v>
      </c>
      <c r="E1171" s="75">
        <v>791.0</v>
      </c>
    </row>
    <row r="1172" ht="14.25" customHeight="1">
      <c r="A1172" s="156" t="s">
        <v>1109</v>
      </c>
      <c r="B1172" s="75" t="s">
        <v>1188</v>
      </c>
      <c r="C1172" s="75" t="s">
        <v>1613</v>
      </c>
      <c r="D1172" s="75">
        <v>27.21</v>
      </c>
      <c r="E1172" s="75">
        <v>897.0</v>
      </c>
    </row>
    <row r="1173" ht="14.25" customHeight="1">
      <c r="A1173" s="156" t="s">
        <v>1109</v>
      </c>
      <c r="B1173" s="75" t="s">
        <v>1188</v>
      </c>
      <c r="C1173" s="75" t="s">
        <v>1513</v>
      </c>
      <c r="D1173" s="75">
        <v>26.75</v>
      </c>
      <c r="E1173" s="75">
        <v>735.0</v>
      </c>
    </row>
    <row r="1174" ht="14.25" customHeight="1">
      <c r="A1174" s="156" t="s">
        <v>1109</v>
      </c>
      <c r="B1174" s="75" t="s">
        <v>1188</v>
      </c>
      <c r="C1174" s="75" t="s">
        <v>1189</v>
      </c>
      <c r="D1174" s="75">
        <v>26.93</v>
      </c>
      <c r="E1174" s="75">
        <v>614.0</v>
      </c>
    </row>
    <row r="1175" ht="14.25" customHeight="1">
      <c r="A1175" s="156" t="s">
        <v>1109</v>
      </c>
      <c r="B1175" s="75" t="s">
        <v>1188</v>
      </c>
      <c r="C1175" s="75" t="s">
        <v>1515</v>
      </c>
      <c r="D1175" s="75">
        <v>25.37</v>
      </c>
      <c r="E1175" s="75">
        <v>655.0</v>
      </c>
    </row>
    <row r="1176" ht="14.25" customHeight="1">
      <c r="A1176" s="156" t="s">
        <v>1111</v>
      </c>
      <c r="B1176" s="75" t="s">
        <v>1205</v>
      </c>
      <c r="C1176" s="75" t="s">
        <v>1223</v>
      </c>
      <c r="D1176" s="75">
        <v>12.01</v>
      </c>
      <c r="E1176" s="75">
        <v>692.0</v>
      </c>
    </row>
    <row r="1177" ht="14.25" customHeight="1">
      <c r="A1177" s="156" t="s">
        <v>1111</v>
      </c>
      <c r="B1177" s="75" t="s">
        <v>1205</v>
      </c>
      <c r="C1177" s="75" t="s">
        <v>1209</v>
      </c>
      <c r="D1177" s="75">
        <v>11.25</v>
      </c>
      <c r="E1177" s="75">
        <v>708.0</v>
      </c>
    </row>
    <row r="1178" ht="14.25" customHeight="1">
      <c r="A1178" s="156" t="s">
        <v>1111</v>
      </c>
      <c r="B1178" s="75" t="s">
        <v>1205</v>
      </c>
      <c r="C1178" s="75" t="s">
        <v>1304</v>
      </c>
      <c r="D1178" s="75">
        <v>10.39</v>
      </c>
      <c r="E1178" s="75">
        <v>871.0</v>
      </c>
    </row>
    <row r="1179" ht="14.25" customHeight="1">
      <c r="A1179" s="156" t="s">
        <v>1111</v>
      </c>
      <c r="B1179" s="75" t="s">
        <v>1205</v>
      </c>
      <c r="C1179" s="75" t="s">
        <v>1996</v>
      </c>
      <c r="D1179" s="75">
        <v>10.29</v>
      </c>
      <c r="E1179" s="75">
        <v>764.0</v>
      </c>
    </row>
    <row r="1180" ht="14.25" customHeight="1">
      <c r="A1180" s="156" t="s">
        <v>1111</v>
      </c>
      <c r="B1180" s="75" t="s">
        <v>1210</v>
      </c>
      <c r="C1180" s="75" t="s">
        <v>1212</v>
      </c>
      <c r="D1180" s="75">
        <v>10.48</v>
      </c>
      <c r="E1180" s="75">
        <v>827.0</v>
      </c>
    </row>
    <row r="1181" ht="14.25" customHeight="1">
      <c r="A1181" s="156" t="s">
        <v>1111</v>
      </c>
      <c r="B1181" s="75" t="s">
        <v>1210</v>
      </c>
      <c r="C1181" s="75" t="s">
        <v>1997</v>
      </c>
      <c r="D1181" s="75">
        <v>10.03</v>
      </c>
      <c r="E1181" s="75">
        <v>781.0</v>
      </c>
    </row>
    <row r="1182" ht="14.25" customHeight="1">
      <c r="A1182" s="156" t="s">
        <v>1111</v>
      </c>
      <c r="B1182" s="75" t="s">
        <v>1210</v>
      </c>
      <c r="C1182" s="75" t="s">
        <v>1998</v>
      </c>
      <c r="D1182" s="75">
        <v>10.24</v>
      </c>
      <c r="E1182" s="75">
        <v>774.0</v>
      </c>
    </row>
    <row r="1183" ht="14.25" customHeight="1">
      <c r="A1183" s="156" t="s">
        <v>1111</v>
      </c>
      <c r="B1183" s="75" t="s">
        <v>1210</v>
      </c>
      <c r="C1183" s="75" t="s">
        <v>1999</v>
      </c>
      <c r="D1183" s="75">
        <v>10.52</v>
      </c>
      <c r="E1183" s="75">
        <v>787.0</v>
      </c>
    </row>
    <row r="1184" ht="14.25" customHeight="1">
      <c r="A1184" s="156" t="s">
        <v>1111</v>
      </c>
      <c r="B1184" s="75" t="s">
        <v>1210</v>
      </c>
      <c r="C1184" s="75" t="s">
        <v>2000</v>
      </c>
      <c r="D1184" s="75">
        <v>10.86</v>
      </c>
      <c r="E1184" s="75">
        <v>801.0</v>
      </c>
    </row>
    <row r="1185" ht="14.25" customHeight="1">
      <c r="A1185" s="156" t="s">
        <v>1111</v>
      </c>
      <c r="B1185" s="75" t="s">
        <v>1210</v>
      </c>
      <c r="C1185" s="75" t="s">
        <v>1211</v>
      </c>
      <c r="D1185" s="75">
        <v>10.86</v>
      </c>
      <c r="E1185" s="75">
        <v>797.0</v>
      </c>
    </row>
    <row r="1186" ht="14.25" customHeight="1">
      <c r="A1186" s="156" t="s">
        <v>1111</v>
      </c>
      <c r="B1186" s="75" t="s">
        <v>1213</v>
      </c>
      <c r="C1186" s="75" t="s">
        <v>2001</v>
      </c>
      <c r="D1186" s="75">
        <v>9.91</v>
      </c>
      <c r="E1186" s="75">
        <v>750.0</v>
      </c>
    </row>
    <row r="1187" ht="14.25" customHeight="1">
      <c r="A1187" s="156" t="s">
        <v>1111</v>
      </c>
      <c r="B1187" s="75" t="s">
        <v>1213</v>
      </c>
      <c r="C1187" s="75" t="s">
        <v>1305</v>
      </c>
      <c r="D1187" s="75">
        <v>10.23</v>
      </c>
      <c r="E1187" s="75">
        <v>802.0</v>
      </c>
    </row>
    <row r="1188" ht="14.25" customHeight="1">
      <c r="A1188" s="156" t="s">
        <v>1111</v>
      </c>
      <c r="B1188" s="75" t="s">
        <v>1213</v>
      </c>
      <c r="C1188" s="75" t="s">
        <v>2002</v>
      </c>
      <c r="D1188" s="75">
        <v>9.61</v>
      </c>
      <c r="E1188" s="75">
        <v>830.0</v>
      </c>
    </row>
    <row r="1189" ht="14.25" customHeight="1">
      <c r="A1189" s="156" t="s">
        <v>1111</v>
      </c>
      <c r="B1189" s="75" t="s">
        <v>1213</v>
      </c>
      <c r="C1189" s="75" t="s">
        <v>1307</v>
      </c>
      <c r="D1189" s="75">
        <v>8.93</v>
      </c>
      <c r="E1189" s="75">
        <v>805.0</v>
      </c>
    </row>
    <row r="1190" ht="14.25" customHeight="1">
      <c r="A1190" s="156" t="s">
        <v>1111</v>
      </c>
      <c r="B1190" s="75" t="s">
        <v>1213</v>
      </c>
      <c r="C1190" s="75" t="s">
        <v>2003</v>
      </c>
      <c r="D1190" s="75">
        <v>9.2</v>
      </c>
      <c r="E1190" s="75">
        <v>645.0</v>
      </c>
    </row>
    <row r="1191" ht="14.25" customHeight="1">
      <c r="A1191" s="156" t="s">
        <v>1111</v>
      </c>
      <c r="B1191" s="75" t="s">
        <v>1213</v>
      </c>
      <c r="C1191" s="75" t="s">
        <v>2004</v>
      </c>
      <c r="D1191" s="75">
        <v>8.84</v>
      </c>
      <c r="E1191" s="75">
        <v>683.0</v>
      </c>
    </row>
    <row r="1192" ht="14.25" customHeight="1">
      <c r="A1192" s="156" t="s">
        <v>1111</v>
      </c>
      <c r="B1192" s="75" t="s">
        <v>1213</v>
      </c>
      <c r="C1192" s="75" t="s">
        <v>2005</v>
      </c>
      <c r="D1192" s="75">
        <v>9.79</v>
      </c>
      <c r="E1192" s="75">
        <v>578.0</v>
      </c>
    </row>
    <row r="1193" ht="14.25" customHeight="1">
      <c r="A1193" s="156" t="s">
        <v>1111</v>
      </c>
      <c r="B1193" s="75" t="s">
        <v>1213</v>
      </c>
      <c r="C1193" s="75" t="s">
        <v>2006</v>
      </c>
      <c r="D1193" s="75">
        <v>9.99</v>
      </c>
      <c r="E1193" s="75">
        <v>582.0</v>
      </c>
    </row>
    <row r="1194" ht="14.25" customHeight="1">
      <c r="A1194" s="156" t="s">
        <v>1111</v>
      </c>
      <c r="B1194" s="75" t="s">
        <v>1213</v>
      </c>
      <c r="C1194" s="75" t="s">
        <v>2007</v>
      </c>
      <c r="D1194" s="75">
        <v>10.18</v>
      </c>
      <c r="E1194" s="75">
        <v>585.0</v>
      </c>
    </row>
    <row r="1195" ht="14.25" customHeight="1">
      <c r="A1195" s="156" t="s">
        <v>1111</v>
      </c>
      <c r="B1195" s="75" t="s">
        <v>1213</v>
      </c>
      <c r="C1195" s="75" t="s">
        <v>2008</v>
      </c>
      <c r="D1195" s="75">
        <v>9.52</v>
      </c>
      <c r="E1195" s="75">
        <v>598.0</v>
      </c>
    </row>
    <row r="1196" ht="14.25" customHeight="1">
      <c r="A1196" s="156" t="s">
        <v>1111</v>
      </c>
      <c r="B1196" s="75" t="s">
        <v>1213</v>
      </c>
      <c r="C1196" s="75" t="s">
        <v>2009</v>
      </c>
      <c r="D1196" s="75">
        <v>9.54</v>
      </c>
      <c r="E1196" s="75">
        <v>781.0</v>
      </c>
    </row>
    <row r="1197" ht="14.25" customHeight="1">
      <c r="A1197" s="156" t="s">
        <v>1111</v>
      </c>
      <c r="B1197" s="75" t="s">
        <v>2010</v>
      </c>
      <c r="C1197" s="75" t="s">
        <v>2011</v>
      </c>
      <c r="D1197" s="75">
        <v>8.96</v>
      </c>
      <c r="E1197" s="75">
        <v>775.0</v>
      </c>
    </row>
    <row r="1198" ht="14.25" customHeight="1">
      <c r="A1198" s="156" t="s">
        <v>1111</v>
      </c>
      <c r="B1198" s="75" t="s">
        <v>2010</v>
      </c>
      <c r="C1198" s="75" t="s">
        <v>2012</v>
      </c>
      <c r="D1198" s="75">
        <v>8.68</v>
      </c>
      <c r="E1198" s="75">
        <v>758.0</v>
      </c>
    </row>
    <row r="1199" ht="14.25" customHeight="1">
      <c r="A1199" s="156" t="s">
        <v>1111</v>
      </c>
      <c r="B1199" s="75" t="s">
        <v>2010</v>
      </c>
      <c r="C1199" s="75" t="s">
        <v>2013</v>
      </c>
      <c r="D1199" s="75">
        <v>8.63</v>
      </c>
      <c r="E1199" s="75">
        <v>745.0</v>
      </c>
    </row>
    <row r="1200" ht="14.25" customHeight="1">
      <c r="A1200" s="156" t="s">
        <v>1111</v>
      </c>
      <c r="B1200" s="75" t="s">
        <v>2010</v>
      </c>
      <c r="C1200" s="75" t="s">
        <v>2014</v>
      </c>
      <c r="D1200" s="75">
        <v>9.36</v>
      </c>
      <c r="E1200" s="75">
        <v>603.0</v>
      </c>
    </row>
    <row r="1201" ht="14.25" customHeight="1">
      <c r="A1201" s="156" t="s">
        <v>1111</v>
      </c>
      <c r="B1201" s="75" t="s">
        <v>2015</v>
      </c>
      <c r="C1201" s="75" t="s">
        <v>2016</v>
      </c>
      <c r="D1201" s="75">
        <v>8.35</v>
      </c>
      <c r="E1201" s="75">
        <v>731.0</v>
      </c>
    </row>
    <row r="1202" ht="14.25" customHeight="1">
      <c r="A1202" s="156" t="s">
        <v>1111</v>
      </c>
      <c r="B1202" s="75" t="s">
        <v>2017</v>
      </c>
      <c r="C1202" s="75" t="s">
        <v>2018</v>
      </c>
      <c r="D1202" s="75">
        <v>9.4</v>
      </c>
      <c r="E1202" s="75">
        <v>564.0</v>
      </c>
    </row>
    <row r="1203" ht="14.25" customHeight="1">
      <c r="A1203" s="156" t="s">
        <v>1111</v>
      </c>
      <c r="B1203" s="75" t="s">
        <v>2017</v>
      </c>
      <c r="C1203" s="75" t="s">
        <v>2019</v>
      </c>
      <c r="D1203" s="75">
        <v>8.27</v>
      </c>
      <c r="E1203" s="75">
        <v>720.0</v>
      </c>
    </row>
    <row r="1204" ht="14.25" customHeight="1">
      <c r="A1204" s="156" t="s">
        <v>1111</v>
      </c>
      <c r="B1204" s="75" t="s">
        <v>1308</v>
      </c>
      <c r="C1204" s="75" t="s">
        <v>2020</v>
      </c>
      <c r="D1204" s="75">
        <v>9.33</v>
      </c>
      <c r="E1204" s="75">
        <v>788.0</v>
      </c>
    </row>
    <row r="1205" ht="14.25" customHeight="1">
      <c r="A1205" s="156" t="s">
        <v>1111</v>
      </c>
      <c r="B1205" s="75" t="s">
        <v>1308</v>
      </c>
      <c r="C1205" s="75" t="s">
        <v>2021</v>
      </c>
      <c r="D1205" s="75">
        <v>10.76</v>
      </c>
      <c r="E1205" s="75">
        <v>702.0</v>
      </c>
    </row>
    <row r="1206" ht="14.25" customHeight="1">
      <c r="A1206" s="156" t="s">
        <v>1111</v>
      </c>
      <c r="B1206" s="75" t="s">
        <v>2022</v>
      </c>
      <c r="C1206" s="75" t="s">
        <v>2023</v>
      </c>
      <c r="D1206" s="75">
        <v>11.7</v>
      </c>
      <c r="E1206" s="75">
        <v>585.0</v>
      </c>
    </row>
    <row r="1207" ht="14.25" customHeight="1">
      <c r="A1207" s="156" t="s">
        <v>1111</v>
      </c>
      <c r="B1207" s="75" t="s">
        <v>2022</v>
      </c>
      <c r="C1207" s="75" t="s">
        <v>2024</v>
      </c>
      <c r="D1207" s="75">
        <v>12.14</v>
      </c>
      <c r="E1207" s="75">
        <v>573.0</v>
      </c>
    </row>
    <row r="1208" ht="14.25" customHeight="1">
      <c r="A1208" s="156" t="s">
        <v>1111</v>
      </c>
      <c r="B1208" s="75" t="s">
        <v>2022</v>
      </c>
      <c r="C1208" s="75" t="s">
        <v>2025</v>
      </c>
      <c r="D1208" s="75">
        <v>12.15</v>
      </c>
      <c r="E1208" s="75">
        <v>555.0</v>
      </c>
    </row>
    <row r="1209" ht="14.25" customHeight="1">
      <c r="A1209" s="156" t="s">
        <v>1111</v>
      </c>
      <c r="B1209" s="75" t="s">
        <v>2022</v>
      </c>
      <c r="C1209" s="75" t="s">
        <v>2026</v>
      </c>
      <c r="D1209" s="75">
        <v>11.75</v>
      </c>
      <c r="E1209" s="75">
        <v>562.0</v>
      </c>
    </row>
    <row r="1210" ht="14.25" customHeight="1">
      <c r="A1210" s="156" t="s">
        <v>1111</v>
      </c>
      <c r="B1210" s="75" t="s">
        <v>2022</v>
      </c>
      <c r="C1210" s="75" t="s">
        <v>2027</v>
      </c>
      <c r="D1210" s="75">
        <v>11.3</v>
      </c>
      <c r="E1210" s="75">
        <v>598.0</v>
      </c>
    </row>
    <row r="1211" ht="14.25" customHeight="1">
      <c r="A1211" s="156" t="s">
        <v>1111</v>
      </c>
      <c r="B1211" s="75" t="s">
        <v>2022</v>
      </c>
      <c r="C1211" s="75" t="s">
        <v>2028</v>
      </c>
      <c r="D1211" s="75">
        <v>10.42</v>
      </c>
      <c r="E1211" s="75">
        <v>638.0</v>
      </c>
    </row>
    <row r="1212" ht="14.25" customHeight="1">
      <c r="A1212" s="156" t="s">
        <v>1111</v>
      </c>
      <c r="B1212" s="75" t="s">
        <v>1321</v>
      </c>
      <c r="C1212" s="75" t="s">
        <v>2029</v>
      </c>
      <c r="D1212" s="75">
        <v>12.34</v>
      </c>
      <c r="E1212" s="75">
        <v>710.0</v>
      </c>
    </row>
    <row r="1213" ht="14.25" customHeight="1">
      <c r="A1213" s="156" t="s">
        <v>1111</v>
      </c>
      <c r="B1213" s="75" t="s">
        <v>1321</v>
      </c>
      <c r="C1213" s="75" t="s">
        <v>2030</v>
      </c>
      <c r="D1213" s="75">
        <v>11.64</v>
      </c>
      <c r="E1213" s="75">
        <v>1089.0</v>
      </c>
    </row>
    <row r="1214" ht="14.25" customHeight="1">
      <c r="A1214" s="156" t="s">
        <v>1111</v>
      </c>
      <c r="B1214" s="75" t="s">
        <v>1315</v>
      </c>
      <c r="C1214" s="75" t="s">
        <v>2031</v>
      </c>
      <c r="D1214" s="75">
        <v>10.04</v>
      </c>
      <c r="E1214" s="75">
        <v>555.0</v>
      </c>
    </row>
    <row r="1215" ht="14.25" customHeight="1">
      <c r="A1215" s="156" t="s">
        <v>1111</v>
      </c>
      <c r="B1215" s="75" t="s">
        <v>1315</v>
      </c>
      <c r="C1215" s="75" t="s">
        <v>2032</v>
      </c>
      <c r="D1215" s="75">
        <v>9.49</v>
      </c>
      <c r="E1215" s="75">
        <v>535.0</v>
      </c>
    </row>
    <row r="1216" ht="14.25" customHeight="1">
      <c r="A1216" s="156" t="s">
        <v>1111</v>
      </c>
      <c r="B1216" s="75" t="s">
        <v>1315</v>
      </c>
      <c r="C1216" s="75" t="s">
        <v>2033</v>
      </c>
      <c r="D1216" s="75">
        <v>8.83</v>
      </c>
      <c r="E1216" s="75">
        <v>557.0</v>
      </c>
    </row>
    <row r="1217" ht="14.25" customHeight="1">
      <c r="A1217" s="156" t="s">
        <v>1111</v>
      </c>
      <c r="B1217" s="75" t="s">
        <v>1315</v>
      </c>
      <c r="C1217" s="75" t="s">
        <v>2034</v>
      </c>
      <c r="D1217" s="75">
        <v>8.56</v>
      </c>
      <c r="E1217" s="75">
        <v>555.0</v>
      </c>
    </row>
    <row r="1218" ht="14.25" customHeight="1">
      <c r="A1218" s="156" t="s">
        <v>1111</v>
      </c>
      <c r="B1218" s="75" t="s">
        <v>1315</v>
      </c>
      <c r="C1218" s="75" t="s">
        <v>2035</v>
      </c>
      <c r="D1218" s="75">
        <v>7.87</v>
      </c>
      <c r="E1218" s="75">
        <v>585.0</v>
      </c>
    </row>
    <row r="1219" ht="14.25" customHeight="1">
      <c r="A1219" s="156" t="s">
        <v>1111</v>
      </c>
      <c r="B1219" s="75" t="s">
        <v>2036</v>
      </c>
      <c r="C1219" s="75" t="s">
        <v>2037</v>
      </c>
      <c r="D1219" s="75">
        <v>7.86</v>
      </c>
      <c r="E1219" s="75">
        <v>779.0</v>
      </c>
    </row>
    <row r="1220" ht="14.25" customHeight="1">
      <c r="A1220" s="156" t="s">
        <v>1111</v>
      </c>
      <c r="B1220" s="75" t="s">
        <v>2036</v>
      </c>
      <c r="C1220" s="75" t="s">
        <v>2038</v>
      </c>
      <c r="D1220" s="75">
        <v>7.59</v>
      </c>
      <c r="E1220" s="75">
        <v>749.0</v>
      </c>
    </row>
    <row r="1221" ht="14.25" customHeight="1">
      <c r="A1221" s="156" t="s">
        <v>1111</v>
      </c>
      <c r="B1221" s="75" t="s">
        <v>2036</v>
      </c>
      <c r="C1221" s="75" t="s">
        <v>2039</v>
      </c>
      <c r="D1221" s="75">
        <v>7.29</v>
      </c>
      <c r="E1221" s="75">
        <v>662.0</v>
      </c>
    </row>
    <row r="1222" ht="14.25" customHeight="1">
      <c r="A1222" s="156" t="s">
        <v>1111</v>
      </c>
      <c r="B1222" s="75" t="s">
        <v>2040</v>
      </c>
      <c r="C1222" s="75" t="s">
        <v>2041</v>
      </c>
      <c r="D1222" s="75">
        <v>7.42</v>
      </c>
      <c r="E1222" s="75">
        <v>648.0</v>
      </c>
    </row>
    <row r="1223" ht="14.25" customHeight="1">
      <c r="A1223" s="156" t="s">
        <v>1111</v>
      </c>
      <c r="B1223" s="75" t="s">
        <v>2042</v>
      </c>
      <c r="C1223" s="75" t="s">
        <v>2043</v>
      </c>
      <c r="D1223" s="75">
        <v>8.38</v>
      </c>
      <c r="E1223" s="75">
        <v>606.0</v>
      </c>
    </row>
    <row r="1224" ht="14.25" customHeight="1">
      <c r="A1224" s="156" t="s">
        <v>1111</v>
      </c>
      <c r="B1224" s="75" t="s">
        <v>2042</v>
      </c>
      <c r="C1224" s="75" t="s">
        <v>2044</v>
      </c>
      <c r="D1224" s="75">
        <v>8.47</v>
      </c>
      <c r="E1224" s="75">
        <v>622.0</v>
      </c>
    </row>
    <row r="1225" ht="14.25" customHeight="1">
      <c r="A1225" s="156" t="s">
        <v>1111</v>
      </c>
      <c r="B1225" s="75" t="s">
        <v>2042</v>
      </c>
      <c r="C1225" s="75" t="s">
        <v>2045</v>
      </c>
      <c r="D1225" s="75">
        <v>8.96</v>
      </c>
      <c r="E1225" s="75">
        <v>577.0</v>
      </c>
    </row>
    <row r="1226" ht="14.25" customHeight="1">
      <c r="A1226" s="156" t="s">
        <v>1111</v>
      </c>
      <c r="B1226" s="75" t="s">
        <v>2042</v>
      </c>
      <c r="C1226" s="75" t="s">
        <v>2046</v>
      </c>
      <c r="D1226" s="75">
        <v>8.13</v>
      </c>
      <c r="E1226" s="75">
        <v>575.0</v>
      </c>
    </row>
    <row r="1227" ht="14.25" customHeight="1">
      <c r="A1227" s="156" t="s">
        <v>1111</v>
      </c>
      <c r="B1227" s="75" t="s">
        <v>2042</v>
      </c>
      <c r="C1227" s="75" t="s">
        <v>2047</v>
      </c>
      <c r="D1227" s="75">
        <v>10.31</v>
      </c>
      <c r="E1227" s="75">
        <v>465.0</v>
      </c>
    </row>
    <row r="1228" ht="14.25" customHeight="1">
      <c r="A1228" s="156" t="s">
        <v>1111</v>
      </c>
      <c r="B1228" s="75" t="s">
        <v>2042</v>
      </c>
      <c r="C1228" s="75" t="s">
        <v>2048</v>
      </c>
      <c r="D1228" s="75">
        <v>9.99</v>
      </c>
      <c r="E1228" s="75">
        <v>508.0</v>
      </c>
    </row>
    <row r="1229" ht="14.25" customHeight="1">
      <c r="A1229" s="156" t="s">
        <v>1111</v>
      </c>
      <c r="B1229" s="75" t="s">
        <v>2042</v>
      </c>
      <c r="C1229" s="75" t="s">
        <v>2049</v>
      </c>
      <c r="D1229" s="75">
        <v>7.84</v>
      </c>
      <c r="E1229" s="75">
        <v>583.0</v>
      </c>
    </row>
    <row r="1230" ht="14.25" customHeight="1">
      <c r="A1230" s="156" t="s">
        <v>1111</v>
      </c>
      <c r="B1230" s="75" t="s">
        <v>2050</v>
      </c>
      <c r="C1230" s="75" t="s">
        <v>2051</v>
      </c>
      <c r="D1230" s="75">
        <v>6.13</v>
      </c>
      <c r="E1230" s="75">
        <v>667.0</v>
      </c>
    </row>
    <row r="1231" ht="14.25" customHeight="1">
      <c r="A1231" s="156" t="s">
        <v>1111</v>
      </c>
      <c r="B1231" s="75" t="s">
        <v>2050</v>
      </c>
      <c r="C1231" s="75" t="s">
        <v>2052</v>
      </c>
      <c r="D1231" s="75">
        <v>5.86</v>
      </c>
      <c r="E1231" s="75">
        <v>647.0</v>
      </c>
    </row>
    <row r="1232" ht="14.25" customHeight="1">
      <c r="A1232" s="156" t="s">
        <v>1111</v>
      </c>
      <c r="B1232" s="75" t="s">
        <v>2050</v>
      </c>
      <c r="C1232" s="75" t="s">
        <v>2053</v>
      </c>
      <c r="D1232" s="75">
        <v>5.52</v>
      </c>
      <c r="E1232" s="75">
        <v>608.0</v>
      </c>
    </row>
    <row r="1233" ht="14.25" customHeight="1">
      <c r="A1233" s="156" t="s">
        <v>1111</v>
      </c>
      <c r="B1233" s="75" t="s">
        <v>2050</v>
      </c>
      <c r="C1233" s="75" t="s">
        <v>2054</v>
      </c>
      <c r="D1233" s="75">
        <v>5.04</v>
      </c>
      <c r="E1233" s="75">
        <v>608.0</v>
      </c>
    </row>
    <row r="1234" ht="14.25" customHeight="1">
      <c r="A1234" s="156" t="s">
        <v>1111</v>
      </c>
      <c r="B1234" s="75" t="s">
        <v>2050</v>
      </c>
      <c r="C1234" s="75" t="s">
        <v>2055</v>
      </c>
      <c r="D1234" s="75">
        <v>4.9</v>
      </c>
      <c r="E1234" s="75">
        <v>598.0</v>
      </c>
    </row>
    <row r="1235" ht="14.25" customHeight="1">
      <c r="A1235" s="156" t="s">
        <v>1111</v>
      </c>
      <c r="B1235" s="75" t="s">
        <v>2050</v>
      </c>
      <c r="C1235" s="75" t="s">
        <v>2056</v>
      </c>
      <c r="D1235" s="75">
        <v>6.8</v>
      </c>
      <c r="E1235" s="75">
        <v>597.0</v>
      </c>
    </row>
    <row r="1236" ht="14.25" customHeight="1">
      <c r="A1236" s="156" t="s">
        <v>1111</v>
      </c>
      <c r="B1236" s="75" t="s">
        <v>2050</v>
      </c>
      <c r="C1236" s="75" t="s">
        <v>2057</v>
      </c>
      <c r="D1236" s="75">
        <v>7.26</v>
      </c>
      <c r="E1236" s="75">
        <v>594.0</v>
      </c>
    </row>
    <row r="1237" ht="14.25" customHeight="1">
      <c r="A1237" s="156" t="s">
        <v>1111</v>
      </c>
      <c r="B1237" s="75" t="s">
        <v>2050</v>
      </c>
      <c r="C1237" s="75" t="s">
        <v>2058</v>
      </c>
      <c r="D1237" s="75">
        <v>7.63</v>
      </c>
      <c r="E1237" s="75">
        <v>523.0</v>
      </c>
    </row>
    <row r="1238" ht="14.25" customHeight="1">
      <c r="A1238" s="156" t="s">
        <v>1111</v>
      </c>
      <c r="B1238" s="75" t="s">
        <v>2050</v>
      </c>
      <c r="C1238" s="75" t="s">
        <v>2059</v>
      </c>
      <c r="D1238" s="75">
        <v>6.65</v>
      </c>
      <c r="E1238" s="75">
        <v>572.0</v>
      </c>
    </row>
    <row r="1239" ht="14.25" customHeight="1">
      <c r="A1239" s="156" t="s">
        <v>1112</v>
      </c>
      <c r="B1239" s="75" t="s">
        <v>1318</v>
      </c>
      <c r="C1239" s="75" t="s">
        <v>2060</v>
      </c>
      <c r="D1239" s="75">
        <v>12.14</v>
      </c>
      <c r="E1239" s="75">
        <v>462.0</v>
      </c>
    </row>
    <row r="1240" ht="14.25" customHeight="1">
      <c r="A1240" s="156" t="s">
        <v>1112</v>
      </c>
      <c r="B1240" s="75" t="s">
        <v>1318</v>
      </c>
      <c r="C1240" s="75" t="s">
        <v>2061</v>
      </c>
      <c r="D1240" s="75">
        <v>12.42</v>
      </c>
      <c r="E1240" s="75">
        <v>408.0</v>
      </c>
    </row>
    <row r="1241" ht="14.25" customHeight="1">
      <c r="A1241" s="156" t="s">
        <v>1112</v>
      </c>
      <c r="B1241" s="75" t="s">
        <v>1333</v>
      </c>
      <c r="C1241" s="75" t="s">
        <v>2062</v>
      </c>
      <c r="D1241" s="75">
        <v>12.23</v>
      </c>
      <c r="E1241" s="75">
        <v>535.0</v>
      </c>
    </row>
    <row r="1242" ht="14.25" customHeight="1">
      <c r="A1242" s="156" t="s">
        <v>1112</v>
      </c>
      <c r="B1242" s="75" t="s">
        <v>1333</v>
      </c>
      <c r="C1242" s="75" t="s">
        <v>2063</v>
      </c>
      <c r="D1242" s="75">
        <v>13.0</v>
      </c>
      <c r="E1242" s="75">
        <v>632.0</v>
      </c>
    </row>
    <row r="1243" ht="14.25" customHeight="1">
      <c r="A1243" s="156" t="s">
        <v>1112</v>
      </c>
      <c r="B1243" s="75" t="s">
        <v>1333</v>
      </c>
      <c r="C1243" s="75" t="s">
        <v>1334</v>
      </c>
      <c r="D1243" s="75">
        <v>9.54</v>
      </c>
      <c r="E1243" s="75">
        <v>679.0</v>
      </c>
    </row>
    <row r="1244" ht="14.25" customHeight="1">
      <c r="A1244" s="156" t="s">
        <v>1112</v>
      </c>
      <c r="B1244" s="75" t="s">
        <v>1329</v>
      </c>
      <c r="C1244" s="75" t="s">
        <v>2064</v>
      </c>
      <c r="D1244" s="75">
        <v>15.15</v>
      </c>
      <c r="E1244" s="75">
        <v>852.0</v>
      </c>
    </row>
    <row r="1245" ht="14.25" customHeight="1">
      <c r="A1245" s="156" t="s">
        <v>1112</v>
      </c>
      <c r="B1245" s="75" t="s">
        <v>1329</v>
      </c>
      <c r="C1245" s="75" t="s">
        <v>1330</v>
      </c>
      <c r="D1245" s="75">
        <v>11.29</v>
      </c>
      <c r="E1245" s="75">
        <v>706.0</v>
      </c>
    </row>
    <row r="1246" ht="14.25" customHeight="1">
      <c r="A1246" s="156" t="s">
        <v>1112</v>
      </c>
      <c r="B1246" s="75" t="s">
        <v>1329</v>
      </c>
      <c r="C1246" s="75" t="s">
        <v>1331</v>
      </c>
      <c r="D1246" s="75">
        <v>13.76</v>
      </c>
      <c r="E1246" s="75">
        <v>539.0</v>
      </c>
    </row>
    <row r="1247" ht="14.25" customHeight="1">
      <c r="A1247" s="156" t="s">
        <v>1112</v>
      </c>
      <c r="B1247" s="75" t="s">
        <v>1329</v>
      </c>
      <c r="C1247" s="75" t="s">
        <v>1332</v>
      </c>
      <c r="D1247" s="75">
        <v>12.97</v>
      </c>
      <c r="E1247" s="75">
        <v>652.0</v>
      </c>
    </row>
    <row r="1248" ht="14.25" customHeight="1">
      <c r="A1248" s="156" t="s">
        <v>1112</v>
      </c>
      <c r="B1248" s="75" t="s">
        <v>1329</v>
      </c>
      <c r="C1248" s="75" t="s">
        <v>2065</v>
      </c>
      <c r="D1248" s="75">
        <v>12.97</v>
      </c>
      <c r="E1248" s="75">
        <v>637.0</v>
      </c>
    </row>
    <row r="1249" ht="14.25" customHeight="1">
      <c r="A1249" s="156" t="s">
        <v>1112</v>
      </c>
      <c r="B1249" s="75" t="s">
        <v>1376</v>
      </c>
      <c r="C1249" s="75" t="s">
        <v>2066</v>
      </c>
      <c r="D1249" s="75">
        <v>11.64</v>
      </c>
      <c r="E1249" s="75">
        <v>684.0</v>
      </c>
    </row>
    <row r="1250" ht="14.25" customHeight="1">
      <c r="A1250" s="156" t="s">
        <v>1112</v>
      </c>
      <c r="B1250" s="75" t="s">
        <v>1376</v>
      </c>
      <c r="C1250" s="75" t="s">
        <v>2067</v>
      </c>
      <c r="D1250" s="75">
        <v>8.5</v>
      </c>
      <c r="E1250" s="75">
        <v>415.0</v>
      </c>
    </row>
    <row r="1251" ht="14.25" customHeight="1">
      <c r="A1251" s="156" t="s">
        <v>1112</v>
      </c>
      <c r="B1251" s="75" t="s">
        <v>2068</v>
      </c>
      <c r="C1251" s="75" t="s">
        <v>2069</v>
      </c>
      <c r="D1251" s="75">
        <v>10.29</v>
      </c>
      <c r="E1251" s="75">
        <v>369.0</v>
      </c>
    </row>
    <row r="1252" ht="14.25" customHeight="1">
      <c r="A1252" s="156" t="s">
        <v>1112</v>
      </c>
      <c r="B1252" s="75" t="s">
        <v>2068</v>
      </c>
      <c r="C1252" s="75" t="s">
        <v>2070</v>
      </c>
      <c r="D1252" s="75">
        <v>9.55</v>
      </c>
      <c r="E1252" s="75">
        <v>588.0</v>
      </c>
    </row>
    <row r="1253" ht="14.25" customHeight="1">
      <c r="A1253" s="156" t="s">
        <v>1112</v>
      </c>
      <c r="B1253" s="75" t="s">
        <v>2071</v>
      </c>
      <c r="C1253" s="75" t="s">
        <v>1557</v>
      </c>
      <c r="D1253" s="75">
        <v>19.89</v>
      </c>
      <c r="E1253" s="75">
        <v>557.0</v>
      </c>
    </row>
    <row r="1254" ht="14.25" customHeight="1">
      <c r="A1254" s="156" t="s">
        <v>1112</v>
      </c>
      <c r="B1254" s="75" t="s">
        <v>2071</v>
      </c>
      <c r="C1254" s="75" t="s">
        <v>2072</v>
      </c>
      <c r="D1254" s="75">
        <v>20.37</v>
      </c>
      <c r="E1254" s="75">
        <v>499.0</v>
      </c>
    </row>
    <row r="1255" ht="14.25" customHeight="1">
      <c r="A1255" s="156" t="s">
        <v>1112</v>
      </c>
      <c r="B1255" s="75" t="s">
        <v>2071</v>
      </c>
      <c r="C1255" s="75" t="s">
        <v>2073</v>
      </c>
      <c r="D1255" s="75">
        <v>19.95</v>
      </c>
      <c r="E1255" s="75">
        <v>147.0</v>
      </c>
    </row>
    <row r="1256" ht="14.25" customHeight="1">
      <c r="A1256" s="156" t="s">
        <v>1114</v>
      </c>
      <c r="B1256" s="75" t="s">
        <v>1190</v>
      </c>
      <c r="C1256" s="75" t="s">
        <v>2074</v>
      </c>
      <c r="D1256" s="75">
        <v>14.58</v>
      </c>
      <c r="E1256" s="75">
        <v>1261.0</v>
      </c>
    </row>
    <row r="1257" ht="14.25" customHeight="1">
      <c r="A1257" s="156" t="s">
        <v>1114</v>
      </c>
      <c r="B1257" s="75" t="s">
        <v>1190</v>
      </c>
      <c r="C1257" s="75" t="s">
        <v>2075</v>
      </c>
      <c r="D1257" s="75">
        <v>15.25</v>
      </c>
      <c r="E1257" s="75">
        <v>1171.0</v>
      </c>
    </row>
    <row r="1258" ht="14.25" customHeight="1">
      <c r="A1258" s="156" t="s">
        <v>1114</v>
      </c>
      <c r="B1258" s="75" t="s">
        <v>1190</v>
      </c>
      <c r="C1258" s="75" t="s">
        <v>2076</v>
      </c>
      <c r="D1258" s="75">
        <v>15.78</v>
      </c>
      <c r="E1258" s="75">
        <v>1060.0</v>
      </c>
    </row>
    <row r="1259" ht="14.25" customHeight="1">
      <c r="A1259" s="156" t="s">
        <v>1114</v>
      </c>
      <c r="B1259" s="75" t="s">
        <v>1190</v>
      </c>
      <c r="C1259" s="75" t="s">
        <v>2077</v>
      </c>
      <c r="D1259" s="75">
        <v>16.65</v>
      </c>
      <c r="E1259" s="75">
        <v>945.0</v>
      </c>
    </row>
    <row r="1260" ht="14.25" customHeight="1">
      <c r="A1260" s="156" t="s">
        <v>1114</v>
      </c>
      <c r="B1260" s="75" t="s">
        <v>1190</v>
      </c>
      <c r="C1260" s="75" t="s">
        <v>2078</v>
      </c>
      <c r="D1260" s="75">
        <v>17.35</v>
      </c>
      <c r="E1260" s="75">
        <v>808.0</v>
      </c>
    </row>
    <row r="1261" ht="14.25" customHeight="1">
      <c r="A1261" s="156" t="s">
        <v>1114</v>
      </c>
      <c r="B1261" s="75" t="s">
        <v>1190</v>
      </c>
      <c r="C1261" s="75" t="s">
        <v>2079</v>
      </c>
      <c r="D1261" s="75">
        <v>17.13</v>
      </c>
      <c r="E1261" s="75">
        <v>802.0</v>
      </c>
    </row>
    <row r="1262" ht="14.25" customHeight="1">
      <c r="A1262" s="156" t="s">
        <v>1114</v>
      </c>
      <c r="B1262" s="75" t="s">
        <v>1190</v>
      </c>
      <c r="C1262" s="75" t="s">
        <v>2080</v>
      </c>
      <c r="D1262" s="75">
        <v>15.69</v>
      </c>
      <c r="E1262" s="75">
        <v>883.0</v>
      </c>
    </row>
    <row r="1263" ht="14.25" customHeight="1">
      <c r="A1263" s="156" t="s">
        <v>1114</v>
      </c>
      <c r="B1263" s="75" t="s">
        <v>1190</v>
      </c>
      <c r="C1263" s="75" t="s">
        <v>2081</v>
      </c>
      <c r="D1263" s="75">
        <v>13.95</v>
      </c>
      <c r="E1263" s="75">
        <v>963.0</v>
      </c>
    </row>
    <row r="1264" ht="14.25" customHeight="1">
      <c r="A1264" s="156" t="s">
        <v>1114</v>
      </c>
      <c r="B1264" s="75" t="s">
        <v>1190</v>
      </c>
      <c r="C1264" s="75" t="s">
        <v>2082</v>
      </c>
      <c r="D1264" s="75">
        <v>16.95</v>
      </c>
      <c r="E1264" s="75">
        <v>703.0</v>
      </c>
    </row>
    <row r="1265" ht="14.25" customHeight="1">
      <c r="A1265" s="156" t="s">
        <v>1114</v>
      </c>
      <c r="B1265" s="75" t="s">
        <v>1190</v>
      </c>
      <c r="C1265" s="75" t="s">
        <v>2083</v>
      </c>
      <c r="D1265" s="75">
        <v>17.26</v>
      </c>
      <c r="E1265" s="75">
        <v>609.0</v>
      </c>
    </row>
    <row r="1266" ht="14.25" customHeight="1">
      <c r="A1266" s="156" t="s">
        <v>1114</v>
      </c>
      <c r="B1266" s="75" t="s">
        <v>1190</v>
      </c>
      <c r="C1266" s="75" t="s">
        <v>1192</v>
      </c>
      <c r="D1266" s="75">
        <v>17.59</v>
      </c>
      <c r="E1266" s="75">
        <v>628.0</v>
      </c>
    </row>
    <row r="1267" ht="14.25" customHeight="1">
      <c r="A1267" s="156" t="s">
        <v>1114</v>
      </c>
      <c r="B1267" s="75" t="s">
        <v>1190</v>
      </c>
      <c r="C1267" s="75" t="s">
        <v>1193</v>
      </c>
      <c r="D1267" s="75">
        <v>17.37</v>
      </c>
      <c r="E1267" s="75">
        <v>556.0</v>
      </c>
    </row>
    <row r="1268" ht="14.25" customHeight="1">
      <c r="A1268" s="156" t="s">
        <v>1114</v>
      </c>
      <c r="B1268" s="75" t="s">
        <v>1190</v>
      </c>
      <c r="C1268" s="75" t="s">
        <v>2084</v>
      </c>
      <c r="D1268" s="75">
        <v>17.19</v>
      </c>
      <c r="E1268" s="75">
        <v>573.0</v>
      </c>
    </row>
    <row r="1269" ht="14.25" customHeight="1">
      <c r="A1269" s="156" t="s">
        <v>1114</v>
      </c>
      <c r="B1269" s="75" t="s">
        <v>1195</v>
      </c>
      <c r="C1269" s="75" t="s">
        <v>2085</v>
      </c>
      <c r="D1269" s="75">
        <v>16.44</v>
      </c>
      <c r="E1269" s="75">
        <v>538.0</v>
      </c>
    </row>
    <row r="1270" ht="14.25" customHeight="1">
      <c r="A1270" s="156" t="s">
        <v>1114</v>
      </c>
      <c r="B1270" s="75" t="s">
        <v>1195</v>
      </c>
      <c r="C1270" s="75" t="s">
        <v>2086</v>
      </c>
      <c r="D1270" s="75">
        <v>16.23</v>
      </c>
      <c r="E1270" s="75">
        <v>521.0</v>
      </c>
    </row>
    <row r="1271" ht="14.25" customHeight="1">
      <c r="A1271" s="156" t="s">
        <v>1114</v>
      </c>
      <c r="B1271" s="75" t="s">
        <v>1195</v>
      </c>
      <c r="C1271" s="75" t="s">
        <v>2087</v>
      </c>
      <c r="D1271" s="75">
        <v>13.97</v>
      </c>
      <c r="E1271" s="75">
        <v>472.0</v>
      </c>
    </row>
    <row r="1272" ht="14.25" customHeight="1">
      <c r="A1272" s="156" t="s">
        <v>1119</v>
      </c>
      <c r="B1272" s="75" t="s">
        <v>1510</v>
      </c>
      <c r="C1272" s="75" t="s">
        <v>1539</v>
      </c>
      <c r="D1272" s="75">
        <v>23.37</v>
      </c>
      <c r="E1272" s="75">
        <v>2688.0</v>
      </c>
    </row>
    <row r="1273" ht="14.25" customHeight="1">
      <c r="A1273" s="156" t="s">
        <v>1120</v>
      </c>
      <c r="B1273" s="75" t="s">
        <v>1510</v>
      </c>
      <c r="C1273" s="75" t="s">
        <v>1925</v>
      </c>
      <c r="D1273" s="75">
        <v>27.24</v>
      </c>
      <c r="E1273" s="75">
        <v>1057.0</v>
      </c>
    </row>
    <row r="1274" ht="14.25" customHeight="1">
      <c r="A1274" s="156" t="s">
        <v>1123</v>
      </c>
      <c r="B1274" s="75" t="s">
        <v>1227</v>
      </c>
      <c r="C1274" s="75" t="s">
        <v>1685</v>
      </c>
      <c r="D1274" s="75">
        <v>26.84</v>
      </c>
      <c r="E1274" s="75">
        <v>1524.0</v>
      </c>
    </row>
    <row r="1275" ht="14.25" customHeight="1">
      <c r="A1275" s="156" t="s">
        <v>1123</v>
      </c>
      <c r="B1275" s="75" t="s">
        <v>1225</v>
      </c>
      <c r="C1275" s="75" t="s">
        <v>1679</v>
      </c>
      <c r="D1275" s="75">
        <v>27.39</v>
      </c>
      <c r="E1275" s="75">
        <v>1630.0</v>
      </c>
    </row>
    <row r="1276" ht="14.25" customHeight="1">
      <c r="A1276" s="156" t="s">
        <v>1124</v>
      </c>
      <c r="B1276" s="75" t="s">
        <v>1227</v>
      </c>
      <c r="C1276" s="75" t="s">
        <v>1228</v>
      </c>
      <c r="D1276" s="75">
        <v>27.01</v>
      </c>
      <c r="E1276" s="75">
        <v>1237.0</v>
      </c>
    </row>
    <row r="1277" ht="14.25" customHeight="1">
      <c r="A1277" s="156" t="s">
        <v>1124</v>
      </c>
      <c r="B1277" s="75" t="s">
        <v>1233</v>
      </c>
      <c r="C1277" s="75" t="s">
        <v>2088</v>
      </c>
      <c r="D1277" s="75">
        <v>24.77</v>
      </c>
      <c r="E1277" s="75">
        <v>2418.0</v>
      </c>
    </row>
    <row r="1278" ht="14.25" customHeight="1">
      <c r="A1278" s="156" t="s">
        <v>1124</v>
      </c>
      <c r="B1278" s="75" t="s">
        <v>1706</v>
      </c>
      <c r="C1278" s="75" t="s">
        <v>1708</v>
      </c>
      <c r="D1278" s="75">
        <v>27.29</v>
      </c>
      <c r="E1278" s="75">
        <v>1115.0</v>
      </c>
    </row>
    <row r="1279" ht="14.25" customHeight="1">
      <c r="A1279" s="156" t="s">
        <v>1124</v>
      </c>
      <c r="B1279" s="75" t="s">
        <v>1706</v>
      </c>
      <c r="C1279" s="75" t="s">
        <v>2089</v>
      </c>
      <c r="D1279" s="75">
        <v>28.15</v>
      </c>
      <c r="E1279" s="75">
        <v>1085.0</v>
      </c>
    </row>
    <row r="1280" ht="14.25" customHeight="1">
      <c r="A1280" s="156" t="s">
        <v>1124</v>
      </c>
      <c r="B1280" s="75" t="s">
        <v>1706</v>
      </c>
      <c r="C1280" s="75" t="s">
        <v>1709</v>
      </c>
      <c r="D1280" s="75">
        <v>29.03</v>
      </c>
      <c r="E1280" s="75">
        <v>883.0</v>
      </c>
    </row>
    <row r="1281" ht="14.25" customHeight="1">
      <c r="A1281" s="156" t="s">
        <v>2090</v>
      </c>
      <c r="B1281" s="75" t="s">
        <v>1249</v>
      </c>
      <c r="C1281" s="75" t="s">
        <v>1252</v>
      </c>
      <c r="D1281" s="75">
        <v>21.74</v>
      </c>
      <c r="E1281" s="75">
        <v>989.0</v>
      </c>
    </row>
    <row r="1282" ht="14.25" customHeight="1">
      <c r="A1282" s="156" t="s">
        <v>1125</v>
      </c>
      <c r="B1282" s="75" t="s">
        <v>1706</v>
      </c>
      <c r="C1282" s="75" t="s">
        <v>1708</v>
      </c>
      <c r="D1282" s="75">
        <v>27.29</v>
      </c>
      <c r="E1282" s="75">
        <v>1115.0</v>
      </c>
    </row>
    <row r="1283" ht="14.25" customHeight="1">
      <c r="A1283" s="156" t="s">
        <v>1125</v>
      </c>
      <c r="B1283" s="75" t="s">
        <v>1665</v>
      </c>
      <c r="C1283" s="75" t="s">
        <v>2091</v>
      </c>
      <c r="D1283" s="75">
        <v>24.58</v>
      </c>
      <c r="E1283" s="75">
        <v>1413.0</v>
      </c>
    </row>
    <row r="1284" ht="14.25" customHeight="1">
      <c r="A1284" s="156" t="s">
        <v>1125</v>
      </c>
      <c r="B1284" s="75" t="s">
        <v>1665</v>
      </c>
      <c r="C1284" s="75" t="s">
        <v>1666</v>
      </c>
      <c r="D1284" s="75">
        <v>22.53</v>
      </c>
      <c r="E1284" s="75">
        <v>1549.0</v>
      </c>
    </row>
    <row r="1285" ht="14.25" customHeight="1">
      <c r="A1285" s="156" t="s">
        <v>1125</v>
      </c>
      <c r="B1285" s="75" t="s">
        <v>1257</v>
      </c>
      <c r="C1285" s="75" t="s">
        <v>1650</v>
      </c>
      <c r="D1285" s="75">
        <v>21.03</v>
      </c>
      <c r="E1285" s="75">
        <v>695.0</v>
      </c>
    </row>
    <row r="1286" ht="14.25" customHeight="1">
      <c r="A1286" s="156" t="s">
        <v>1125</v>
      </c>
      <c r="B1286" s="75" t="s">
        <v>1257</v>
      </c>
      <c r="C1286" s="75" t="s">
        <v>1936</v>
      </c>
      <c r="D1286" s="75">
        <v>24.24</v>
      </c>
      <c r="E1286" s="75">
        <v>950.0</v>
      </c>
    </row>
    <row r="1287" ht="14.25" customHeight="1">
      <c r="A1287" s="156" t="s">
        <v>1125</v>
      </c>
      <c r="B1287" s="75" t="s">
        <v>1249</v>
      </c>
      <c r="C1287" s="75" t="s">
        <v>1685</v>
      </c>
      <c r="D1287" s="75">
        <v>23.04</v>
      </c>
      <c r="E1287" s="75">
        <v>834.0</v>
      </c>
    </row>
    <row r="1288" ht="14.25" customHeight="1">
      <c r="A1288" s="156" t="s">
        <v>1125</v>
      </c>
      <c r="B1288" s="75" t="s">
        <v>1249</v>
      </c>
      <c r="C1288" s="75" t="s">
        <v>1250</v>
      </c>
      <c r="D1288" s="75">
        <v>23.41</v>
      </c>
      <c r="E1288" s="75">
        <v>767.0</v>
      </c>
    </row>
    <row r="1289" ht="14.25" customHeight="1">
      <c r="A1289" s="156" t="s">
        <v>1125</v>
      </c>
      <c r="B1289" s="75" t="s">
        <v>1249</v>
      </c>
      <c r="C1289" s="75" t="s">
        <v>1252</v>
      </c>
      <c r="D1289" s="75">
        <v>21.74</v>
      </c>
      <c r="E1289" s="75">
        <v>989.0</v>
      </c>
    </row>
    <row r="1290" ht="14.25" customHeight="1">
      <c r="A1290" s="156" t="s">
        <v>1125</v>
      </c>
      <c r="B1290" s="75" t="s">
        <v>1243</v>
      </c>
      <c r="C1290" s="75" t="s">
        <v>1788</v>
      </c>
      <c r="D1290" s="75">
        <v>23.61</v>
      </c>
      <c r="E1290" s="75">
        <v>1127.0</v>
      </c>
    </row>
    <row r="1291" ht="14.25" customHeight="1">
      <c r="A1291" s="156" t="s">
        <v>1125</v>
      </c>
      <c r="B1291" s="75" t="s">
        <v>1243</v>
      </c>
      <c r="C1291" s="75" t="s">
        <v>1247</v>
      </c>
      <c r="D1291" s="75">
        <v>25.06</v>
      </c>
      <c r="E1291" s="75">
        <v>1106.0</v>
      </c>
    </row>
    <row r="1292" ht="14.25" customHeight="1">
      <c r="A1292" s="156" t="s">
        <v>1125</v>
      </c>
      <c r="B1292" s="75" t="s">
        <v>1243</v>
      </c>
      <c r="C1292" s="75" t="s">
        <v>1248</v>
      </c>
      <c r="D1292" s="75">
        <v>24.4</v>
      </c>
      <c r="E1292" s="75">
        <v>868.0</v>
      </c>
    </row>
    <row r="1293" ht="14.25" customHeight="1">
      <c r="A1293" s="156" t="s">
        <v>1125</v>
      </c>
      <c r="B1293" s="75" t="s">
        <v>1243</v>
      </c>
      <c r="C1293" s="75" t="s">
        <v>1246</v>
      </c>
      <c r="D1293" s="75">
        <v>25.04</v>
      </c>
      <c r="E1293" s="75">
        <v>1023.0</v>
      </c>
    </row>
    <row r="1294" ht="14.25" customHeight="1">
      <c r="A1294" s="156" t="s">
        <v>1125</v>
      </c>
      <c r="B1294" s="75" t="s">
        <v>1243</v>
      </c>
      <c r="C1294" s="75" t="s">
        <v>1244</v>
      </c>
      <c r="D1294" s="75">
        <v>24.15</v>
      </c>
      <c r="E1294" s="75">
        <v>736.0</v>
      </c>
    </row>
    <row r="1295" ht="14.25" customHeight="1">
      <c r="A1295" s="156" t="s">
        <v>1125</v>
      </c>
      <c r="B1295" s="75" t="s">
        <v>1239</v>
      </c>
      <c r="C1295" s="75" t="s">
        <v>1787</v>
      </c>
      <c r="D1295" s="75">
        <v>22.64</v>
      </c>
      <c r="E1295" s="75">
        <v>737.0</v>
      </c>
    </row>
    <row r="1296" ht="14.25" customHeight="1">
      <c r="A1296" s="156" t="s">
        <v>1125</v>
      </c>
      <c r="B1296" s="75" t="s">
        <v>1239</v>
      </c>
      <c r="C1296" s="75" t="s">
        <v>2092</v>
      </c>
      <c r="D1296" s="75">
        <v>21.53</v>
      </c>
      <c r="E1296" s="75">
        <v>467.0</v>
      </c>
    </row>
    <row r="1297" ht="14.25" customHeight="1">
      <c r="A1297" s="156" t="s">
        <v>1125</v>
      </c>
      <c r="B1297" s="75" t="s">
        <v>1239</v>
      </c>
      <c r="C1297" s="75" t="s">
        <v>1272</v>
      </c>
      <c r="D1297" s="75">
        <v>22.34</v>
      </c>
      <c r="E1297" s="75">
        <v>566.0</v>
      </c>
    </row>
    <row r="1298" ht="14.25" customHeight="1">
      <c r="A1298" s="156" t="s">
        <v>1125</v>
      </c>
      <c r="B1298" s="75" t="s">
        <v>1268</v>
      </c>
      <c r="C1298" s="75" t="s">
        <v>1269</v>
      </c>
      <c r="D1298" s="75">
        <v>22.37</v>
      </c>
      <c r="E1298" s="75">
        <v>667.0</v>
      </c>
    </row>
    <row r="1299" ht="14.25" customHeight="1">
      <c r="A1299" s="156" t="s">
        <v>1125</v>
      </c>
      <c r="B1299" s="75" t="s">
        <v>1236</v>
      </c>
      <c r="C1299" s="75" t="s">
        <v>1238</v>
      </c>
      <c r="D1299" s="75">
        <v>21.0</v>
      </c>
      <c r="E1299" s="75">
        <v>516.0</v>
      </c>
    </row>
    <row r="1300" ht="14.25" customHeight="1">
      <c r="A1300" s="156" t="s">
        <v>1125</v>
      </c>
      <c r="B1300" s="75" t="s">
        <v>1236</v>
      </c>
      <c r="C1300" s="75" t="s">
        <v>1267</v>
      </c>
      <c r="D1300" s="75">
        <v>18.04</v>
      </c>
      <c r="E1300" s="75">
        <v>736.0</v>
      </c>
    </row>
    <row r="1301" ht="14.25" customHeight="1">
      <c r="A1301" s="156" t="s">
        <v>1125</v>
      </c>
      <c r="B1301" s="75" t="s">
        <v>1236</v>
      </c>
      <c r="C1301" s="75" t="s">
        <v>1237</v>
      </c>
      <c r="D1301" s="75">
        <v>18.59</v>
      </c>
      <c r="E1301" s="75">
        <v>867.0</v>
      </c>
    </row>
    <row r="1302" ht="14.25" customHeight="1">
      <c r="A1302" s="156" t="s">
        <v>1125</v>
      </c>
      <c r="B1302" s="75" t="s">
        <v>1236</v>
      </c>
      <c r="C1302" s="75" t="s">
        <v>1273</v>
      </c>
      <c r="D1302" s="75">
        <v>16.58</v>
      </c>
      <c r="E1302" s="75">
        <v>568.0</v>
      </c>
    </row>
    <row r="1303" ht="14.25" customHeight="1">
      <c r="A1303" s="156" t="s">
        <v>1127</v>
      </c>
      <c r="B1303" s="75" t="s">
        <v>1236</v>
      </c>
      <c r="C1303" s="75" t="s">
        <v>1338</v>
      </c>
      <c r="D1303" s="75">
        <v>17.06</v>
      </c>
      <c r="E1303" s="75">
        <v>360.0</v>
      </c>
    </row>
    <row r="1304" ht="14.25" customHeight="1">
      <c r="A1304" s="156" t="s">
        <v>1129</v>
      </c>
      <c r="B1304" s="75" t="s">
        <v>1236</v>
      </c>
      <c r="C1304" s="75" t="s">
        <v>1338</v>
      </c>
      <c r="D1304" s="75">
        <v>17.06</v>
      </c>
      <c r="E1304" s="75">
        <v>360.0</v>
      </c>
    </row>
    <row r="1305" ht="14.25" customHeight="1">
      <c r="A1305" s="156" t="s">
        <v>1130</v>
      </c>
      <c r="B1305" s="75" t="s">
        <v>1243</v>
      </c>
      <c r="C1305" s="75" t="s">
        <v>1788</v>
      </c>
      <c r="D1305" s="75">
        <v>23.61</v>
      </c>
      <c r="E1305" s="75">
        <v>1127.0</v>
      </c>
    </row>
    <row r="1306" ht="14.25" customHeight="1">
      <c r="A1306" s="156" t="s">
        <v>1130</v>
      </c>
      <c r="B1306" s="75" t="s">
        <v>1257</v>
      </c>
      <c r="C1306" s="75" t="s">
        <v>1650</v>
      </c>
      <c r="D1306" s="75">
        <v>21.03</v>
      </c>
      <c r="E1306" s="75">
        <v>695.0</v>
      </c>
    </row>
    <row r="1307" ht="14.25" customHeight="1">
      <c r="A1307" s="156" t="s">
        <v>1130</v>
      </c>
      <c r="B1307" s="75" t="s">
        <v>1264</v>
      </c>
      <c r="C1307" s="75" t="s">
        <v>1794</v>
      </c>
      <c r="D1307" s="75">
        <v>21.71</v>
      </c>
      <c r="E1307" s="75">
        <v>634.0</v>
      </c>
    </row>
    <row r="1308" ht="14.25" customHeight="1">
      <c r="A1308" s="156" t="s">
        <v>1130</v>
      </c>
      <c r="B1308" s="75" t="s">
        <v>1264</v>
      </c>
      <c r="C1308" s="75" t="s">
        <v>2093</v>
      </c>
      <c r="D1308" s="75">
        <v>17.76</v>
      </c>
      <c r="E1308" s="75">
        <v>1059.0</v>
      </c>
    </row>
    <row r="1309" ht="14.25" customHeight="1">
      <c r="A1309" s="156" t="s">
        <v>1130</v>
      </c>
      <c r="B1309" s="75" t="s">
        <v>1264</v>
      </c>
      <c r="C1309" s="75" t="s">
        <v>2094</v>
      </c>
      <c r="D1309" s="75">
        <v>26.89</v>
      </c>
      <c r="E1309" s="75">
        <v>435.0</v>
      </c>
    </row>
    <row r="1310" ht="14.25" customHeight="1">
      <c r="A1310" s="156" t="s">
        <v>1133</v>
      </c>
      <c r="B1310" s="75" t="s">
        <v>2095</v>
      </c>
      <c r="C1310" s="75" t="s">
        <v>2096</v>
      </c>
      <c r="D1310" s="75">
        <v>25.73</v>
      </c>
      <c r="E1310" s="75">
        <v>2486.0</v>
      </c>
    </row>
    <row r="1311" ht="14.25" customHeight="1">
      <c r="A1311" s="156" t="s">
        <v>1133</v>
      </c>
      <c r="B1311" s="75" t="s">
        <v>1489</v>
      </c>
      <c r="C1311" s="75" t="s">
        <v>1728</v>
      </c>
      <c r="D1311" s="75">
        <v>23.87</v>
      </c>
      <c r="E1311" s="75">
        <v>1355.0</v>
      </c>
    </row>
    <row r="1312" ht="14.25" customHeight="1">
      <c r="A1312" s="156" t="s">
        <v>1133</v>
      </c>
      <c r="B1312" s="75" t="s">
        <v>1489</v>
      </c>
      <c r="C1312" s="75" t="s">
        <v>2097</v>
      </c>
      <c r="D1312" s="75">
        <v>27.31</v>
      </c>
      <c r="E1312" s="75">
        <v>1191.0</v>
      </c>
    </row>
    <row r="1313" ht="14.25" customHeight="1">
      <c r="A1313" s="156" t="s">
        <v>1135</v>
      </c>
      <c r="B1313" s="75" t="s">
        <v>2098</v>
      </c>
      <c r="C1313" s="75" t="s">
        <v>2099</v>
      </c>
      <c r="D1313" s="75">
        <v>23.39</v>
      </c>
      <c r="E1313" s="75">
        <v>2175.0</v>
      </c>
    </row>
    <row r="1314" ht="14.25" customHeight="1">
      <c r="A1314" s="156" t="s">
        <v>1136</v>
      </c>
      <c r="B1314" s="75" t="s">
        <v>1205</v>
      </c>
      <c r="C1314" s="75" t="s">
        <v>2100</v>
      </c>
      <c r="D1314" s="75">
        <v>12.46</v>
      </c>
      <c r="E1314" s="75">
        <v>784.0</v>
      </c>
    </row>
    <row r="1315" ht="14.25" customHeight="1">
      <c r="A1315" s="156" t="s">
        <v>1136</v>
      </c>
      <c r="B1315" s="75" t="s">
        <v>2101</v>
      </c>
      <c r="C1315" s="75" t="s">
        <v>2102</v>
      </c>
      <c r="D1315" s="75">
        <v>11.1</v>
      </c>
      <c r="E1315" s="75">
        <v>818.0</v>
      </c>
    </row>
    <row r="1316" ht="14.25" customHeight="1">
      <c r="A1316" s="156" t="s">
        <v>1136</v>
      </c>
      <c r="B1316" s="75" t="s">
        <v>2103</v>
      </c>
      <c r="C1316" s="75" t="s">
        <v>2104</v>
      </c>
      <c r="D1316" s="75">
        <v>19.46</v>
      </c>
      <c r="E1316" s="75">
        <v>460.0</v>
      </c>
    </row>
    <row r="1317" ht="14.25" customHeight="1">
      <c r="A1317" s="156" t="s">
        <v>1136</v>
      </c>
      <c r="B1317" s="75" t="s">
        <v>1333</v>
      </c>
      <c r="C1317" s="75" t="s">
        <v>2105</v>
      </c>
      <c r="D1317" s="75">
        <v>9.26</v>
      </c>
      <c r="E1317" s="75">
        <v>679.0</v>
      </c>
    </row>
    <row r="1318" ht="14.25" customHeight="1">
      <c r="A1318" s="156" t="s">
        <v>1136</v>
      </c>
      <c r="B1318" s="75" t="s">
        <v>1329</v>
      </c>
      <c r="C1318" s="75" t="s">
        <v>1332</v>
      </c>
      <c r="D1318" s="75">
        <v>12.97</v>
      </c>
      <c r="E1318" s="75">
        <v>652.0</v>
      </c>
    </row>
    <row r="1319" ht="14.25" customHeight="1">
      <c r="A1319" s="156" t="s">
        <v>1136</v>
      </c>
      <c r="B1319" s="75" t="s">
        <v>1376</v>
      </c>
      <c r="C1319" s="75" t="s">
        <v>2106</v>
      </c>
      <c r="D1319" s="75">
        <v>14.45</v>
      </c>
      <c r="E1319" s="75">
        <v>783.0</v>
      </c>
    </row>
    <row r="1320" ht="14.25" customHeight="1">
      <c r="A1320" s="156" t="s">
        <v>1136</v>
      </c>
      <c r="B1320" s="75" t="s">
        <v>1376</v>
      </c>
      <c r="C1320" s="75" t="s">
        <v>2107</v>
      </c>
      <c r="D1320" s="75">
        <v>14.77</v>
      </c>
      <c r="E1320" s="75">
        <v>709.0</v>
      </c>
    </row>
    <row r="1321" ht="14.25" customHeight="1">
      <c r="A1321" s="156" t="s">
        <v>1136</v>
      </c>
      <c r="B1321" s="75" t="s">
        <v>1376</v>
      </c>
      <c r="C1321" s="75" t="s">
        <v>2108</v>
      </c>
      <c r="D1321" s="75">
        <v>16.08</v>
      </c>
      <c r="E1321" s="75">
        <v>713.0</v>
      </c>
    </row>
    <row r="1322" ht="14.25" customHeight="1">
      <c r="A1322" s="156" t="s">
        <v>1136</v>
      </c>
      <c r="B1322" s="75" t="s">
        <v>1376</v>
      </c>
      <c r="C1322" s="75" t="s">
        <v>2109</v>
      </c>
      <c r="D1322" s="75">
        <v>14.86</v>
      </c>
      <c r="E1322" s="75">
        <v>689.0</v>
      </c>
    </row>
    <row r="1323" ht="14.25" customHeight="1">
      <c r="A1323" s="156" t="s">
        <v>1136</v>
      </c>
      <c r="B1323" s="75" t="s">
        <v>1376</v>
      </c>
      <c r="C1323" s="75" t="s">
        <v>2110</v>
      </c>
      <c r="D1323" s="75">
        <v>13.38</v>
      </c>
      <c r="E1323" s="75">
        <v>637.0</v>
      </c>
    </row>
    <row r="1324" ht="14.25" customHeight="1">
      <c r="A1324" s="156" t="s">
        <v>1136</v>
      </c>
      <c r="B1324" s="75" t="s">
        <v>1376</v>
      </c>
      <c r="C1324" s="75" t="s">
        <v>2111</v>
      </c>
      <c r="D1324" s="75">
        <v>15.79</v>
      </c>
      <c r="E1324" s="75">
        <v>853.0</v>
      </c>
    </row>
    <row r="1325" ht="14.25" customHeight="1">
      <c r="A1325" s="156" t="s">
        <v>1136</v>
      </c>
      <c r="B1325" s="75" t="s">
        <v>1376</v>
      </c>
      <c r="C1325" s="75" t="s">
        <v>2112</v>
      </c>
      <c r="D1325" s="75">
        <v>13.75</v>
      </c>
      <c r="E1325" s="75">
        <v>724.0</v>
      </c>
    </row>
    <row r="1326" ht="14.25" customHeight="1">
      <c r="A1326" s="156" t="s">
        <v>1136</v>
      </c>
      <c r="B1326" s="75" t="s">
        <v>1376</v>
      </c>
      <c r="C1326" s="75" t="s">
        <v>2113</v>
      </c>
      <c r="D1326" s="75">
        <v>11.21</v>
      </c>
      <c r="E1326" s="75">
        <v>438.0</v>
      </c>
    </row>
    <row r="1327" ht="14.25" customHeight="1">
      <c r="A1327" s="156" t="s">
        <v>1136</v>
      </c>
      <c r="B1327" s="75" t="s">
        <v>1376</v>
      </c>
      <c r="C1327" s="75" t="s">
        <v>2114</v>
      </c>
      <c r="D1327" s="75">
        <v>13.69</v>
      </c>
      <c r="E1327" s="75">
        <v>593.0</v>
      </c>
    </row>
    <row r="1328" ht="14.25" customHeight="1">
      <c r="A1328" s="156" t="s">
        <v>1136</v>
      </c>
      <c r="B1328" s="75" t="s">
        <v>1376</v>
      </c>
      <c r="C1328" s="75" t="s">
        <v>2115</v>
      </c>
      <c r="D1328" s="75">
        <v>15.38</v>
      </c>
      <c r="E1328" s="75">
        <v>706.0</v>
      </c>
    </row>
    <row r="1329" ht="14.25" customHeight="1">
      <c r="A1329" s="156" t="s">
        <v>1136</v>
      </c>
      <c r="B1329" s="75" t="s">
        <v>1376</v>
      </c>
      <c r="C1329" s="75" t="s">
        <v>2116</v>
      </c>
      <c r="D1329" s="75">
        <v>16.84</v>
      </c>
      <c r="E1329" s="75">
        <v>540.0</v>
      </c>
    </row>
    <row r="1330" ht="14.25" customHeight="1">
      <c r="A1330" s="156" t="s">
        <v>1136</v>
      </c>
      <c r="B1330" s="75" t="s">
        <v>1376</v>
      </c>
      <c r="C1330" s="75" t="s">
        <v>2117</v>
      </c>
      <c r="D1330" s="75">
        <v>15.5</v>
      </c>
      <c r="E1330" s="75">
        <v>538.0</v>
      </c>
    </row>
    <row r="1331" ht="14.25" customHeight="1">
      <c r="A1331" s="156" t="s">
        <v>1136</v>
      </c>
      <c r="B1331" s="75" t="s">
        <v>1376</v>
      </c>
      <c r="C1331" s="75" t="s">
        <v>2118</v>
      </c>
      <c r="D1331" s="75">
        <v>15.45</v>
      </c>
      <c r="E1331" s="75">
        <v>608.0</v>
      </c>
    </row>
    <row r="1332" ht="14.25" customHeight="1">
      <c r="A1332" s="156" t="s">
        <v>1136</v>
      </c>
      <c r="B1332" s="75" t="s">
        <v>1376</v>
      </c>
      <c r="C1332" s="75" t="s">
        <v>2119</v>
      </c>
      <c r="D1332" s="75">
        <v>17.89</v>
      </c>
      <c r="E1332" s="75">
        <v>559.0</v>
      </c>
    </row>
    <row r="1333" ht="14.25" customHeight="1">
      <c r="A1333" s="156" t="s">
        <v>1136</v>
      </c>
      <c r="B1333" s="75" t="s">
        <v>1376</v>
      </c>
      <c r="C1333" s="75" t="s">
        <v>2120</v>
      </c>
      <c r="D1333" s="75">
        <v>14.84</v>
      </c>
      <c r="E1333" s="75">
        <v>694.0</v>
      </c>
    </row>
    <row r="1334" ht="14.25" customHeight="1">
      <c r="A1334" s="156" t="s">
        <v>1136</v>
      </c>
      <c r="B1334" s="75" t="s">
        <v>1376</v>
      </c>
      <c r="C1334" s="75" t="s">
        <v>2121</v>
      </c>
      <c r="D1334" s="75">
        <v>9.26</v>
      </c>
      <c r="E1334" s="75">
        <v>537.0</v>
      </c>
    </row>
    <row r="1335" ht="14.25" customHeight="1">
      <c r="A1335" s="156" t="s">
        <v>1136</v>
      </c>
      <c r="B1335" s="75" t="s">
        <v>2122</v>
      </c>
      <c r="C1335" s="75" t="s">
        <v>2123</v>
      </c>
      <c r="D1335" s="75">
        <v>18.34</v>
      </c>
      <c r="E1335" s="75">
        <v>777.0</v>
      </c>
    </row>
    <row r="1336" ht="14.25" customHeight="1">
      <c r="A1336" s="156" t="s">
        <v>1136</v>
      </c>
      <c r="B1336" s="75" t="s">
        <v>2122</v>
      </c>
      <c r="C1336" s="75" t="s">
        <v>2124</v>
      </c>
      <c r="D1336" s="75">
        <v>18.57</v>
      </c>
      <c r="E1336" s="75">
        <v>697.0</v>
      </c>
    </row>
    <row r="1337" ht="14.25" customHeight="1">
      <c r="A1337" s="156" t="s">
        <v>1136</v>
      </c>
      <c r="B1337" s="75" t="s">
        <v>2071</v>
      </c>
      <c r="C1337" s="75" t="s">
        <v>1557</v>
      </c>
      <c r="D1337" s="75">
        <v>19.89</v>
      </c>
      <c r="E1337" s="75">
        <v>557.0</v>
      </c>
    </row>
    <row r="1338" ht="14.25" customHeight="1">
      <c r="A1338" s="156" t="s">
        <v>1136</v>
      </c>
      <c r="B1338" s="75" t="s">
        <v>2071</v>
      </c>
      <c r="C1338" s="75" t="s">
        <v>2073</v>
      </c>
      <c r="D1338" s="75">
        <v>19.95</v>
      </c>
      <c r="E1338" s="75">
        <v>147.0</v>
      </c>
    </row>
    <row r="1339" ht="14.25" customHeight="1">
      <c r="A1339" s="156" t="s">
        <v>1136</v>
      </c>
      <c r="B1339" s="75" t="s">
        <v>2125</v>
      </c>
      <c r="C1339" s="75" t="s">
        <v>2126</v>
      </c>
      <c r="D1339" s="75">
        <v>10.86</v>
      </c>
      <c r="E1339" s="75">
        <v>372.0</v>
      </c>
    </row>
    <row r="1340" ht="14.25" customHeight="1">
      <c r="A1340" s="156" t="s">
        <v>1136</v>
      </c>
      <c r="B1340" s="75" t="s">
        <v>2125</v>
      </c>
      <c r="C1340" s="75" t="s">
        <v>2127</v>
      </c>
      <c r="D1340" s="75">
        <v>15.4</v>
      </c>
      <c r="E1340" s="75">
        <v>358.0</v>
      </c>
    </row>
    <row r="1341" ht="14.25" customHeight="1">
      <c r="A1341" s="156" t="s">
        <v>1136</v>
      </c>
      <c r="B1341" s="75" t="s">
        <v>2125</v>
      </c>
      <c r="C1341" s="75" t="s">
        <v>2128</v>
      </c>
      <c r="D1341" s="75">
        <v>14.83</v>
      </c>
      <c r="E1341" s="75">
        <v>386.0</v>
      </c>
    </row>
    <row r="1342" ht="14.25" customHeight="1">
      <c r="A1342" s="156" t="s">
        <v>1137</v>
      </c>
      <c r="B1342" s="75" t="s">
        <v>2129</v>
      </c>
      <c r="C1342" s="75" t="s">
        <v>2130</v>
      </c>
      <c r="D1342" s="75">
        <v>10.02</v>
      </c>
      <c r="E1342" s="75">
        <v>899.0</v>
      </c>
    </row>
    <row r="1343" ht="14.25" customHeight="1">
      <c r="A1343" s="156" t="s">
        <v>1137</v>
      </c>
      <c r="B1343" s="75" t="s">
        <v>1205</v>
      </c>
      <c r="C1343" s="75" t="s">
        <v>2100</v>
      </c>
      <c r="D1343" s="75">
        <v>12.46</v>
      </c>
      <c r="E1343" s="75">
        <v>784.0</v>
      </c>
    </row>
    <row r="1344" ht="14.25" customHeight="1">
      <c r="A1344" s="156" t="s">
        <v>1137</v>
      </c>
      <c r="B1344" s="75" t="s">
        <v>1205</v>
      </c>
      <c r="C1344" s="75" t="s">
        <v>2131</v>
      </c>
      <c r="D1344" s="75">
        <v>11.86</v>
      </c>
      <c r="E1344" s="75">
        <v>645.0</v>
      </c>
    </row>
    <row r="1345" ht="14.25" customHeight="1">
      <c r="A1345" s="156" t="s">
        <v>1137</v>
      </c>
      <c r="B1345" s="75" t="s">
        <v>1205</v>
      </c>
      <c r="C1345" s="75" t="s">
        <v>2132</v>
      </c>
      <c r="D1345" s="75">
        <v>10.13</v>
      </c>
      <c r="E1345" s="75">
        <v>824.0</v>
      </c>
    </row>
    <row r="1346" ht="14.25" customHeight="1">
      <c r="A1346" s="156" t="s">
        <v>1137</v>
      </c>
      <c r="B1346" s="75" t="s">
        <v>1205</v>
      </c>
      <c r="C1346" s="75" t="s">
        <v>1208</v>
      </c>
      <c r="D1346" s="75">
        <v>11.5</v>
      </c>
      <c r="E1346" s="75">
        <v>775.0</v>
      </c>
    </row>
    <row r="1347" ht="14.25" customHeight="1">
      <c r="A1347" s="156" t="s">
        <v>1137</v>
      </c>
      <c r="B1347" s="75" t="s">
        <v>1205</v>
      </c>
      <c r="C1347" s="75" t="s">
        <v>1304</v>
      </c>
      <c r="D1347" s="75">
        <v>10.39</v>
      </c>
      <c r="E1347" s="75">
        <v>871.0</v>
      </c>
    </row>
    <row r="1348" ht="14.25" customHeight="1">
      <c r="A1348" s="156" t="s">
        <v>1137</v>
      </c>
      <c r="B1348" s="75" t="s">
        <v>1205</v>
      </c>
      <c r="C1348" s="75" t="s">
        <v>2133</v>
      </c>
      <c r="D1348" s="75">
        <v>11.15</v>
      </c>
      <c r="E1348" s="75">
        <v>801.0</v>
      </c>
    </row>
    <row r="1349" ht="14.25" customHeight="1">
      <c r="A1349" s="156" t="s">
        <v>1137</v>
      </c>
      <c r="B1349" s="75" t="s">
        <v>1205</v>
      </c>
      <c r="C1349" s="75" t="s">
        <v>2134</v>
      </c>
      <c r="D1349" s="75">
        <v>11.01</v>
      </c>
      <c r="E1349" s="75">
        <v>770.0</v>
      </c>
    </row>
    <row r="1350" ht="14.25" customHeight="1">
      <c r="A1350" s="156" t="s">
        <v>1137</v>
      </c>
      <c r="B1350" s="75" t="s">
        <v>1310</v>
      </c>
      <c r="C1350" s="75" t="s">
        <v>2135</v>
      </c>
      <c r="D1350" s="75">
        <v>10.32</v>
      </c>
      <c r="E1350" s="75">
        <v>970.0</v>
      </c>
    </row>
    <row r="1351" ht="14.25" customHeight="1">
      <c r="A1351" s="156" t="s">
        <v>1137</v>
      </c>
      <c r="B1351" s="75" t="s">
        <v>1213</v>
      </c>
      <c r="C1351" s="75" t="s">
        <v>1305</v>
      </c>
      <c r="D1351" s="75">
        <v>10.23</v>
      </c>
      <c r="E1351" s="75">
        <v>802.0</v>
      </c>
    </row>
    <row r="1352" ht="14.25" customHeight="1">
      <c r="A1352" s="156" t="s">
        <v>1137</v>
      </c>
      <c r="B1352" s="75" t="s">
        <v>1213</v>
      </c>
      <c r="C1352" s="75" t="s">
        <v>1214</v>
      </c>
      <c r="D1352" s="75">
        <v>9.65</v>
      </c>
      <c r="E1352" s="75">
        <v>706.0</v>
      </c>
    </row>
    <row r="1353" ht="14.25" customHeight="1">
      <c r="A1353" s="156" t="s">
        <v>1137</v>
      </c>
      <c r="B1353" s="75" t="s">
        <v>1213</v>
      </c>
      <c r="C1353" s="75" t="s">
        <v>1307</v>
      </c>
      <c r="D1353" s="75">
        <v>8.93</v>
      </c>
      <c r="E1353" s="75">
        <v>805.0</v>
      </c>
    </row>
    <row r="1354" ht="14.25" customHeight="1">
      <c r="A1354" s="156" t="s">
        <v>1137</v>
      </c>
      <c r="B1354" s="75" t="s">
        <v>1213</v>
      </c>
      <c r="C1354" s="75" t="s">
        <v>2004</v>
      </c>
      <c r="D1354" s="75">
        <v>8.84</v>
      </c>
      <c r="E1354" s="75">
        <v>683.0</v>
      </c>
    </row>
    <row r="1355" ht="14.25" customHeight="1">
      <c r="A1355" s="156" t="s">
        <v>1137</v>
      </c>
      <c r="B1355" s="75" t="s">
        <v>1213</v>
      </c>
      <c r="C1355" s="75" t="s">
        <v>2006</v>
      </c>
      <c r="D1355" s="75">
        <v>9.99</v>
      </c>
      <c r="E1355" s="75">
        <v>582.0</v>
      </c>
    </row>
    <row r="1356" ht="14.25" customHeight="1">
      <c r="A1356" s="156" t="s">
        <v>1137</v>
      </c>
      <c r="B1356" s="75" t="s">
        <v>1210</v>
      </c>
      <c r="C1356" s="75" t="s">
        <v>1212</v>
      </c>
      <c r="D1356" s="75">
        <v>10.48</v>
      </c>
      <c r="E1356" s="75">
        <v>827.0</v>
      </c>
    </row>
    <row r="1357" ht="14.25" customHeight="1">
      <c r="A1357" s="156" t="s">
        <v>1137</v>
      </c>
      <c r="B1357" s="75" t="s">
        <v>1210</v>
      </c>
      <c r="C1357" s="75" t="s">
        <v>2136</v>
      </c>
      <c r="D1357" s="75">
        <v>10.78</v>
      </c>
      <c r="E1357" s="75">
        <v>831.0</v>
      </c>
    </row>
    <row r="1358" ht="14.25" customHeight="1">
      <c r="A1358" s="156" t="s">
        <v>1137</v>
      </c>
      <c r="B1358" s="75" t="s">
        <v>1210</v>
      </c>
      <c r="C1358" s="75" t="s">
        <v>2137</v>
      </c>
      <c r="D1358" s="75">
        <v>10.86</v>
      </c>
      <c r="E1358" s="75">
        <v>801.0</v>
      </c>
    </row>
    <row r="1359" ht="14.25" customHeight="1">
      <c r="A1359" s="156" t="s">
        <v>1137</v>
      </c>
      <c r="B1359" s="75" t="s">
        <v>1210</v>
      </c>
      <c r="C1359" s="75" t="s">
        <v>1999</v>
      </c>
      <c r="D1359" s="75">
        <v>10.52</v>
      </c>
      <c r="E1359" s="75">
        <v>787.0</v>
      </c>
    </row>
    <row r="1360" ht="14.25" customHeight="1">
      <c r="A1360" s="156" t="s">
        <v>1137</v>
      </c>
      <c r="B1360" s="75" t="s">
        <v>1210</v>
      </c>
      <c r="C1360" s="75" t="s">
        <v>1998</v>
      </c>
      <c r="D1360" s="75">
        <v>10.24</v>
      </c>
      <c r="E1360" s="75">
        <v>774.0</v>
      </c>
    </row>
    <row r="1361" ht="14.25" customHeight="1">
      <c r="A1361" s="156" t="s">
        <v>1137</v>
      </c>
      <c r="B1361" s="75" t="s">
        <v>1210</v>
      </c>
      <c r="C1361" s="75" t="s">
        <v>1997</v>
      </c>
      <c r="D1361" s="75">
        <v>10.03</v>
      </c>
      <c r="E1361" s="75">
        <v>781.0</v>
      </c>
    </row>
    <row r="1362" ht="14.25" customHeight="1">
      <c r="A1362" s="156" t="s">
        <v>1137</v>
      </c>
      <c r="B1362" s="75" t="s">
        <v>1210</v>
      </c>
      <c r="C1362" s="75" t="s">
        <v>2138</v>
      </c>
      <c r="D1362" s="75">
        <v>10.04</v>
      </c>
      <c r="E1362" s="75">
        <v>813.0</v>
      </c>
    </row>
    <row r="1363" ht="14.25" customHeight="1">
      <c r="A1363" s="156" t="s">
        <v>1137</v>
      </c>
      <c r="B1363" s="75" t="s">
        <v>1210</v>
      </c>
      <c r="C1363" s="75" t="s">
        <v>2139</v>
      </c>
      <c r="D1363" s="75">
        <v>9.95</v>
      </c>
      <c r="E1363" s="75">
        <v>803.0</v>
      </c>
    </row>
    <row r="1364" ht="14.25" customHeight="1">
      <c r="A1364" s="156" t="s">
        <v>1137</v>
      </c>
      <c r="B1364" s="75" t="s">
        <v>1308</v>
      </c>
      <c r="C1364" s="75" t="s">
        <v>2140</v>
      </c>
      <c r="D1364" s="75">
        <v>5.23</v>
      </c>
      <c r="E1364" s="75">
        <v>1444.0</v>
      </c>
    </row>
    <row r="1365" ht="14.25" customHeight="1">
      <c r="A1365" s="156" t="s">
        <v>1137</v>
      </c>
      <c r="B1365" s="75" t="s">
        <v>1308</v>
      </c>
      <c r="C1365" s="75" t="s">
        <v>2141</v>
      </c>
      <c r="D1365" s="75">
        <v>6.69</v>
      </c>
      <c r="E1365" s="75">
        <v>1495.0</v>
      </c>
    </row>
    <row r="1366" ht="14.25" customHeight="1">
      <c r="A1366" s="156" t="s">
        <v>1137</v>
      </c>
      <c r="B1366" s="75" t="s">
        <v>2142</v>
      </c>
      <c r="C1366" s="75" t="s">
        <v>2143</v>
      </c>
      <c r="D1366" s="75">
        <v>7.12</v>
      </c>
      <c r="E1366" s="75">
        <v>1010.0</v>
      </c>
    </row>
    <row r="1367" ht="14.25" customHeight="1">
      <c r="A1367" s="156" t="s">
        <v>1137</v>
      </c>
      <c r="B1367" s="75" t="s">
        <v>1324</v>
      </c>
      <c r="C1367" s="75" t="s">
        <v>2144</v>
      </c>
      <c r="D1367" s="75">
        <v>12.68</v>
      </c>
      <c r="E1367" s="75">
        <v>608.0</v>
      </c>
    </row>
    <row r="1368" ht="14.25" customHeight="1">
      <c r="A1368" s="156" t="s">
        <v>1137</v>
      </c>
      <c r="B1368" s="75" t="s">
        <v>2040</v>
      </c>
      <c r="C1368" s="75" t="s">
        <v>2145</v>
      </c>
      <c r="D1368" s="75">
        <v>8.1</v>
      </c>
      <c r="E1368" s="75">
        <v>612.0</v>
      </c>
    </row>
    <row r="1369" ht="14.25" customHeight="1">
      <c r="A1369" s="156" t="s">
        <v>1137</v>
      </c>
      <c r="B1369" s="75" t="s">
        <v>2040</v>
      </c>
      <c r="C1369" s="75" t="s">
        <v>2146</v>
      </c>
      <c r="D1369" s="75">
        <v>6.7</v>
      </c>
      <c r="E1369" s="75">
        <v>671.0</v>
      </c>
    </row>
    <row r="1370" ht="14.25" customHeight="1">
      <c r="A1370" s="156" t="s">
        <v>1137</v>
      </c>
      <c r="B1370" s="75" t="s">
        <v>2036</v>
      </c>
      <c r="C1370" s="75" t="s">
        <v>2039</v>
      </c>
      <c r="D1370" s="75">
        <v>7.29</v>
      </c>
      <c r="E1370" s="75">
        <v>662.0</v>
      </c>
    </row>
    <row r="1371" ht="14.25" customHeight="1">
      <c r="A1371" s="156" t="s">
        <v>1137</v>
      </c>
      <c r="B1371" s="75" t="s">
        <v>2050</v>
      </c>
      <c r="C1371" s="75" t="s">
        <v>2147</v>
      </c>
      <c r="D1371" s="75">
        <v>5.32</v>
      </c>
      <c r="E1371" s="75">
        <v>681.0</v>
      </c>
    </row>
    <row r="1372" ht="14.25" customHeight="1">
      <c r="A1372" s="156" t="s">
        <v>1137</v>
      </c>
      <c r="B1372" s="75" t="s">
        <v>2050</v>
      </c>
      <c r="C1372" s="75" t="s">
        <v>2148</v>
      </c>
      <c r="D1372" s="75">
        <v>5.22</v>
      </c>
      <c r="E1372" s="75">
        <v>639.0</v>
      </c>
    </row>
    <row r="1373" ht="14.25" customHeight="1">
      <c r="A1373" s="156" t="s">
        <v>1137</v>
      </c>
      <c r="B1373" s="75" t="s">
        <v>2050</v>
      </c>
      <c r="C1373" s="75" t="s">
        <v>2052</v>
      </c>
      <c r="D1373" s="75">
        <v>5.86</v>
      </c>
      <c r="E1373" s="75">
        <v>647.0</v>
      </c>
    </row>
    <row r="1374" ht="14.25" customHeight="1">
      <c r="A1374" s="156" t="s">
        <v>1137</v>
      </c>
      <c r="B1374" s="75" t="s">
        <v>2050</v>
      </c>
      <c r="C1374" s="75" t="s">
        <v>2149</v>
      </c>
      <c r="D1374" s="75">
        <v>4.9</v>
      </c>
      <c r="E1374" s="75">
        <v>592.0</v>
      </c>
    </row>
    <row r="1375" ht="14.25" customHeight="1">
      <c r="A1375" s="156" t="s">
        <v>1137</v>
      </c>
      <c r="B1375" s="75" t="s">
        <v>2050</v>
      </c>
      <c r="C1375" s="75" t="s">
        <v>2150</v>
      </c>
      <c r="D1375" s="75">
        <v>5.01</v>
      </c>
      <c r="E1375" s="75">
        <v>543.0</v>
      </c>
    </row>
    <row r="1376" ht="14.25" customHeight="1">
      <c r="A1376" s="156" t="s">
        <v>1137</v>
      </c>
      <c r="B1376" s="75" t="s">
        <v>2050</v>
      </c>
      <c r="C1376" s="75" t="s">
        <v>2151</v>
      </c>
      <c r="D1376" s="75">
        <v>4.56</v>
      </c>
      <c r="E1376" s="75">
        <v>578.0</v>
      </c>
    </row>
    <row r="1377" ht="14.25" customHeight="1">
      <c r="A1377" s="156" t="s">
        <v>1138</v>
      </c>
      <c r="B1377" s="75" t="s">
        <v>2129</v>
      </c>
      <c r="C1377" s="75" t="s">
        <v>2130</v>
      </c>
      <c r="D1377" s="75">
        <v>10.02</v>
      </c>
      <c r="E1377" s="75">
        <v>899.0</v>
      </c>
    </row>
    <row r="1378" ht="14.25" customHeight="1">
      <c r="A1378" s="156" t="s">
        <v>1138</v>
      </c>
      <c r="B1378" s="75" t="s">
        <v>1205</v>
      </c>
      <c r="C1378" s="75" t="s">
        <v>2100</v>
      </c>
      <c r="D1378" s="75">
        <v>12.46</v>
      </c>
      <c r="E1378" s="75">
        <v>784.0</v>
      </c>
    </row>
    <row r="1379" ht="14.25" customHeight="1">
      <c r="A1379" s="156" t="s">
        <v>1138</v>
      </c>
      <c r="B1379" s="75" t="s">
        <v>1205</v>
      </c>
      <c r="C1379" s="75" t="s">
        <v>2131</v>
      </c>
      <c r="D1379" s="75">
        <v>11.86</v>
      </c>
      <c r="E1379" s="75">
        <v>645.0</v>
      </c>
    </row>
    <row r="1380" ht="14.25" customHeight="1">
      <c r="A1380" s="156" t="s">
        <v>1138</v>
      </c>
      <c r="B1380" s="75" t="s">
        <v>1205</v>
      </c>
      <c r="C1380" s="75" t="s">
        <v>2132</v>
      </c>
      <c r="D1380" s="75">
        <v>10.13</v>
      </c>
      <c r="E1380" s="75">
        <v>824.0</v>
      </c>
    </row>
    <row r="1381" ht="14.25" customHeight="1">
      <c r="A1381" s="156" t="s">
        <v>1138</v>
      </c>
      <c r="B1381" s="75" t="s">
        <v>1205</v>
      </c>
      <c r="C1381" s="75" t="s">
        <v>1208</v>
      </c>
      <c r="D1381" s="75">
        <v>11.5</v>
      </c>
      <c r="E1381" s="75">
        <v>775.0</v>
      </c>
    </row>
    <row r="1382" ht="14.25" customHeight="1">
      <c r="A1382" s="156" t="s">
        <v>1138</v>
      </c>
      <c r="B1382" s="75" t="s">
        <v>1205</v>
      </c>
      <c r="C1382" s="75" t="s">
        <v>1304</v>
      </c>
      <c r="D1382" s="75">
        <v>10.39</v>
      </c>
      <c r="E1382" s="75">
        <v>871.0</v>
      </c>
    </row>
    <row r="1383" ht="14.25" customHeight="1">
      <c r="A1383" s="156" t="s">
        <v>1138</v>
      </c>
      <c r="B1383" s="75" t="s">
        <v>1205</v>
      </c>
      <c r="C1383" s="75" t="s">
        <v>2133</v>
      </c>
      <c r="D1383" s="75">
        <v>11.15</v>
      </c>
      <c r="E1383" s="75">
        <v>801.0</v>
      </c>
    </row>
    <row r="1384" ht="14.25" customHeight="1">
      <c r="A1384" s="156" t="s">
        <v>1138</v>
      </c>
      <c r="B1384" s="75" t="s">
        <v>1205</v>
      </c>
      <c r="C1384" s="75" t="s">
        <v>2134</v>
      </c>
      <c r="D1384" s="75">
        <v>11.01</v>
      </c>
      <c r="E1384" s="75">
        <v>770.0</v>
      </c>
    </row>
    <row r="1385" ht="14.25" customHeight="1">
      <c r="A1385" s="156" t="s">
        <v>1138</v>
      </c>
      <c r="B1385" s="75" t="s">
        <v>1310</v>
      </c>
      <c r="C1385" s="75" t="s">
        <v>1311</v>
      </c>
      <c r="D1385" s="75">
        <v>11.89</v>
      </c>
      <c r="E1385" s="75">
        <v>947.0</v>
      </c>
    </row>
    <row r="1386" ht="14.25" customHeight="1">
      <c r="A1386" s="156" t="s">
        <v>1138</v>
      </c>
      <c r="B1386" s="75" t="s">
        <v>1213</v>
      </c>
      <c r="C1386" s="75" t="s">
        <v>1305</v>
      </c>
      <c r="D1386" s="75">
        <v>10.23</v>
      </c>
      <c r="E1386" s="75">
        <v>802.0</v>
      </c>
    </row>
    <row r="1387" ht="14.25" customHeight="1">
      <c r="A1387" s="156" t="s">
        <v>1138</v>
      </c>
      <c r="B1387" s="75" t="s">
        <v>1213</v>
      </c>
      <c r="C1387" s="75" t="s">
        <v>1214</v>
      </c>
      <c r="D1387" s="75">
        <v>9.65</v>
      </c>
      <c r="E1387" s="75">
        <v>706.0</v>
      </c>
    </row>
    <row r="1388" ht="14.25" customHeight="1">
      <c r="A1388" s="156" t="s">
        <v>1138</v>
      </c>
      <c r="B1388" s="75" t="s">
        <v>1213</v>
      </c>
      <c r="C1388" s="75" t="s">
        <v>1307</v>
      </c>
      <c r="D1388" s="75">
        <v>8.93</v>
      </c>
      <c r="E1388" s="75">
        <v>805.0</v>
      </c>
    </row>
    <row r="1389" ht="14.25" customHeight="1">
      <c r="A1389" s="156" t="s">
        <v>1138</v>
      </c>
      <c r="B1389" s="75" t="s">
        <v>1213</v>
      </c>
      <c r="C1389" s="75" t="s">
        <v>2004</v>
      </c>
      <c r="D1389" s="75">
        <v>8.84</v>
      </c>
      <c r="E1389" s="75">
        <v>683.0</v>
      </c>
    </row>
    <row r="1390" ht="14.25" customHeight="1">
      <c r="A1390" s="156" t="s">
        <v>1138</v>
      </c>
      <c r="B1390" s="75" t="s">
        <v>1213</v>
      </c>
      <c r="C1390" s="75" t="s">
        <v>2006</v>
      </c>
      <c r="D1390" s="75">
        <v>9.99</v>
      </c>
      <c r="E1390" s="75">
        <v>582.0</v>
      </c>
    </row>
    <row r="1391" ht="14.25" customHeight="1">
      <c r="A1391" s="156" t="s">
        <v>1138</v>
      </c>
      <c r="B1391" s="75" t="s">
        <v>1210</v>
      </c>
      <c r="C1391" s="75" t="s">
        <v>1212</v>
      </c>
      <c r="D1391" s="75">
        <v>10.48</v>
      </c>
      <c r="E1391" s="75">
        <v>827.0</v>
      </c>
    </row>
    <row r="1392" ht="14.25" customHeight="1">
      <c r="A1392" s="156" t="s">
        <v>1138</v>
      </c>
      <c r="B1392" s="75" t="s">
        <v>1210</v>
      </c>
      <c r="C1392" s="75" t="s">
        <v>2136</v>
      </c>
      <c r="D1392" s="75">
        <v>10.78</v>
      </c>
      <c r="E1392" s="75">
        <v>831.0</v>
      </c>
    </row>
    <row r="1393" ht="14.25" customHeight="1">
      <c r="A1393" s="156" t="s">
        <v>1138</v>
      </c>
      <c r="B1393" s="75" t="s">
        <v>1210</v>
      </c>
      <c r="C1393" s="75" t="s">
        <v>2137</v>
      </c>
      <c r="D1393" s="75">
        <v>10.86</v>
      </c>
      <c r="E1393" s="75">
        <v>801.0</v>
      </c>
    </row>
    <row r="1394" ht="14.25" customHeight="1">
      <c r="A1394" s="156" t="s">
        <v>1138</v>
      </c>
      <c r="B1394" s="75" t="s">
        <v>1210</v>
      </c>
      <c r="C1394" s="75" t="s">
        <v>1999</v>
      </c>
      <c r="D1394" s="75">
        <v>10.52</v>
      </c>
      <c r="E1394" s="75">
        <v>787.0</v>
      </c>
    </row>
    <row r="1395" ht="14.25" customHeight="1">
      <c r="A1395" s="156" t="s">
        <v>1138</v>
      </c>
      <c r="B1395" s="75" t="s">
        <v>1210</v>
      </c>
      <c r="C1395" s="75" t="s">
        <v>1998</v>
      </c>
      <c r="D1395" s="75">
        <v>10.24</v>
      </c>
      <c r="E1395" s="75">
        <v>774.0</v>
      </c>
    </row>
    <row r="1396" ht="14.25" customHeight="1">
      <c r="A1396" s="156" t="s">
        <v>1138</v>
      </c>
      <c r="B1396" s="75" t="s">
        <v>1210</v>
      </c>
      <c r="C1396" s="75" t="s">
        <v>1997</v>
      </c>
      <c r="D1396" s="75">
        <v>10.03</v>
      </c>
      <c r="E1396" s="75">
        <v>781.0</v>
      </c>
    </row>
    <row r="1397" ht="14.25" customHeight="1">
      <c r="A1397" s="156" t="s">
        <v>1138</v>
      </c>
      <c r="B1397" s="75" t="s">
        <v>1210</v>
      </c>
      <c r="C1397" s="75" t="s">
        <v>2138</v>
      </c>
      <c r="D1397" s="75">
        <v>10.04</v>
      </c>
      <c r="E1397" s="75">
        <v>813.0</v>
      </c>
    </row>
    <row r="1398" ht="14.25" customHeight="1">
      <c r="A1398" s="156" t="s">
        <v>1138</v>
      </c>
      <c r="B1398" s="75" t="s">
        <v>1210</v>
      </c>
      <c r="C1398" s="75" t="s">
        <v>2139</v>
      </c>
      <c r="D1398" s="75">
        <v>9.95</v>
      </c>
      <c r="E1398" s="75">
        <v>803.0</v>
      </c>
    </row>
    <row r="1399" ht="14.25" customHeight="1">
      <c r="A1399" s="156" t="s">
        <v>1138</v>
      </c>
      <c r="B1399" s="75" t="s">
        <v>1308</v>
      </c>
      <c r="C1399" s="75" t="s">
        <v>2140</v>
      </c>
      <c r="D1399" s="75">
        <v>5.23</v>
      </c>
      <c r="E1399" s="75">
        <v>1444.0</v>
      </c>
    </row>
    <row r="1400" ht="14.25" customHeight="1">
      <c r="A1400" s="156" t="s">
        <v>1138</v>
      </c>
      <c r="B1400" s="75" t="s">
        <v>1308</v>
      </c>
      <c r="C1400" s="75" t="s">
        <v>1309</v>
      </c>
      <c r="D1400" s="75">
        <v>8.53</v>
      </c>
      <c r="E1400" s="75">
        <v>1170.0</v>
      </c>
    </row>
    <row r="1401" ht="14.25" customHeight="1">
      <c r="A1401" s="156" t="s">
        <v>1138</v>
      </c>
      <c r="B1401" s="75" t="s">
        <v>2022</v>
      </c>
      <c r="C1401" s="75" t="s">
        <v>2152</v>
      </c>
      <c r="D1401" s="75">
        <v>11.36</v>
      </c>
      <c r="E1401" s="75">
        <v>599.0</v>
      </c>
    </row>
    <row r="1402" ht="14.25" customHeight="1">
      <c r="A1402" s="156" t="s">
        <v>1138</v>
      </c>
      <c r="B1402" s="75" t="s">
        <v>2022</v>
      </c>
      <c r="C1402" s="75" t="s">
        <v>2024</v>
      </c>
      <c r="D1402" s="75">
        <v>12.14</v>
      </c>
      <c r="E1402" s="75">
        <v>585.0</v>
      </c>
    </row>
    <row r="1403" ht="14.25" customHeight="1">
      <c r="A1403" s="156" t="s">
        <v>1138</v>
      </c>
      <c r="B1403" s="75" t="s">
        <v>2017</v>
      </c>
      <c r="C1403" s="75" t="s">
        <v>2018</v>
      </c>
      <c r="D1403" s="75">
        <v>9.4</v>
      </c>
      <c r="E1403" s="75">
        <v>564.0</v>
      </c>
    </row>
    <row r="1404" ht="14.25" customHeight="1">
      <c r="A1404" s="156" t="s">
        <v>1138</v>
      </c>
      <c r="B1404" s="75" t="s">
        <v>2017</v>
      </c>
      <c r="C1404" s="75" t="s">
        <v>2019</v>
      </c>
      <c r="D1404" s="75">
        <v>8.27</v>
      </c>
      <c r="E1404" s="75">
        <v>720.0</v>
      </c>
    </row>
    <row r="1405" ht="14.25" customHeight="1">
      <c r="A1405" s="156" t="s">
        <v>1138</v>
      </c>
      <c r="B1405" s="75" t="s">
        <v>2017</v>
      </c>
      <c r="C1405" s="75" t="s">
        <v>2153</v>
      </c>
      <c r="D1405" s="75">
        <v>9.04</v>
      </c>
      <c r="E1405" s="75">
        <v>612.0</v>
      </c>
    </row>
    <row r="1406" ht="14.25" customHeight="1">
      <c r="A1406" s="156" t="s">
        <v>1138</v>
      </c>
      <c r="B1406" s="75" t="s">
        <v>2017</v>
      </c>
      <c r="C1406" s="75" t="s">
        <v>2154</v>
      </c>
      <c r="D1406" s="75">
        <v>8.4</v>
      </c>
      <c r="E1406" s="75">
        <v>751.0</v>
      </c>
    </row>
    <row r="1407" ht="14.25" customHeight="1">
      <c r="A1407" s="156" t="s">
        <v>1138</v>
      </c>
      <c r="B1407" s="75" t="s">
        <v>1324</v>
      </c>
      <c r="C1407" s="75" t="s">
        <v>2144</v>
      </c>
      <c r="D1407" s="75">
        <v>12.68</v>
      </c>
      <c r="E1407" s="75">
        <v>608.0</v>
      </c>
    </row>
    <row r="1408" ht="14.25" customHeight="1">
      <c r="A1408" s="156" t="s">
        <v>1138</v>
      </c>
      <c r="B1408" s="75" t="s">
        <v>1376</v>
      </c>
      <c r="C1408" s="75" t="s">
        <v>2106</v>
      </c>
      <c r="D1408" s="75">
        <v>14.45</v>
      </c>
      <c r="E1408" s="75">
        <v>783.0</v>
      </c>
    </row>
    <row r="1409" ht="14.25" customHeight="1">
      <c r="A1409" s="156" t="s">
        <v>1138</v>
      </c>
      <c r="B1409" s="75" t="s">
        <v>1376</v>
      </c>
      <c r="C1409" s="75" t="s">
        <v>2107</v>
      </c>
      <c r="D1409" s="75">
        <v>14.77</v>
      </c>
      <c r="E1409" s="75">
        <v>709.0</v>
      </c>
    </row>
    <row r="1410" ht="14.25" customHeight="1">
      <c r="A1410" s="156" t="s">
        <v>1138</v>
      </c>
      <c r="B1410" s="75" t="s">
        <v>1376</v>
      </c>
      <c r="C1410" s="75" t="s">
        <v>2108</v>
      </c>
      <c r="D1410" s="75">
        <v>16.08</v>
      </c>
      <c r="E1410" s="75">
        <v>713.0</v>
      </c>
    </row>
    <row r="1411" ht="14.25" customHeight="1">
      <c r="A1411" s="156" t="s">
        <v>1138</v>
      </c>
      <c r="B1411" s="75" t="s">
        <v>1376</v>
      </c>
      <c r="C1411" s="75" t="s">
        <v>2109</v>
      </c>
      <c r="D1411" s="75">
        <v>14.86</v>
      </c>
      <c r="E1411" s="75">
        <v>689.0</v>
      </c>
    </row>
    <row r="1412" ht="14.25" customHeight="1">
      <c r="A1412" s="156" t="s">
        <v>1138</v>
      </c>
      <c r="B1412" s="75" t="s">
        <v>1376</v>
      </c>
      <c r="C1412" s="75" t="s">
        <v>2110</v>
      </c>
      <c r="D1412" s="75">
        <v>13.38</v>
      </c>
      <c r="E1412" s="75">
        <v>637.0</v>
      </c>
    </row>
    <row r="1413" ht="14.25" customHeight="1">
      <c r="A1413" s="156" t="s">
        <v>1138</v>
      </c>
      <c r="B1413" s="75" t="s">
        <v>2155</v>
      </c>
      <c r="C1413" s="75" t="s">
        <v>2156</v>
      </c>
      <c r="D1413" s="75">
        <v>11.73</v>
      </c>
      <c r="E1413" s="75">
        <v>1471.0</v>
      </c>
    </row>
    <row r="1414" ht="14.25" customHeight="1">
      <c r="A1414" s="156" t="s">
        <v>1138</v>
      </c>
      <c r="B1414" s="75" t="s">
        <v>2155</v>
      </c>
      <c r="C1414" s="75" t="s">
        <v>2157</v>
      </c>
      <c r="D1414" s="75">
        <v>8.98</v>
      </c>
      <c r="E1414" s="75">
        <v>1396.0</v>
      </c>
    </row>
    <row r="1415" ht="14.25" customHeight="1">
      <c r="A1415" s="156" t="s">
        <v>1138</v>
      </c>
      <c r="B1415" s="75" t="s">
        <v>2050</v>
      </c>
      <c r="C1415" s="75" t="s">
        <v>2147</v>
      </c>
      <c r="D1415" s="75">
        <v>5.32</v>
      </c>
      <c r="E1415" s="75">
        <v>681.0</v>
      </c>
    </row>
    <row r="1416" ht="14.25" customHeight="1">
      <c r="A1416" s="156" t="s">
        <v>1138</v>
      </c>
      <c r="B1416" s="75" t="s">
        <v>2050</v>
      </c>
      <c r="C1416" s="75" t="s">
        <v>2148</v>
      </c>
      <c r="D1416" s="75">
        <v>5.22</v>
      </c>
      <c r="E1416" s="75">
        <v>639.0</v>
      </c>
    </row>
    <row r="1417" ht="14.25" customHeight="1">
      <c r="A1417" s="156" t="s">
        <v>1138</v>
      </c>
      <c r="B1417" s="75" t="s">
        <v>2050</v>
      </c>
      <c r="C1417" s="75" t="s">
        <v>2052</v>
      </c>
      <c r="D1417" s="75">
        <v>5.86</v>
      </c>
      <c r="E1417" s="75">
        <v>647.0</v>
      </c>
    </row>
    <row r="1418" ht="14.25" customHeight="1">
      <c r="A1418" s="156" t="s">
        <v>1138</v>
      </c>
      <c r="B1418" s="75" t="s">
        <v>2050</v>
      </c>
      <c r="C1418" s="75" t="s">
        <v>2149</v>
      </c>
      <c r="D1418" s="75">
        <v>4.9</v>
      </c>
      <c r="E1418" s="75">
        <v>592.0</v>
      </c>
    </row>
    <row r="1419" ht="14.25" customHeight="1">
      <c r="A1419" s="156" t="s">
        <v>1138</v>
      </c>
      <c r="B1419" s="75" t="s">
        <v>2050</v>
      </c>
      <c r="C1419" s="75" t="s">
        <v>2150</v>
      </c>
      <c r="D1419" s="75">
        <v>5.01</v>
      </c>
      <c r="E1419" s="75">
        <v>543.0</v>
      </c>
    </row>
    <row r="1420" ht="14.25" customHeight="1">
      <c r="A1420" s="156" t="s">
        <v>1138</v>
      </c>
      <c r="B1420" s="75" t="s">
        <v>2050</v>
      </c>
      <c r="C1420" s="75" t="s">
        <v>2151</v>
      </c>
      <c r="D1420" s="75">
        <v>4.56</v>
      </c>
      <c r="E1420" s="75">
        <v>578.0</v>
      </c>
    </row>
    <row r="1421" ht="14.25" customHeight="1">
      <c r="A1421" s="156" t="s">
        <v>1138</v>
      </c>
      <c r="B1421" s="75" t="s">
        <v>2050</v>
      </c>
      <c r="C1421" s="75" t="s">
        <v>2158</v>
      </c>
      <c r="D1421" s="75">
        <v>5.06</v>
      </c>
      <c r="E1421" s="75">
        <v>400.0</v>
      </c>
    </row>
    <row r="1422" ht="14.25" customHeight="1">
      <c r="A1422" s="156" t="s">
        <v>1138</v>
      </c>
      <c r="B1422" s="75" t="s">
        <v>2050</v>
      </c>
      <c r="C1422" s="75" t="s">
        <v>2159</v>
      </c>
      <c r="D1422" s="75">
        <v>3.13</v>
      </c>
      <c r="E1422" s="75">
        <v>471.0</v>
      </c>
    </row>
    <row r="1423" ht="14.25" customHeight="1">
      <c r="A1423" s="156" t="s">
        <v>1138</v>
      </c>
      <c r="B1423" s="75" t="s">
        <v>2050</v>
      </c>
      <c r="C1423" s="75" t="s">
        <v>2160</v>
      </c>
      <c r="D1423" s="75">
        <v>1.64</v>
      </c>
      <c r="E1423" s="75">
        <v>450.0</v>
      </c>
    </row>
    <row r="1424" ht="14.25" customHeight="1">
      <c r="A1424" s="156" t="s">
        <v>1138</v>
      </c>
      <c r="B1424" s="75" t="s">
        <v>2050</v>
      </c>
      <c r="C1424" s="75" t="s">
        <v>2161</v>
      </c>
      <c r="D1424" s="75">
        <v>0.55</v>
      </c>
      <c r="E1424" s="75">
        <v>645.0</v>
      </c>
    </row>
    <row r="1425" ht="14.25" customHeight="1">
      <c r="A1425" s="156" t="s">
        <v>1139</v>
      </c>
      <c r="B1425" s="75" t="s">
        <v>1213</v>
      </c>
      <c r="C1425" s="75" t="s">
        <v>1305</v>
      </c>
      <c r="D1425" s="75">
        <v>10.23</v>
      </c>
      <c r="E1425" s="75">
        <v>802.0</v>
      </c>
    </row>
    <row r="1426" ht="14.25" customHeight="1">
      <c r="A1426" s="156" t="s">
        <v>1139</v>
      </c>
      <c r="B1426" s="75" t="s">
        <v>1213</v>
      </c>
      <c r="C1426" s="75" t="s">
        <v>1214</v>
      </c>
      <c r="D1426" s="75">
        <v>9.65</v>
      </c>
      <c r="E1426" s="75">
        <v>706.0</v>
      </c>
    </row>
    <row r="1427" ht="14.25" customHeight="1">
      <c r="A1427" s="156" t="s">
        <v>1139</v>
      </c>
      <c r="B1427" s="75" t="s">
        <v>1213</v>
      </c>
      <c r="C1427" s="75" t="s">
        <v>1307</v>
      </c>
      <c r="D1427" s="75">
        <v>8.93</v>
      </c>
      <c r="E1427" s="75">
        <v>805.0</v>
      </c>
    </row>
    <row r="1428" ht="14.25" customHeight="1">
      <c r="A1428" s="156" t="s">
        <v>1139</v>
      </c>
      <c r="B1428" s="75" t="s">
        <v>1213</v>
      </c>
      <c r="C1428" s="75" t="s">
        <v>2004</v>
      </c>
      <c r="D1428" s="75">
        <v>8.84</v>
      </c>
      <c r="E1428" s="75">
        <v>683.0</v>
      </c>
    </row>
    <row r="1429" ht="14.25" customHeight="1">
      <c r="A1429" s="156" t="s">
        <v>1139</v>
      </c>
      <c r="B1429" s="75" t="s">
        <v>1213</v>
      </c>
      <c r="C1429" s="75" t="s">
        <v>2006</v>
      </c>
      <c r="D1429" s="75">
        <v>9.99</v>
      </c>
      <c r="E1429" s="75">
        <v>582.0</v>
      </c>
    </row>
    <row r="1430" ht="14.25" customHeight="1">
      <c r="A1430" s="156" t="s">
        <v>1139</v>
      </c>
      <c r="B1430" s="75" t="s">
        <v>1210</v>
      </c>
      <c r="C1430" s="75" t="s">
        <v>1212</v>
      </c>
      <c r="D1430" s="75">
        <v>10.48</v>
      </c>
      <c r="E1430" s="75">
        <v>827.0</v>
      </c>
    </row>
    <row r="1431" ht="14.25" customHeight="1">
      <c r="A1431" s="156" t="s">
        <v>1139</v>
      </c>
      <c r="B1431" s="75" t="s">
        <v>1210</v>
      </c>
      <c r="C1431" s="75" t="s">
        <v>2136</v>
      </c>
      <c r="D1431" s="75">
        <v>10.78</v>
      </c>
      <c r="E1431" s="75">
        <v>831.0</v>
      </c>
    </row>
    <row r="1432" ht="14.25" customHeight="1">
      <c r="A1432" s="156" t="s">
        <v>1139</v>
      </c>
      <c r="B1432" s="75" t="s">
        <v>1210</v>
      </c>
      <c r="C1432" s="75" t="s">
        <v>2137</v>
      </c>
      <c r="D1432" s="75">
        <v>10.86</v>
      </c>
      <c r="E1432" s="75">
        <v>801.0</v>
      </c>
    </row>
    <row r="1433" ht="14.25" customHeight="1">
      <c r="A1433" s="156" t="s">
        <v>1139</v>
      </c>
      <c r="B1433" s="75" t="s">
        <v>1210</v>
      </c>
      <c r="C1433" s="75" t="s">
        <v>1999</v>
      </c>
      <c r="D1433" s="75">
        <v>10.52</v>
      </c>
      <c r="E1433" s="75">
        <v>787.0</v>
      </c>
    </row>
    <row r="1434" ht="14.25" customHeight="1">
      <c r="A1434" s="156" t="s">
        <v>1139</v>
      </c>
      <c r="B1434" s="75" t="s">
        <v>1210</v>
      </c>
      <c r="C1434" s="75" t="s">
        <v>1998</v>
      </c>
      <c r="D1434" s="75">
        <v>10.24</v>
      </c>
      <c r="E1434" s="75">
        <v>774.0</v>
      </c>
    </row>
    <row r="1435" ht="14.25" customHeight="1">
      <c r="A1435" s="156" t="s">
        <v>1139</v>
      </c>
      <c r="B1435" s="75" t="s">
        <v>1210</v>
      </c>
      <c r="C1435" s="75" t="s">
        <v>1997</v>
      </c>
      <c r="D1435" s="75">
        <v>10.03</v>
      </c>
      <c r="E1435" s="75">
        <v>781.0</v>
      </c>
    </row>
    <row r="1436" ht="14.25" customHeight="1">
      <c r="A1436" s="156" t="s">
        <v>1139</v>
      </c>
      <c r="B1436" s="75" t="s">
        <v>1210</v>
      </c>
      <c r="C1436" s="75" t="s">
        <v>2138</v>
      </c>
      <c r="D1436" s="75">
        <v>10.04</v>
      </c>
      <c r="E1436" s="75">
        <v>813.0</v>
      </c>
    </row>
    <row r="1437" ht="14.25" customHeight="1">
      <c r="A1437" s="156" t="s">
        <v>1139</v>
      </c>
      <c r="B1437" s="75" t="s">
        <v>1210</v>
      </c>
      <c r="C1437" s="75" t="s">
        <v>2139</v>
      </c>
      <c r="D1437" s="75">
        <v>9.95</v>
      </c>
      <c r="E1437" s="75">
        <v>803.0</v>
      </c>
    </row>
    <row r="1438" ht="14.25" customHeight="1">
      <c r="A1438" s="156" t="s">
        <v>1139</v>
      </c>
      <c r="B1438" s="75" t="s">
        <v>1308</v>
      </c>
      <c r="C1438" s="75" t="s">
        <v>2162</v>
      </c>
      <c r="D1438" s="75">
        <v>7.4</v>
      </c>
      <c r="E1438" s="75">
        <v>1275.0</v>
      </c>
    </row>
    <row r="1439" ht="14.25" customHeight="1">
      <c r="A1439" s="156" t="s">
        <v>1139</v>
      </c>
      <c r="B1439" s="75" t="s">
        <v>2163</v>
      </c>
      <c r="C1439" s="75" t="s">
        <v>2164</v>
      </c>
      <c r="D1439" s="75">
        <v>8.47</v>
      </c>
      <c r="E1439" s="75">
        <v>698.0</v>
      </c>
    </row>
    <row r="1440" ht="14.25" customHeight="1">
      <c r="A1440" s="156" t="s">
        <v>1139</v>
      </c>
      <c r="B1440" s="75" t="s">
        <v>2010</v>
      </c>
      <c r="C1440" s="75" t="s">
        <v>2011</v>
      </c>
      <c r="D1440" s="75">
        <v>8.96</v>
      </c>
      <c r="E1440" s="75">
        <v>775.0</v>
      </c>
    </row>
    <row r="1441" ht="14.25" customHeight="1">
      <c r="A1441" s="156" t="s">
        <v>1139</v>
      </c>
      <c r="B1441" s="75" t="s">
        <v>2010</v>
      </c>
      <c r="C1441" s="75" t="s">
        <v>2012</v>
      </c>
      <c r="D1441" s="75">
        <v>8.68</v>
      </c>
      <c r="E1441" s="75">
        <v>758.0</v>
      </c>
    </row>
    <row r="1442" ht="14.25" customHeight="1">
      <c r="A1442" s="156" t="s">
        <v>1139</v>
      </c>
      <c r="B1442" s="75" t="s">
        <v>2010</v>
      </c>
      <c r="C1442" s="75" t="s">
        <v>2013</v>
      </c>
      <c r="D1442" s="75">
        <v>8.63</v>
      </c>
      <c r="E1442" s="75">
        <v>745.0</v>
      </c>
    </row>
    <row r="1443" ht="14.25" customHeight="1">
      <c r="A1443" s="156" t="s">
        <v>1139</v>
      </c>
      <c r="B1443" s="75" t="s">
        <v>2010</v>
      </c>
      <c r="C1443" s="75" t="s">
        <v>2014</v>
      </c>
      <c r="D1443" s="75">
        <v>9.36</v>
      </c>
      <c r="E1443" s="75">
        <v>603.0</v>
      </c>
    </row>
    <row r="1444" ht="14.25" customHeight="1">
      <c r="A1444" s="156" t="s">
        <v>1139</v>
      </c>
      <c r="B1444" s="75" t="s">
        <v>2015</v>
      </c>
      <c r="C1444" s="75" t="s">
        <v>2165</v>
      </c>
      <c r="D1444" s="75" t="s">
        <v>2166</v>
      </c>
      <c r="E1444" s="75">
        <v>8.35</v>
      </c>
    </row>
    <row r="1445" ht="14.25" customHeight="1">
      <c r="A1445" s="156" t="s">
        <v>1139</v>
      </c>
      <c r="B1445" s="75" t="s">
        <v>2015</v>
      </c>
      <c r="C1445" s="75" t="s">
        <v>2167</v>
      </c>
      <c r="D1445" s="75">
        <v>7.04</v>
      </c>
      <c r="E1445" s="75">
        <v>827.0</v>
      </c>
    </row>
    <row r="1446" ht="14.25" customHeight="1">
      <c r="A1446" s="156" t="s">
        <v>1139</v>
      </c>
      <c r="B1446" s="75" t="s">
        <v>2015</v>
      </c>
      <c r="C1446" s="75" t="s">
        <v>2168</v>
      </c>
      <c r="D1446" s="75">
        <v>7.54</v>
      </c>
      <c r="E1446" s="75">
        <v>589.0</v>
      </c>
    </row>
    <row r="1447" ht="14.25" customHeight="1">
      <c r="A1447" s="156" t="s">
        <v>1139</v>
      </c>
      <c r="B1447" s="75" t="s">
        <v>2015</v>
      </c>
      <c r="C1447" s="75" t="s">
        <v>2169</v>
      </c>
      <c r="D1447" s="75">
        <v>7.44</v>
      </c>
      <c r="E1447" s="75">
        <v>508.0</v>
      </c>
    </row>
    <row r="1448" ht="14.25" customHeight="1">
      <c r="A1448" s="156" t="s">
        <v>1139</v>
      </c>
      <c r="B1448" s="75" t="s">
        <v>2015</v>
      </c>
      <c r="C1448" s="75" t="s">
        <v>2170</v>
      </c>
      <c r="D1448" s="75">
        <v>6.67</v>
      </c>
      <c r="E1448" s="75">
        <v>545.0</v>
      </c>
    </row>
    <row r="1449" ht="14.25" customHeight="1">
      <c r="A1449" s="156" t="s">
        <v>1139</v>
      </c>
      <c r="B1449" s="75" t="s">
        <v>2015</v>
      </c>
      <c r="C1449" s="75" t="s">
        <v>2171</v>
      </c>
      <c r="D1449" s="75">
        <v>4.19</v>
      </c>
      <c r="E1449" s="75">
        <v>641.0</v>
      </c>
    </row>
    <row r="1450" ht="14.25" customHeight="1">
      <c r="A1450" s="156" t="s">
        <v>1139</v>
      </c>
      <c r="B1450" s="75" t="s">
        <v>2015</v>
      </c>
      <c r="C1450" s="75" t="s">
        <v>2172</v>
      </c>
      <c r="D1450" s="75">
        <v>2.06</v>
      </c>
      <c r="E1450" s="75">
        <v>658.0</v>
      </c>
    </row>
    <row r="1451" ht="14.25" customHeight="1">
      <c r="A1451" s="156" t="s">
        <v>1139</v>
      </c>
      <c r="B1451" s="75" t="s">
        <v>2015</v>
      </c>
      <c r="C1451" s="75" t="s">
        <v>2173</v>
      </c>
      <c r="D1451" s="75">
        <v>1.14</v>
      </c>
      <c r="E1451" s="75">
        <v>635.0</v>
      </c>
    </row>
    <row r="1452" ht="14.25" customHeight="1">
      <c r="A1452" s="156" t="s">
        <v>1139</v>
      </c>
      <c r="B1452" s="75" t="s">
        <v>2015</v>
      </c>
      <c r="C1452" s="75" t="s">
        <v>2174</v>
      </c>
      <c r="D1452" s="75">
        <v>-0.58</v>
      </c>
      <c r="E1452" s="75">
        <v>577.0</v>
      </c>
    </row>
    <row r="1453" ht="14.25" customHeight="1">
      <c r="A1453" s="156" t="s">
        <v>1139</v>
      </c>
      <c r="B1453" s="75" t="s">
        <v>2050</v>
      </c>
      <c r="C1453" s="75" t="s">
        <v>2147</v>
      </c>
      <c r="D1453" s="75">
        <v>5.32</v>
      </c>
      <c r="E1453" s="75">
        <v>681.0</v>
      </c>
    </row>
    <row r="1454" ht="14.25" customHeight="1">
      <c r="A1454" s="156" t="s">
        <v>1139</v>
      </c>
      <c r="B1454" s="75" t="s">
        <v>2050</v>
      </c>
      <c r="C1454" s="75" t="s">
        <v>2148</v>
      </c>
      <c r="D1454" s="75">
        <v>5.22</v>
      </c>
      <c r="E1454" s="75">
        <v>639.0</v>
      </c>
    </row>
    <row r="1455" ht="14.25" customHeight="1">
      <c r="A1455" s="156" t="s">
        <v>1139</v>
      </c>
      <c r="B1455" s="75" t="s">
        <v>2050</v>
      </c>
      <c r="C1455" s="75" t="s">
        <v>2052</v>
      </c>
      <c r="D1455" s="75">
        <v>5.86</v>
      </c>
      <c r="E1455" s="75">
        <v>647.0</v>
      </c>
    </row>
    <row r="1456" ht="14.25" customHeight="1">
      <c r="A1456" s="156" t="s">
        <v>1139</v>
      </c>
      <c r="B1456" s="75" t="s">
        <v>2050</v>
      </c>
      <c r="C1456" s="75" t="s">
        <v>2149</v>
      </c>
      <c r="D1456" s="75">
        <v>4.9</v>
      </c>
      <c r="E1456" s="75">
        <v>592.0</v>
      </c>
    </row>
    <row r="1457" ht="14.25" customHeight="1">
      <c r="A1457" s="156" t="s">
        <v>1139</v>
      </c>
      <c r="B1457" s="75" t="s">
        <v>2050</v>
      </c>
      <c r="C1457" s="75" t="s">
        <v>2150</v>
      </c>
      <c r="D1457" s="75">
        <v>5.01</v>
      </c>
      <c r="E1457" s="75">
        <v>543.0</v>
      </c>
    </row>
    <row r="1458" ht="14.25" customHeight="1">
      <c r="A1458" s="156" t="s">
        <v>1139</v>
      </c>
      <c r="B1458" s="75" t="s">
        <v>2050</v>
      </c>
      <c r="C1458" s="75" t="s">
        <v>2151</v>
      </c>
      <c r="D1458" s="75">
        <v>4.56</v>
      </c>
      <c r="E1458" s="75">
        <v>578.0</v>
      </c>
    </row>
    <row r="1459" ht="14.25" customHeight="1">
      <c r="A1459" s="156" t="s">
        <v>1139</v>
      </c>
      <c r="B1459" s="75" t="s">
        <v>2050</v>
      </c>
      <c r="C1459" s="75" t="s">
        <v>2175</v>
      </c>
      <c r="D1459" s="75">
        <v>0.55</v>
      </c>
      <c r="E1459" s="75">
        <v>645.0</v>
      </c>
    </row>
    <row r="1460" ht="14.25" customHeight="1">
      <c r="A1460" s="156" t="s">
        <v>1139</v>
      </c>
      <c r="B1460" s="75" t="s">
        <v>2050</v>
      </c>
      <c r="C1460" s="75" t="s">
        <v>2176</v>
      </c>
      <c r="D1460" s="75">
        <v>-3.85</v>
      </c>
      <c r="E1460" s="75">
        <v>441.0</v>
      </c>
    </row>
    <row r="1461" ht="14.25" customHeight="1">
      <c r="A1461" s="156" t="s">
        <v>1139</v>
      </c>
      <c r="B1461" s="75" t="s">
        <v>2050</v>
      </c>
      <c r="C1461" s="75" t="s">
        <v>2177</v>
      </c>
      <c r="D1461" s="75">
        <v>-11.22</v>
      </c>
      <c r="E1461" s="75">
        <v>317.0</v>
      </c>
    </row>
    <row r="1462" ht="14.25" customHeight="1">
      <c r="A1462" s="156" t="s">
        <v>1140</v>
      </c>
      <c r="B1462" s="75" t="s">
        <v>1278</v>
      </c>
      <c r="C1462" s="75" t="s">
        <v>2178</v>
      </c>
      <c r="D1462" s="75">
        <v>10.86</v>
      </c>
      <c r="E1462" s="75">
        <v>1096.0</v>
      </c>
    </row>
    <row r="1463" ht="14.25" customHeight="1">
      <c r="A1463" s="156" t="s">
        <v>1140</v>
      </c>
      <c r="B1463" s="75" t="s">
        <v>1278</v>
      </c>
      <c r="C1463" s="75" t="s">
        <v>1281</v>
      </c>
      <c r="D1463" s="75">
        <v>11.46</v>
      </c>
      <c r="E1463" s="75">
        <v>1026.0</v>
      </c>
    </row>
    <row r="1464" ht="14.25" customHeight="1">
      <c r="A1464" s="156" t="s">
        <v>1140</v>
      </c>
      <c r="B1464" s="75" t="s">
        <v>1278</v>
      </c>
      <c r="C1464" s="75" t="s">
        <v>2179</v>
      </c>
      <c r="D1464" s="75">
        <v>11.31</v>
      </c>
      <c r="E1464" s="75">
        <v>2004.0</v>
      </c>
    </row>
    <row r="1465" ht="14.25" customHeight="1">
      <c r="A1465" s="156" t="s">
        <v>1140</v>
      </c>
      <c r="B1465" s="75" t="s">
        <v>1278</v>
      </c>
      <c r="C1465" s="75" t="s">
        <v>2180</v>
      </c>
      <c r="D1465" s="75">
        <v>11.6</v>
      </c>
      <c r="E1465" s="75">
        <v>1472.0</v>
      </c>
    </row>
    <row r="1466" ht="14.25" customHeight="1">
      <c r="A1466" s="156" t="s">
        <v>1140</v>
      </c>
      <c r="B1466" s="75" t="s">
        <v>1285</v>
      </c>
      <c r="C1466" s="75" t="s">
        <v>2181</v>
      </c>
      <c r="D1466" s="75">
        <v>12.23</v>
      </c>
      <c r="E1466" s="75">
        <v>1910.0</v>
      </c>
    </row>
    <row r="1467" ht="14.25" customHeight="1">
      <c r="A1467" s="156" t="s">
        <v>1140</v>
      </c>
      <c r="B1467" s="75" t="s">
        <v>1285</v>
      </c>
      <c r="C1467" s="75" t="s">
        <v>2182</v>
      </c>
      <c r="D1467" s="75">
        <v>10.25</v>
      </c>
      <c r="E1467" s="75">
        <v>1660.0</v>
      </c>
    </row>
    <row r="1468" ht="14.25" customHeight="1">
      <c r="A1468" s="156" t="s">
        <v>1140</v>
      </c>
      <c r="B1468" s="75" t="s">
        <v>1285</v>
      </c>
      <c r="C1468" s="75" t="s">
        <v>2183</v>
      </c>
      <c r="D1468" s="75">
        <v>10.15</v>
      </c>
      <c r="E1468" s="75">
        <v>1918.0</v>
      </c>
    </row>
    <row r="1469" ht="14.25" customHeight="1">
      <c r="A1469" s="156" t="s">
        <v>1140</v>
      </c>
      <c r="B1469" s="75" t="s">
        <v>1285</v>
      </c>
      <c r="C1469" s="75" t="s">
        <v>2184</v>
      </c>
      <c r="D1469" s="75">
        <v>11.73</v>
      </c>
      <c r="E1469" s="75">
        <v>1037.0</v>
      </c>
    </row>
    <row r="1470" ht="14.25" customHeight="1">
      <c r="A1470" s="156" t="s">
        <v>1140</v>
      </c>
      <c r="B1470" s="75" t="s">
        <v>1285</v>
      </c>
      <c r="C1470" s="75" t="s">
        <v>2185</v>
      </c>
      <c r="D1470" s="75">
        <v>12.3</v>
      </c>
      <c r="E1470" s="75">
        <v>1018.0</v>
      </c>
    </row>
    <row r="1471" ht="14.25" customHeight="1">
      <c r="A1471" s="156" t="s">
        <v>1140</v>
      </c>
      <c r="B1471" s="75" t="s">
        <v>1285</v>
      </c>
      <c r="C1471" s="75" t="s">
        <v>2186</v>
      </c>
      <c r="D1471" s="75">
        <v>12.83</v>
      </c>
      <c r="E1471" s="75">
        <v>938.0</v>
      </c>
    </row>
    <row r="1472" ht="14.25" customHeight="1">
      <c r="A1472" s="156" t="s">
        <v>1140</v>
      </c>
      <c r="B1472" s="75" t="s">
        <v>1290</v>
      </c>
      <c r="C1472" s="75" t="s">
        <v>2187</v>
      </c>
      <c r="D1472" s="75">
        <v>11.75</v>
      </c>
      <c r="E1472" s="75">
        <v>1222.0</v>
      </c>
    </row>
    <row r="1473" ht="14.25" customHeight="1">
      <c r="A1473" s="156" t="s">
        <v>1140</v>
      </c>
      <c r="B1473" s="75" t="s">
        <v>1290</v>
      </c>
      <c r="C1473" s="75" t="s">
        <v>2188</v>
      </c>
      <c r="D1473" s="75">
        <v>10.28</v>
      </c>
      <c r="E1473" s="75">
        <v>1286.0</v>
      </c>
    </row>
    <row r="1474" ht="14.25" customHeight="1">
      <c r="A1474" s="156" t="s">
        <v>1140</v>
      </c>
      <c r="B1474" s="75" t="s">
        <v>1290</v>
      </c>
      <c r="C1474" s="75" t="s">
        <v>2189</v>
      </c>
      <c r="D1474" s="75">
        <v>9.98</v>
      </c>
      <c r="E1474" s="75">
        <v>674.0</v>
      </c>
    </row>
    <row r="1475" ht="14.25" customHeight="1">
      <c r="A1475" s="156" t="s">
        <v>1140</v>
      </c>
      <c r="B1475" s="75" t="s">
        <v>1290</v>
      </c>
      <c r="C1475" s="75" t="s">
        <v>2190</v>
      </c>
      <c r="D1475" s="75">
        <v>12.12</v>
      </c>
      <c r="E1475" s="75">
        <v>927.0</v>
      </c>
    </row>
    <row r="1476" ht="14.25" customHeight="1">
      <c r="A1476" s="156" t="s">
        <v>1140</v>
      </c>
      <c r="B1476" s="75" t="s">
        <v>1290</v>
      </c>
      <c r="C1476" s="75" t="s">
        <v>2191</v>
      </c>
      <c r="D1476" s="75">
        <v>10.65</v>
      </c>
      <c r="E1476" s="75">
        <v>882.0</v>
      </c>
    </row>
    <row r="1477" ht="14.25" customHeight="1">
      <c r="A1477" s="156" t="s">
        <v>1140</v>
      </c>
      <c r="B1477" s="75" t="s">
        <v>2192</v>
      </c>
      <c r="C1477" s="75" t="s">
        <v>2193</v>
      </c>
      <c r="D1477" s="75">
        <v>0.5</v>
      </c>
      <c r="E1477" s="75">
        <v>803.0</v>
      </c>
    </row>
    <row r="1478" ht="14.25" customHeight="1">
      <c r="A1478" s="156" t="s">
        <v>1140</v>
      </c>
      <c r="B1478" s="75" t="s">
        <v>2192</v>
      </c>
      <c r="C1478" s="75" t="s">
        <v>2194</v>
      </c>
      <c r="D1478" s="75">
        <v>10.2</v>
      </c>
      <c r="E1478" s="75">
        <v>1656.0</v>
      </c>
    </row>
    <row r="1479" ht="14.25" customHeight="1">
      <c r="A1479" s="156" t="s">
        <v>1140</v>
      </c>
      <c r="B1479" s="75" t="s">
        <v>2192</v>
      </c>
      <c r="C1479" s="75" t="s">
        <v>2195</v>
      </c>
      <c r="D1479" s="75">
        <v>8.1</v>
      </c>
      <c r="E1479" s="75">
        <v>1927.0</v>
      </c>
    </row>
    <row r="1480" ht="14.25" customHeight="1">
      <c r="A1480" s="156" t="s">
        <v>1140</v>
      </c>
      <c r="B1480" s="75" t="s">
        <v>2192</v>
      </c>
      <c r="C1480" s="75" t="s">
        <v>2196</v>
      </c>
      <c r="D1480" s="75">
        <v>10.6</v>
      </c>
      <c r="E1480" s="75">
        <v>3269.0</v>
      </c>
    </row>
    <row r="1481" ht="14.25" customHeight="1">
      <c r="A1481" s="156" t="s">
        <v>1140</v>
      </c>
      <c r="B1481" s="75" t="s">
        <v>2192</v>
      </c>
      <c r="C1481" s="75" t="s">
        <v>2197</v>
      </c>
      <c r="D1481" s="75">
        <v>10.1</v>
      </c>
      <c r="E1481" s="75">
        <v>1463.0</v>
      </c>
    </row>
    <row r="1482" ht="14.25" customHeight="1">
      <c r="A1482" s="156" t="s">
        <v>1141</v>
      </c>
      <c r="B1482" s="75" t="s">
        <v>1278</v>
      </c>
      <c r="C1482" s="75" t="s">
        <v>2198</v>
      </c>
      <c r="D1482" s="158">
        <v>7.9</v>
      </c>
      <c r="E1482" s="75">
        <v>1272.0</v>
      </c>
    </row>
    <row r="1483" ht="14.25" customHeight="1">
      <c r="A1483" s="156" t="s">
        <v>1141</v>
      </c>
      <c r="B1483" s="75" t="s">
        <v>1278</v>
      </c>
      <c r="C1483" s="75" t="s">
        <v>2199</v>
      </c>
      <c r="D1483" s="75">
        <v>8.7</v>
      </c>
      <c r="E1483" s="75">
        <v>872.0</v>
      </c>
    </row>
    <row r="1484" ht="14.25" customHeight="1">
      <c r="A1484" s="156" t="s">
        <v>1141</v>
      </c>
      <c r="B1484" s="75" t="s">
        <v>1278</v>
      </c>
      <c r="C1484" s="75" t="s">
        <v>2200</v>
      </c>
      <c r="D1484" s="75">
        <v>12.79</v>
      </c>
      <c r="E1484" s="75">
        <v>954.0</v>
      </c>
    </row>
    <row r="1485" ht="14.25" customHeight="1">
      <c r="A1485" s="156" t="s">
        <v>1141</v>
      </c>
      <c r="B1485" s="75" t="s">
        <v>1278</v>
      </c>
      <c r="C1485" s="75" t="s">
        <v>2201</v>
      </c>
      <c r="D1485" s="75">
        <v>12.15</v>
      </c>
      <c r="E1485" s="75">
        <v>1609.0</v>
      </c>
    </row>
    <row r="1486" ht="14.25" customHeight="1">
      <c r="A1486" s="156" t="s">
        <v>1141</v>
      </c>
      <c r="B1486" s="75" t="s">
        <v>1285</v>
      </c>
      <c r="C1486" s="75" t="s">
        <v>2202</v>
      </c>
      <c r="D1486" s="75">
        <v>8.4</v>
      </c>
      <c r="E1486" s="75">
        <v>283.0</v>
      </c>
    </row>
    <row r="1487" ht="14.25" customHeight="1">
      <c r="A1487" s="156" t="s">
        <v>1141</v>
      </c>
      <c r="B1487" s="75" t="s">
        <v>1285</v>
      </c>
      <c r="C1487" s="75" t="s">
        <v>2203</v>
      </c>
      <c r="D1487" s="75">
        <v>7.24</v>
      </c>
      <c r="E1487" s="75">
        <v>535.0</v>
      </c>
    </row>
    <row r="1488" ht="14.25" customHeight="1">
      <c r="A1488" s="156" t="s">
        <v>1141</v>
      </c>
      <c r="B1488" s="75" t="s">
        <v>1285</v>
      </c>
      <c r="C1488" s="75" t="s">
        <v>2204</v>
      </c>
      <c r="D1488" s="75">
        <v>5.38</v>
      </c>
      <c r="E1488" s="75">
        <v>674.0</v>
      </c>
    </row>
    <row r="1489" ht="14.25" customHeight="1">
      <c r="A1489" s="156" t="s">
        <v>1141</v>
      </c>
      <c r="B1489" s="75" t="s">
        <v>1285</v>
      </c>
      <c r="C1489" s="75" t="s">
        <v>2205</v>
      </c>
      <c r="D1489" s="75">
        <v>10.29</v>
      </c>
      <c r="E1489" s="75">
        <v>1162.0</v>
      </c>
    </row>
    <row r="1490" ht="14.25" customHeight="1">
      <c r="A1490" s="156" t="s">
        <v>1141</v>
      </c>
      <c r="B1490" s="75" t="s">
        <v>1285</v>
      </c>
      <c r="C1490" s="75" t="s">
        <v>2206</v>
      </c>
      <c r="D1490" s="75">
        <v>6.76</v>
      </c>
      <c r="E1490" s="75">
        <v>486.0</v>
      </c>
    </row>
    <row r="1491" ht="14.25" customHeight="1">
      <c r="A1491" s="156" t="s">
        <v>1141</v>
      </c>
      <c r="B1491" s="75" t="s">
        <v>1285</v>
      </c>
      <c r="C1491" s="75" t="s">
        <v>2207</v>
      </c>
      <c r="D1491" s="75">
        <v>7.5</v>
      </c>
      <c r="E1491" s="75">
        <v>386.0</v>
      </c>
    </row>
    <row r="1492" ht="14.25" customHeight="1">
      <c r="A1492" s="156" t="s">
        <v>1141</v>
      </c>
      <c r="B1492" s="75" t="s">
        <v>1285</v>
      </c>
      <c r="C1492" s="75" t="s">
        <v>2208</v>
      </c>
      <c r="D1492" s="75">
        <v>10.63</v>
      </c>
      <c r="E1492" s="75">
        <v>773.0</v>
      </c>
    </row>
    <row r="1493" ht="14.25" customHeight="1">
      <c r="A1493" s="156" t="s">
        <v>1141</v>
      </c>
      <c r="B1493" s="75" t="s">
        <v>1290</v>
      </c>
      <c r="C1493" s="75" t="s">
        <v>2209</v>
      </c>
      <c r="D1493" s="75">
        <v>8.91</v>
      </c>
      <c r="E1493" s="75">
        <v>419.0</v>
      </c>
    </row>
    <row r="1494" ht="14.25" customHeight="1">
      <c r="A1494" s="156" t="s">
        <v>1141</v>
      </c>
      <c r="B1494" s="75" t="s">
        <v>1290</v>
      </c>
      <c r="C1494" s="75" t="s">
        <v>2210</v>
      </c>
      <c r="D1494" s="75">
        <v>12.08</v>
      </c>
      <c r="E1494" s="75">
        <v>1018.0</v>
      </c>
    </row>
    <row r="1495" ht="14.25" customHeight="1">
      <c r="A1495" s="156" t="s">
        <v>1141</v>
      </c>
      <c r="B1495" s="75" t="s">
        <v>1290</v>
      </c>
      <c r="C1495" s="75" t="s">
        <v>2211</v>
      </c>
      <c r="D1495" s="75">
        <v>11.39</v>
      </c>
      <c r="E1495" s="75">
        <v>229.0</v>
      </c>
    </row>
    <row r="1496" ht="14.25" customHeight="1">
      <c r="A1496" s="156" t="s">
        <v>1141</v>
      </c>
      <c r="B1496" s="75" t="s">
        <v>1290</v>
      </c>
      <c r="C1496" s="75" t="s">
        <v>2212</v>
      </c>
      <c r="D1496" s="75">
        <v>12.0</v>
      </c>
      <c r="E1496" s="75">
        <v>881.0</v>
      </c>
    </row>
    <row r="1497" ht="14.25" customHeight="1">
      <c r="A1497" s="156" t="s">
        <v>1141</v>
      </c>
      <c r="B1497" s="75" t="s">
        <v>1290</v>
      </c>
      <c r="C1497" s="75" t="s">
        <v>2213</v>
      </c>
      <c r="D1497" s="75">
        <v>9.51</v>
      </c>
      <c r="E1497" s="75">
        <v>1244.0</v>
      </c>
    </row>
    <row r="1498" ht="14.25" customHeight="1">
      <c r="A1498" s="156" t="s">
        <v>1141</v>
      </c>
      <c r="B1498" s="75" t="s">
        <v>1290</v>
      </c>
      <c r="C1498" s="75" t="s">
        <v>2214</v>
      </c>
      <c r="D1498" s="75">
        <v>7.43</v>
      </c>
      <c r="E1498" s="75">
        <v>586.0</v>
      </c>
    </row>
    <row r="1499" ht="14.25" customHeight="1">
      <c r="A1499" s="156" t="s">
        <v>189</v>
      </c>
      <c r="B1499" s="75" t="s">
        <v>1961</v>
      </c>
      <c r="C1499" s="75" t="s">
        <v>2215</v>
      </c>
      <c r="D1499" s="75">
        <v>14.04</v>
      </c>
      <c r="E1499" s="75">
        <v>1316.0</v>
      </c>
    </row>
    <row r="1500" ht="14.25" customHeight="1">
      <c r="A1500" s="156" t="s">
        <v>1143</v>
      </c>
      <c r="B1500" s="75" t="s">
        <v>1278</v>
      </c>
      <c r="C1500" s="75" t="s">
        <v>2216</v>
      </c>
      <c r="D1500" s="75">
        <v>11.96</v>
      </c>
      <c r="E1500" s="75">
        <v>734.0</v>
      </c>
    </row>
    <row r="1501" ht="14.25" customHeight="1">
      <c r="A1501" s="156" t="s">
        <v>1143</v>
      </c>
      <c r="B1501" s="75" t="s">
        <v>1278</v>
      </c>
      <c r="C1501" s="75" t="s">
        <v>2217</v>
      </c>
      <c r="D1501" s="75">
        <v>13.4</v>
      </c>
      <c r="E1501" s="75">
        <v>1351.0</v>
      </c>
    </row>
    <row r="1502" ht="14.25" customHeight="1">
      <c r="A1502" s="156" t="s">
        <v>1143</v>
      </c>
      <c r="B1502" s="75" t="s">
        <v>1278</v>
      </c>
      <c r="C1502" s="75" t="s">
        <v>2218</v>
      </c>
      <c r="D1502" s="75">
        <v>17.58</v>
      </c>
      <c r="E1502" s="75">
        <v>650.0</v>
      </c>
    </row>
    <row r="1503" ht="14.25" customHeight="1">
      <c r="A1503" s="156" t="s">
        <v>1143</v>
      </c>
      <c r="B1503" s="75" t="s">
        <v>1278</v>
      </c>
      <c r="C1503" s="75" t="s">
        <v>2219</v>
      </c>
      <c r="D1503" s="75">
        <v>14.3</v>
      </c>
      <c r="E1503" s="75">
        <v>514.0</v>
      </c>
    </row>
    <row r="1504" ht="14.25" customHeight="1">
      <c r="A1504" s="156" t="s">
        <v>1143</v>
      </c>
      <c r="B1504" s="75" t="s">
        <v>1278</v>
      </c>
      <c r="C1504" s="75" t="s">
        <v>2220</v>
      </c>
      <c r="D1504" s="75">
        <v>15.0</v>
      </c>
      <c r="E1504" s="75">
        <v>801.0</v>
      </c>
    </row>
    <row r="1505" ht="14.25" customHeight="1">
      <c r="A1505" s="156" t="s">
        <v>1143</v>
      </c>
      <c r="B1505" s="75" t="s">
        <v>1278</v>
      </c>
      <c r="C1505" s="75" t="s">
        <v>1860</v>
      </c>
      <c r="D1505" s="75">
        <v>16.87</v>
      </c>
      <c r="E1505" s="75">
        <v>451.0</v>
      </c>
    </row>
    <row r="1506" ht="14.25" customHeight="1">
      <c r="A1506" s="156" t="s">
        <v>1143</v>
      </c>
      <c r="B1506" s="75" t="s">
        <v>1278</v>
      </c>
      <c r="C1506" s="75" t="s">
        <v>2221</v>
      </c>
      <c r="D1506" s="75">
        <v>14.86</v>
      </c>
      <c r="E1506" s="75">
        <v>499.0</v>
      </c>
    </row>
    <row r="1507" ht="14.25" customHeight="1">
      <c r="A1507" s="156" t="s">
        <v>1143</v>
      </c>
      <c r="B1507" s="75" t="s">
        <v>1278</v>
      </c>
      <c r="C1507" s="75" t="s">
        <v>1545</v>
      </c>
      <c r="D1507" s="75">
        <v>16.36</v>
      </c>
      <c r="E1507" s="75">
        <v>410.0</v>
      </c>
    </row>
    <row r="1508" ht="14.25" customHeight="1">
      <c r="A1508" s="156" t="s">
        <v>1143</v>
      </c>
      <c r="B1508" s="75" t="s">
        <v>1278</v>
      </c>
      <c r="C1508" s="75" t="s">
        <v>2222</v>
      </c>
      <c r="D1508" s="75">
        <v>15.3</v>
      </c>
      <c r="E1508" s="75">
        <v>405.0</v>
      </c>
    </row>
    <row r="1509" ht="14.25" customHeight="1">
      <c r="A1509" s="156" t="s">
        <v>1143</v>
      </c>
      <c r="B1509" s="75" t="s">
        <v>1278</v>
      </c>
      <c r="C1509" s="75" t="s">
        <v>1570</v>
      </c>
      <c r="D1509" s="75">
        <v>14.81</v>
      </c>
      <c r="E1509" s="75">
        <v>778.0</v>
      </c>
    </row>
    <row r="1510" ht="14.25" customHeight="1">
      <c r="A1510" s="156" t="s">
        <v>1143</v>
      </c>
      <c r="B1510" s="75" t="s">
        <v>1278</v>
      </c>
      <c r="C1510" s="75" t="s">
        <v>2223</v>
      </c>
      <c r="D1510" s="75">
        <v>15.68</v>
      </c>
      <c r="E1510" s="75">
        <v>502.0</v>
      </c>
    </row>
    <row r="1511" ht="14.25" customHeight="1">
      <c r="A1511" s="156" t="s">
        <v>1143</v>
      </c>
      <c r="B1511" s="75" t="s">
        <v>1278</v>
      </c>
      <c r="C1511" s="75" t="s">
        <v>2224</v>
      </c>
      <c r="D1511" s="75">
        <v>13.76</v>
      </c>
      <c r="E1511" s="75">
        <v>519.0</v>
      </c>
    </row>
    <row r="1512" ht="14.25" customHeight="1">
      <c r="A1512" s="156" t="s">
        <v>1143</v>
      </c>
      <c r="B1512" s="75" t="s">
        <v>1278</v>
      </c>
      <c r="C1512" s="75" t="s">
        <v>2225</v>
      </c>
      <c r="D1512" s="75">
        <v>15.38</v>
      </c>
      <c r="E1512" s="75">
        <v>456.0</v>
      </c>
    </row>
    <row r="1513" ht="14.25" customHeight="1">
      <c r="A1513" s="156" t="s">
        <v>1143</v>
      </c>
      <c r="B1513" s="75" t="s">
        <v>1278</v>
      </c>
      <c r="C1513" s="75" t="s">
        <v>2226</v>
      </c>
      <c r="D1513" s="75">
        <v>16.96</v>
      </c>
      <c r="E1513" s="75">
        <v>482.0</v>
      </c>
    </row>
    <row r="1514" ht="14.25" customHeight="1">
      <c r="A1514" s="156" t="s">
        <v>1143</v>
      </c>
      <c r="B1514" s="75" t="s">
        <v>1278</v>
      </c>
      <c r="C1514" s="75" t="s">
        <v>2227</v>
      </c>
      <c r="D1514" s="75">
        <v>17.13</v>
      </c>
      <c r="E1514" s="75">
        <v>342.0</v>
      </c>
    </row>
    <row r="1515" ht="14.25" customHeight="1">
      <c r="A1515" s="156" t="s">
        <v>1143</v>
      </c>
      <c r="B1515" s="75" t="s">
        <v>1278</v>
      </c>
      <c r="C1515" s="75" t="s">
        <v>1352</v>
      </c>
      <c r="D1515" s="75">
        <v>23.98</v>
      </c>
      <c r="E1515" s="75">
        <v>130.0</v>
      </c>
    </row>
    <row r="1516" ht="14.25" customHeight="1">
      <c r="A1516" s="156" t="s">
        <v>1143</v>
      </c>
      <c r="B1516" s="75" t="s">
        <v>1344</v>
      </c>
      <c r="C1516" s="75" t="s">
        <v>2228</v>
      </c>
      <c r="D1516" s="75">
        <v>22.77</v>
      </c>
      <c r="E1516" s="75">
        <v>172.0</v>
      </c>
    </row>
    <row r="1517" ht="14.25" customHeight="1">
      <c r="A1517" s="156" t="s">
        <v>1146</v>
      </c>
      <c r="B1517" s="75" t="s">
        <v>1285</v>
      </c>
      <c r="C1517" s="75" t="s">
        <v>2202</v>
      </c>
      <c r="D1517" s="75">
        <v>8.4</v>
      </c>
      <c r="E1517" s="75">
        <v>283.0</v>
      </c>
    </row>
    <row r="1518" ht="14.25" customHeight="1">
      <c r="A1518" s="156" t="s">
        <v>1146</v>
      </c>
      <c r="B1518" s="75" t="s">
        <v>1285</v>
      </c>
      <c r="C1518" s="75" t="s">
        <v>2206</v>
      </c>
      <c r="D1518" s="75">
        <v>6.76</v>
      </c>
      <c r="E1518" s="75">
        <v>486.0</v>
      </c>
    </row>
    <row r="1519" ht="14.25" customHeight="1">
      <c r="A1519" s="156" t="s">
        <v>1146</v>
      </c>
      <c r="B1519" s="75" t="s">
        <v>1285</v>
      </c>
      <c r="C1519" s="75" t="s">
        <v>2229</v>
      </c>
      <c r="D1519" s="75">
        <v>8.66</v>
      </c>
      <c r="E1519" s="75">
        <v>270.0</v>
      </c>
    </row>
    <row r="1520" ht="14.25" customHeight="1">
      <c r="A1520" s="156" t="s">
        <v>1146</v>
      </c>
      <c r="B1520" s="75" t="s">
        <v>1285</v>
      </c>
      <c r="C1520" s="75" t="s">
        <v>2208</v>
      </c>
      <c r="D1520" s="75">
        <v>10.63</v>
      </c>
      <c r="E1520" s="75">
        <v>773.0</v>
      </c>
    </row>
    <row r="1521" ht="14.25" customHeight="1">
      <c r="A1521" s="156" t="s">
        <v>1146</v>
      </c>
      <c r="B1521" s="75" t="s">
        <v>1290</v>
      </c>
      <c r="C1521" s="75" t="s">
        <v>2230</v>
      </c>
      <c r="D1521" s="75">
        <v>10.84</v>
      </c>
      <c r="E1521" s="75">
        <v>1056.0</v>
      </c>
    </row>
    <row r="1522" ht="14.25" customHeight="1">
      <c r="A1522" s="156" t="s">
        <v>1146</v>
      </c>
      <c r="B1522" s="75" t="s">
        <v>1290</v>
      </c>
      <c r="C1522" s="75" t="s">
        <v>2188</v>
      </c>
      <c r="D1522" s="75">
        <v>10.28</v>
      </c>
      <c r="E1522" s="75">
        <v>1286.0</v>
      </c>
    </row>
    <row r="1523" ht="14.25" customHeight="1">
      <c r="A1523" s="156" t="s">
        <v>1146</v>
      </c>
      <c r="B1523" s="75" t="s">
        <v>1290</v>
      </c>
      <c r="C1523" s="75" t="s">
        <v>2191</v>
      </c>
      <c r="D1523" s="75">
        <v>10.65</v>
      </c>
      <c r="E1523" s="75">
        <v>882.0</v>
      </c>
    </row>
    <row r="1524" ht="14.25" customHeight="1">
      <c r="A1524" s="156" t="s">
        <v>1146</v>
      </c>
      <c r="B1524" s="75" t="s">
        <v>1293</v>
      </c>
      <c r="C1524" s="75" t="s">
        <v>1296</v>
      </c>
      <c r="D1524" s="75">
        <v>11.0</v>
      </c>
      <c r="E1524" s="75">
        <v>1751.0</v>
      </c>
    </row>
    <row r="1525" ht="14.25" customHeight="1">
      <c r="A1525" s="156" t="s">
        <v>1146</v>
      </c>
      <c r="B1525" s="75" t="s">
        <v>1293</v>
      </c>
      <c r="C1525" s="75" t="s">
        <v>2231</v>
      </c>
      <c r="D1525" s="75">
        <v>11.3</v>
      </c>
      <c r="E1525" s="75">
        <v>1810.0</v>
      </c>
    </row>
    <row r="1526" ht="14.25" customHeight="1">
      <c r="A1526" s="156" t="s">
        <v>1148</v>
      </c>
      <c r="B1526" s="75" t="s">
        <v>1484</v>
      </c>
      <c r="C1526" s="75" t="s">
        <v>1485</v>
      </c>
      <c r="D1526" s="75">
        <v>26.02</v>
      </c>
      <c r="E1526" s="75">
        <v>3542.0</v>
      </c>
    </row>
    <row r="1527" ht="14.25" customHeight="1">
      <c r="A1527" s="156" t="s">
        <v>1148</v>
      </c>
      <c r="B1527" s="75" t="s">
        <v>1484</v>
      </c>
      <c r="C1527" s="75" t="s">
        <v>1486</v>
      </c>
      <c r="D1527" s="75">
        <v>25.8</v>
      </c>
      <c r="E1527" s="75">
        <v>2642.0</v>
      </c>
    </row>
    <row r="1528" ht="14.25" customHeight="1">
      <c r="A1528" s="156" t="s">
        <v>1148</v>
      </c>
      <c r="B1528" s="75" t="s">
        <v>1478</v>
      </c>
      <c r="C1528" s="75" t="s">
        <v>2232</v>
      </c>
      <c r="D1528" s="75">
        <v>29.9</v>
      </c>
      <c r="E1528" s="75">
        <v>2481.0</v>
      </c>
    </row>
    <row r="1529" ht="14.25" customHeight="1">
      <c r="A1529" s="156" t="s">
        <v>1148</v>
      </c>
      <c r="B1529" s="75" t="s">
        <v>1478</v>
      </c>
      <c r="C1529" s="75" t="s">
        <v>2233</v>
      </c>
      <c r="D1529" s="75">
        <v>29.16</v>
      </c>
      <c r="E1529" s="75">
        <v>2420.0</v>
      </c>
    </row>
    <row r="1530" ht="14.25" customHeight="1">
      <c r="A1530" s="156" t="s">
        <v>1148</v>
      </c>
      <c r="B1530" s="75" t="s">
        <v>1478</v>
      </c>
      <c r="C1530" s="75" t="s">
        <v>2234</v>
      </c>
      <c r="D1530" s="75">
        <v>27.45</v>
      </c>
      <c r="E1530" s="75">
        <v>1464.0</v>
      </c>
    </row>
    <row r="1531" ht="14.25" customHeight="1">
      <c r="A1531" s="156" t="s">
        <v>1148</v>
      </c>
      <c r="B1531" s="75" t="s">
        <v>1478</v>
      </c>
      <c r="C1531" s="75" t="s">
        <v>2235</v>
      </c>
      <c r="D1531" s="75">
        <v>27.7</v>
      </c>
      <c r="E1531" s="75">
        <v>1136.0</v>
      </c>
    </row>
    <row r="1532" ht="14.25" customHeight="1">
      <c r="A1532" s="156" t="s">
        <v>1149</v>
      </c>
      <c r="B1532" s="75" t="s">
        <v>1665</v>
      </c>
      <c r="C1532" s="75" t="s">
        <v>1668</v>
      </c>
      <c r="D1532" s="75">
        <v>23.79</v>
      </c>
      <c r="E1532" s="75">
        <v>1270.0</v>
      </c>
    </row>
    <row r="1533" ht="14.25" customHeight="1">
      <c r="A1533" s="156" t="s">
        <v>1149</v>
      </c>
      <c r="B1533" s="75" t="s">
        <v>1254</v>
      </c>
      <c r="C1533" s="75" t="s">
        <v>2236</v>
      </c>
      <c r="D1533" s="75">
        <v>28.15</v>
      </c>
      <c r="E1533" s="75">
        <v>1121.0</v>
      </c>
    </row>
    <row r="1534" ht="14.25" customHeight="1">
      <c r="A1534" s="156" t="s">
        <v>1149</v>
      </c>
      <c r="B1534" s="75" t="s">
        <v>1660</v>
      </c>
      <c r="C1534" s="75" t="s">
        <v>2237</v>
      </c>
      <c r="D1534" s="75">
        <v>25.67</v>
      </c>
      <c r="E1534" s="75">
        <v>2857.0</v>
      </c>
    </row>
    <row r="1535" ht="14.25" customHeight="1">
      <c r="A1535" s="156" t="s">
        <v>1149</v>
      </c>
      <c r="B1535" s="75" t="s">
        <v>1660</v>
      </c>
      <c r="C1535" s="75" t="s">
        <v>2238</v>
      </c>
      <c r="D1535" s="75">
        <v>28.74</v>
      </c>
      <c r="E1535" s="75">
        <v>2718.0</v>
      </c>
    </row>
    <row r="1536" ht="14.25" customHeight="1">
      <c r="A1536" s="156" t="s">
        <v>1149</v>
      </c>
      <c r="B1536" s="75" t="s">
        <v>1218</v>
      </c>
      <c r="C1536" s="75" t="s">
        <v>1220</v>
      </c>
      <c r="D1536" s="75">
        <v>25.09</v>
      </c>
      <c r="E1536" s="75">
        <v>1673.0</v>
      </c>
    </row>
    <row r="1537" ht="14.25" customHeight="1">
      <c r="A1537" s="156" t="s">
        <v>1149</v>
      </c>
      <c r="B1537" s="75" t="s">
        <v>1218</v>
      </c>
      <c r="C1537" s="75" t="s">
        <v>2239</v>
      </c>
      <c r="D1537" s="75">
        <v>26.3</v>
      </c>
      <c r="E1537" s="75">
        <v>1409.0</v>
      </c>
    </row>
    <row r="1538" ht="14.25" customHeight="1">
      <c r="A1538" s="156" t="s">
        <v>1149</v>
      </c>
      <c r="B1538" s="75" t="s">
        <v>1221</v>
      </c>
      <c r="C1538" s="75" t="s">
        <v>1223</v>
      </c>
      <c r="D1538" s="75">
        <v>24.85</v>
      </c>
      <c r="E1538" s="75">
        <v>1637.0</v>
      </c>
    </row>
    <row r="1539" ht="14.25" customHeight="1">
      <c r="A1539" s="156" t="s">
        <v>1149</v>
      </c>
      <c r="B1539" s="75" t="s">
        <v>1227</v>
      </c>
      <c r="C1539" s="75" t="s">
        <v>1685</v>
      </c>
      <c r="D1539" s="75">
        <v>26.84</v>
      </c>
      <c r="E1539" s="75">
        <v>1524.0</v>
      </c>
    </row>
    <row r="1540" ht="14.25" customHeight="1">
      <c r="A1540" s="156" t="s">
        <v>1149</v>
      </c>
      <c r="B1540" s="75" t="s">
        <v>1231</v>
      </c>
      <c r="C1540" s="75" t="s">
        <v>1693</v>
      </c>
      <c r="D1540" s="75">
        <v>26.17</v>
      </c>
      <c r="E1540" s="75">
        <v>1663.0</v>
      </c>
    </row>
    <row r="1541" ht="14.25" customHeight="1">
      <c r="A1541" s="156" t="s">
        <v>1149</v>
      </c>
      <c r="B1541" s="75" t="s">
        <v>1231</v>
      </c>
      <c r="C1541" s="75" t="s">
        <v>1694</v>
      </c>
      <c r="D1541" s="75">
        <v>25.53</v>
      </c>
      <c r="E1541" s="75">
        <v>1654.0</v>
      </c>
    </row>
    <row r="1542" ht="14.25" customHeight="1">
      <c r="A1542" s="156" t="s">
        <v>1149</v>
      </c>
      <c r="B1542" s="75" t="s">
        <v>1235</v>
      </c>
      <c r="C1542" s="75" t="s">
        <v>1228</v>
      </c>
      <c r="D1542" s="75">
        <v>25.96</v>
      </c>
      <c r="E1542" s="75">
        <v>2485.0</v>
      </c>
    </row>
    <row r="1543" ht="14.25" customHeight="1">
      <c r="A1543" s="156" t="s">
        <v>1150</v>
      </c>
      <c r="B1543" s="75" t="s">
        <v>1236</v>
      </c>
      <c r="C1543" s="75" t="s">
        <v>1338</v>
      </c>
      <c r="D1543" s="75">
        <v>17.06</v>
      </c>
      <c r="E1543" s="75">
        <v>360.0</v>
      </c>
    </row>
    <row r="1544" ht="14.25" customHeight="1">
      <c r="A1544" s="156" t="s">
        <v>1150</v>
      </c>
      <c r="B1544" s="75" t="s">
        <v>1236</v>
      </c>
      <c r="C1544" s="75" t="s">
        <v>1237</v>
      </c>
      <c r="D1544" s="75">
        <v>18.59</v>
      </c>
      <c r="E1544" s="75">
        <v>867.0</v>
      </c>
    </row>
    <row r="1545" ht="14.25" customHeight="1">
      <c r="A1545" s="156" t="s">
        <v>1150</v>
      </c>
      <c r="B1545" s="75" t="s">
        <v>1236</v>
      </c>
      <c r="C1545" s="75" t="s">
        <v>1238</v>
      </c>
      <c r="D1545" s="75">
        <v>21.0</v>
      </c>
      <c r="E1545" s="75">
        <v>516.0</v>
      </c>
    </row>
    <row r="1546" ht="14.25" customHeight="1">
      <c r="A1546" s="156" t="s">
        <v>1150</v>
      </c>
      <c r="B1546" s="75" t="s">
        <v>1236</v>
      </c>
      <c r="C1546" s="75" t="s">
        <v>1267</v>
      </c>
      <c r="D1546" s="75">
        <v>18.04</v>
      </c>
      <c r="E1546" s="75">
        <v>736.0</v>
      </c>
    </row>
    <row r="1547" ht="14.25" customHeight="1">
      <c r="A1547" s="156" t="s">
        <v>1150</v>
      </c>
      <c r="B1547" s="75" t="s">
        <v>1268</v>
      </c>
      <c r="C1547" s="75" t="s">
        <v>1269</v>
      </c>
      <c r="D1547" s="75">
        <v>22.37</v>
      </c>
      <c r="E1547" s="75">
        <v>667.0</v>
      </c>
    </row>
    <row r="1548" ht="14.25" customHeight="1">
      <c r="A1548" s="156" t="s">
        <v>1150</v>
      </c>
      <c r="B1548" s="75" t="s">
        <v>1243</v>
      </c>
      <c r="C1548" s="75" t="s">
        <v>1246</v>
      </c>
      <c r="D1548" s="75">
        <v>25.04</v>
      </c>
      <c r="E1548" s="75">
        <v>1023.0</v>
      </c>
    </row>
    <row r="1549" ht="14.25" customHeight="1">
      <c r="A1549" s="156" t="s">
        <v>1150</v>
      </c>
      <c r="B1549" s="75" t="s">
        <v>1243</v>
      </c>
      <c r="C1549" s="75" t="s">
        <v>1788</v>
      </c>
      <c r="D1549" s="75">
        <v>23.61</v>
      </c>
      <c r="E1549" s="75">
        <v>1127.0</v>
      </c>
    </row>
    <row r="1550" ht="14.25" customHeight="1">
      <c r="A1550" s="156" t="s">
        <v>1150</v>
      </c>
      <c r="B1550" s="75" t="s">
        <v>1243</v>
      </c>
      <c r="C1550" s="75" t="s">
        <v>1271</v>
      </c>
      <c r="D1550" s="158">
        <v>25.5</v>
      </c>
      <c r="E1550" s="75">
        <v>1022.0</v>
      </c>
    </row>
    <row r="1551" ht="14.25" customHeight="1">
      <c r="A1551" s="156" t="s">
        <v>1150</v>
      </c>
      <c r="B1551" s="75" t="s">
        <v>1243</v>
      </c>
      <c r="C1551" s="75" t="s">
        <v>2240</v>
      </c>
      <c r="D1551" s="75">
        <v>25.42</v>
      </c>
      <c r="E1551" s="75">
        <v>812.0</v>
      </c>
    </row>
    <row r="1552" ht="14.25" customHeight="1">
      <c r="A1552" s="156" t="s">
        <v>1150</v>
      </c>
      <c r="B1552" s="75" t="s">
        <v>1239</v>
      </c>
      <c r="C1552" s="75" t="s">
        <v>1272</v>
      </c>
      <c r="D1552" s="75">
        <v>22.34</v>
      </c>
      <c r="E1552" s="75">
        <v>566.0</v>
      </c>
    </row>
    <row r="1553" ht="14.25" customHeight="1">
      <c r="A1553" s="156" t="s">
        <v>1150</v>
      </c>
      <c r="B1553" s="75" t="s">
        <v>1239</v>
      </c>
      <c r="C1553" s="75" t="s">
        <v>1240</v>
      </c>
      <c r="D1553" s="75">
        <v>20.55</v>
      </c>
      <c r="E1553" s="75">
        <v>930.0</v>
      </c>
    </row>
    <row r="1554" ht="14.25" customHeight="1">
      <c r="A1554" s="156" t="s">
        <v>1150</v>
      </c>
      <c r="B1554" s="75" t="s">
        <v>1239</v>
      </c>
      <c r="C1554" s="75" t="s">
        <v>1787</v>
      </c>
      <c r="D1554" s="75">
        <v>22.64</v>
      </c>
      <c r="E1554" s="75">
        <v>737.0</v>
      </c>
    </row>
    <row r="1555" ht="14.25" customHeight="1">
      <c r="A1555" s="156" t="s">
        <v>1150</v>
      </c>
      <c r="B1555" s="75" t="s">
        <v>1239</v>
      </c>
      <c r="C1555" s="75" t="s">
        <v>1785</v>
      </c>
      <c r="D1555" s="75">
        <v>22.48</v>
      </c>
      <c r="E1555" s="75">
        <v>610.0</v>
      </c>
    </row>
    <row r="1556" ht="14.25" customHeight="1">
      <c r="A1556" s="156" t="s">
        <v>1150</v>
      </c>
      <c r="B1556" s="75" t="s">
        <v>1239</v>
      </c>
      <c r="C1556" s="75" t="s">
        <v>2092</v>
      </c>
      <c r="D1556" s="75">
        <v>21.53</v>
      </c>
      <c r="E1556" s="75">
        <v>467.0</v>
      </c>
    </row>
    <row r="1557" ht="14.25" customHeight="1">
      <c r="A1557" s="156" t="s">
        <v>1150</v>
      </c>
      <c r="B1557" s="159" t="s">
        <v>1249</v>
      </c>
      <c r="C1557" s="75" t="s">
        <v>1250</v>
      </c>
      <c r="D1557" s="75">
        <v>23.41</v>
      </c>
      <c r="E1557" s="75">
        <v>767.0</v>
      </c>
    </row>
    <row r="1558" ht="14.25" customHeight="1">
      <c r="A1558" s="156" t="s">
        <v>1150</v>
      </c>
      <c r="B1558" s="159" t="s">
        <v>1249</v>
      </c>
      <c r="C1558" s="75" t="s">
        <v>1252</v>
      </c>
      <c r="D1558" s="75">
        <v>21.74</v>
      </c>
      <c r="E1558" s="75">
        <v>989.0</v>
      </c>
    </row>
    <row r="1559" ht="14.25" customHeight="1">
      <c r="A1559" s="156" t="s">
        <v>1150</v>
      </c>
      <c r="B1559" s="159" t="s">
        <v>1249</v>
      </c>
      <c r="C1559" s="75" t="s">
        <v>1229</v>
      </c>
      <c r="D1559" s="75">
        <v>21.95</v>
      </c>
      <c r="E1559" s="75">
        <v>923.0</v>
      </c>
    </row>
    <row r="1560" ht="14.25" customHeight="1">
      <c r="A1560" s="156" t="s">
        <v>1150</v>
      </c>
      <c r="B1560" s="159" t="s">
        <v>1249</v>
      </c>
      <c r="C1560" s="75" t="s">
        <v>1697</v>
      </c>
      <c r="D1560" s="75">
        <v>22.59</v>
      </c>
      <c r="E1560" s="75">
        <v>707.0</v>
      </c>
    </row>
    <row r="1561" ht="14.25" customHeight="1">
      <c r="A1561" s="156" t="s">
        <v>1150</v>
      </c>
      <c r="B1561" s="159" t="s">
        <v>1249</v>
      </c>
      <c r="C1561" s="75" t="s">
        <v>2241</v>
      </c>
      <c r="D1561" s="75">
        <v>25.35</v>
      </c>
      <c r="E1561" s="75">
        <v>991.0</v>
      </c>
    </row>
    <row r="1562" ht="14.25" customHeight="1">
      <c r="A1562" s="156" t="s">
        <v>1150</v>
      </c>
      <c r="B1562" s="75" t="s">
        <v>1789</v>
      </c>
      <c r="C1562" s="75" t="s">
        <v>1790</v>
      </c>
      <c r="D1562" s="75">
        <v>23.74</v>
      </c>
      <c r="E1562" s="75">
        <v>1005.0</v>
      </c>
    </row>
    <row r="1563" ht="14.25" customHeight="1">
      <c r="A1563" s="156" t="s">
        <v>1150</v>
      </c>
      <c r="B1563" s="75" t="s">
        <v>1257</v>
      </c>
      <c r="C1563" s="75" t="s">
        <v>2242</v>
      </c>
      <c r="D1563" s="75">
        <v>23.2</v>
      </c>
      <c r="E1563" s="75">
        <v>1092.0</v>
      </c>
    </row>
    <row r="1564" ht="14.25" customHeight="1">
      <c r="A1564" s="156" t="s">
        <v>1150</v>
      </c>
      <c r="B1564" s="75" t="s">
        <v>1257</v>
      </c>
      <c r="C1564" s="75" t="s">
        <v>1259</v>
      </c>
      <c r="D1564" s="75">
        <v>25.28</v>
      </c>
      <c r="E1564" s="75">
        <v>991.0</v>
      </c>
    </row>
    <row r="1565" ht="14.25" customHeight="1">
      <c r="A1565" s="156" t="s">
        <v>1150</v>
      </c>
      <c r="B1565" s="75" t="s">
        <v>1257</v>
      </c>
      <c r="C1565" s="75" t="s">
        <v>1261</v>
      </c>
      <c r="D1565" s="75">
        <v>26.28</v>
      </c>
      <c r="E1565" s="75">
        <v>1058.0</v>
      </c>
    </row>
    <row r="1566" ht="14.25" customHeight="1">
      <c r="A1566" s="156" t="s">
        <v>1150</v>
      </c>
      <c r="B1566" s="75" t="s">
        <v>1257</v>
      </c>
      <c r="C1566" s="75" t="s">
        <v>1260</v>
      </c>
      <c r="D1566" s="75">
        <v>24.74</v>
      </c>
      <c r="E1566" s="75">
        <v>1155.0</v>
      </c>
    </row>
    <row r="1567" ht="14.25" customHeight="1">
      <c r="A1567" s="156" t="s">
        <v>1150</v>
      </c>
      <c r="B1567" s="75" t="s">
        <v>1257</v>
      </c>
      <c r="C1567" s="75" t="s">
        <v>2243</v>
      </c>
      <c r="D1567" s="75">
        <v>24.07</v>
      </c>
      <c r="E1567" s="75">
        <v>1151.0</v>
      </c>
    </row>
    <row r="1568" ht="14.25" customHeight="1">
      <c r="A1568" s="156" t="s">
        <v>1150</v>
      </c>
      <c r="B1568" s="75" t="s">
        <v>1257</v>
      </c>
      <c r="C1568" s="75" t="s">
        <v>2244</v>
      </c>
      <c r="D1568" s="75">
        <v>24.07</v>
      </c>
      <c r="E1568" s="75">
        <v>1151.0</v>
      </c>
    </row>
    <row r="1569" ht="14.25" customHeight="1">
      <c r="A1569" s="156" t="s">
        <v>1150</v>
      </c>
      <c r="B1569" s="75" t="s">
        <v>1264</v>
      </c>
      <c r="C1569" s="75" t="s">
        <v>1265</v>
      </c>
      <c r="D1569" s="75">
        <v>25.9</v>
      </c>
      <c r="E1569" s="75">
        <v>870.0</v>
      </c>
    </row>
    <row r="1570" ht="14.25" customHeight="1">
      <c r="A1570" s="156" t="s">
        <v>1150</v>
      </c>
      <c r="B1570" s="75" t="s">
        <v>1264</v>
      </c>
      <c r="C1570" s="75" t="s">
        <v>1651</v>
      </c>
      <c r="D1570" s="75">
        <v>17.96</v>
      </c>
      <c r="E1570" s="75">
        <v>1077.0</v>
      </c>
    </row>
    <row r="1571" ht="14.25" customHeight="1">
      <c r="A1571" s="156" t="s">
        <v>1150</v>
      </c>
      <c r="B1571" s="75" t="s">
        <v>1264</v>
      </c>
      <c r="C1571" s="75" t="s">
        <v>2245</v>
      </c>
      <c r="D1571" s="75">
        <v>27.72</v>
      </c>
      <c r="E1571" s="75">
        <v>1355.0</v>
      </c>
    </row>
    <row r="1572" ht="14.25" customHeight="1">
      <c r="A1572" s="156" t="s">
        <v>1151</v>
      </c>
      <c r="B1572" s="75" t="s">
        <v>1460</v>
      </c>
      <c r="C1572" s="75" t="s">
        <v>1986</v>
      </c>
      <c r="D1572" s="75">
        <v>27.41</v>
      </c>
      <c r="E1572" s="75">
        <v>1735.0</v>
      </c>
    </row>
    <row r="1573" ht="14.25" customHeight="1">
      <c r="A1573" s="156" t="s">
        <v>1151</v>
      </c>
      <c r="B1573" s="75" t="s">
        <v>1460</v>
      </c>
      <c r="C1573" s="75" t="s">
        <v>2246</v>
      </c>
      <c r="D1573" s="75">
        <v>30.08</v>
      </c>
      <c r="E1573" s="75">
        <v>1692.0</v>
      </c>
    </row>
    <row r="1574" ht="14.25" customHeight="1">
      <c r="A1574" s="156" t="s">
        <v>1151</v>
      </c>
      <c r="B1574" s="75" t="s">
        <v>1460</v>
      </c>
      <c r="C1574" s="75" t="s">
        <v>2247</v>
      </c>
      <c r="D1574" s="75">
        <v>31.36</v>
      </c>
      <c r="E1574" s="75">
        <v>1260.0</v>
      </c>
    </row>
    <row r="1575" ht="14.25" customHeight="1">
      <c r="A1575" s="156" t="s">
        <v>1152</v>
      </c>
      <c r="B1575" s="75" t="s">
        <v>2098</v>
      </c>
      <c r="C1575" s="75" t="s">
        <v>2248</v>
      </c>
      <c r="D1575" s="75">
        <v>23.99</v>
      </c>
      <c r="E1575" s="75">
        <v>1420.0</v>
      </c>
    </row>
    <row r="1576" ht="14.25" customHeight="1">
      <c r="A1576" s="156" t="s">
        <v>1152</v>
      </c>
      <c r="B1576" s="75" t="s">
        <v>2249</v>
      </c>
      <c r="C1576" s="75" t="s">
        <v>2250</v>
      </c>
      <c r="D1576" s="75">
        <v>24.24</v>
      </c>
      <c r="E1576" s="75">
        <v>2007.0</v>
      </c>
    </row>
    <row r="1577" ht="14.25" customHeight="1">
      <c r="A1577" s="156" t="s">
        <v>1152</v>
      </c>
      <c r="B1577" s="75" t="s">
        <v>2249</v>
      </c>
      <c r="C1577" s="75" t="s">
        <v>2251</v>
      </c>
      <c r="D1577" s="75">
        <v>25.29</v>
      </c>
      <c r="E1577" s="75">
        <v>1743.0</v>
      </c>
    </row>
    <row r="1578" ht="14.25" customHeight="1">
      <c r="A1578" s="156" t="s">
        <v>1152</v>
      </c>
      <c r="B1578" s="75" t="s">
        <v>2249</v>
      </c>
      <c r="C1578" s="75" t="s">
        <v>2252</v>
      </c>
      <c r="D1578" s="75">
        <v>25.81</v>
      </c>
      <c r="E1578" s="75">
        <v>1914.0</v>
      </c>
    </row>
    <row r="1579" ht="14.25" customHeight="1">
      <c r="A1579" s="156" t="s">
        <v>1152</v>
      </c>
      <c r="B1579" s="75" t="s">
        <v>2249</v>
      </c>
      <c r="C1579" s="75" t="s">
        <v>2253</v>
      </c>
      <c r="D1579" s="75">
        <v>26.82</v>
      </c>
      <c r="E1579" s="75">
        <v>1805.0</v>
      </c>
    </row>
    <row r="1580" ht="14.25" customHeight="1">
      <c r="A1580" s="156" t="s">
        <v>1152</v>
      </c>
      <c r="B1580" s="75" t="s">
        <v>2249</v>
      </c>
      <c r="C1580" s="75" t="s">
        <v>2254</v>
      </c>
      <c r="D1580" s="75">
        <v>24.4</v>
      </c>
      <c r="E1580" s="75">
        <v>2840.0</v>
      </c>
    </row>
    <row r="1581" ht="14.25" customHeight="1">
      <c r="A1581" s="156" t="s">
        <v>1153</v>
      </c>
      <c r="B1581" s="75" t="s">
        <v>2249</v>
      </c>
      <c r="C1581" s="75" t="s">
        <v>2250</v>
      </c>
      <c r="D1581" s="75">
        <v>24.24</v>
      </c>
      <c r="E1581" s="75">
        <v>2007.0</v>
      </c>
    </row>
    <row r="1582" ht="14.25" customHeight="1">
      <c r="A1582" s="156" t="s">
        <v>1153</v>
      </c>
      <c r="B1582" s="75" t="s">
        <v>2249</v>
      </c>
      <c r="C1582" s="75" t="s">
        <v>2251</v>
      </c>
      <c r="D1582" s="75">
        <v>25.29</v>
      </c>
      <c r="E1582" s="75">
        <v>1743.0</v>
      </c>
    </row>
    <row r="1583" ht="14.25" customHeight="1">
      <c r="A1583" s="156" t="s">
        <v>1153</v>
      </c>
      <c r="B1583" s="75" t="s">
        <v>2249</v>
      </c>
      <c r="C1583" s="75" t="s">
        <v>2252</v>
      </c>
      <c r="D1583" s="75">
        <v>25.81</v>
      </c>
      <c r="E1583" s="75">
        <v>1914.0</v>
      </c>
    </row>
    <row r="1584" ht="14.25" customHeight="1">
      <c r="A1584" s="156" t="s">
        <v>1153</v>
      </c>
      <c r="B1584" s="75" t="s">
        <v>2249</v>
      </c>
      <c r="C1584" s="75" t="s">
        <v>2253</v>
      </c>
      <c r="D1584" s="75">
        <v>26.82</v>
      </c>
      <c r="E1584" s="75">
        <v>1805.0</v>
      </c>
    </row>
    <row r="1585" ht="14.25" customHeight="1">
      <c r="A1585" s="156" t="s">
        <v>1153</v>
      </c>
      <c r="B1585" s="75" t="s">
        <v>2249</v>
      </c>
      <c r="C1585" s="75" t="s">
        <v>2254</v>
      </c>
      <c r="D1585" s="75">
        <v>24.4</v>
      </c>
      <c r="E1585" s="75">
        <v>2840.0</v>
      </c>
    </row>
    <row r="1586" ht="14.25" customHeight="1">
      <c r="A1586" s="156" t="s">
        <v>179</v>
      </c>
      <c r="B1586" s="75" t="s">
        <v>1558</v>
      </c>
      <c r="C1586" s="75" t="s">
        <v>2255</v>
      </c>
      <c r="D1586" s="75">
        <v>27.13</v>
      </c>
      <c r="E1586" s="75">
        <v>787.0</v>
      </c>
    </row>
    <row r="1587" ht="14.25" customHeight="1">
      <c r="A1587" s="156" t="s">
        <v>1155</v>
      </c>
      <c r="B1587" s="75" t="s">
        <v>2256</v>
      </c>
      <c r="C1587" s="75" t="s">
        <v>2257</v>
      </c>
      <c r="D1587" s="75">
        <v>28.03</v>
      </c>
      <c r="E1587" s="75">
        <v>828.0</v>
      </c>
    </row>
    <row r="1588" ht="14.25" customHeight="1">
      <c r="A1588" s="156" t="s">
        <v>1155</v>
      </c>
      <c r="B1588" s="75" t="s">
        <v>2256</v>
      </c>
      <c r="C1588" s="75" t="s">
        <v>2258</v>
      </c>
      <c r="D1588" s="75">
        <v>28.73</v>
      </c>
      <c r="E1588" s="75">
        <v>848.0</v>
      </c>
    </row>
    <row r="1589" ht="14.25" customHeight="1">
      <c r="A1589" s="156" t="s">
        <v>1155</v>
      </c>
      <c r="B1589" s="75" t="s">
        <v>1460</v>
      </c>
      <c r="C1589" s="75" t="s">
        <v>2259</v>
      </c>
      <c r="D1589" s="75">
        <v>26.91</v>
      </c>
      <c r="E1589" s="75">
        <v>874.0</v>
      </c>
    </row>
    <row r="1590" ht="14.25" customHeight="1">
      <c r="A1590" s="156" t="s">
        <v>1155</v>
      </c>
      <c r="B1590" s="75" t="s">
        <v>1460</v>
      </c>
      <c r="C1590" s="75" t="s">
        <v>2260</v>
      </c>
      <c r="D1590" s="75">
        <v>25.64</v>
      </c>
      <c r="E1590" s="75">
        <v>1396.0</v>
      </c>
    </row>
    <row r="1591" ht="14.25" customHeight="1">
      <c r="A1591" s="156" t="s">
        <v>1155</v>
      </c>
      <c r="B1591" s="75" t="s">
        <v>2098</v>
      </c>
      <c r="C1591" s="75" t="s">
        <v>2099</v>
      </c>
      <c r="D1591" s="75">
        <v>23.39</v>
      </c>
      <c r="E1591" s="75">
        <v>2175.0</v>
      </c>
    </row>
    <row r="1592" ht="14.25" customHeight="1">
      <c r="A1592" s="156" t="s">
        <v>1155</v>
      </c>
      <c r="B1592" s="75" t="s">
        <v>1558</v>
      </c>
      <c r="C1592" s="75" t="s">
        <v>2261</v>
      </c>
      <c r="D1592" s="75">
        <v>27.26</v>
      </c>
      <c r="E1592" s="75">
        <v>941.0</v>
      </c>
    </row>
    <row r="1593" ht="14.25" customHeight="1">
      <c r="A1593" s="156" t="s">
        <v>1155</v>
      </c>
      <c r="B1593" s="75" t="s">
        <v>1558</v>
      </c>
      <c r="C1593" s="75" t="s">
        <v>2262</v>
      </c>
      <c r="D1593" s="75">
        <v>29.81</v>
      </c>
      <c r="E1593" s="75">
        <v>863.0</v>
      </c>
    </row>
    <row r="1594" ht="14.25" customHeight="1">
      <c r="A1594" s="156" t="s">
        <v>1155</v>
      </c>
      <c r="B1594" s="75" t="s">
        <v>1558</v>
      </c>
      <c r="C1594" s="75" t="s">
        <v>2263</v>
      </c>
      <c r="D1594" s="75">
        <v>27.17</v>
      </c>
      <c r="E1594" s="75">
        <v>1673.0</v>
      </c>
    </row>
    <row r="1595" ht="14.25" customHeight="1">
      <c r="A1595" s="156" t="s">
        <v>1155</v>
      </c>
      <c r="B1595" s="75" t="s">
        <v>1558</v>
      </c>
      <c r="C1595" s="75" t="s">
        <v>2264</v>
      </c>
      <c r="D1595" s="75">
        <v>27.45</v>
      </c>
      <c r="E1595" s="75">
        <v>1792.0</v>
      </c>
    </row>
    <row r="1596" ht="14.25" customHeight="1">
      <c r="A1596" s="156" t="s">
        <v>1155</v>
      </c>
      <c r="B1596" s="75" t="s">
        <v>1558</v>
      </c>
      <c r="C1596" s="75" t="s">
        <v>2265</v>
      </c>
      <c r="D1596" s="75">
        <v>29.46</v>
      </c>
      <c r="E1596" s="75">
        <v>890.0</v>
      </c>
    </row>
    <row r="1597" ht="14.25" customHeight="1">
      <c r="A1597" s="156" t="s">
        <v>1155</v>
      </c>
      <c r="B1597" s="75" t="s">
        <v>1558</v>
      </c>
      <c r="C1597" s="75" t="s">
        <v>2266</v>
      </c>
      <c r="D1597" s="75">
        <v>28.03</v>
      </c>
      <c r="E1597" s="75">
        <v>589.0</v>
      </c>
    </row>
    <row r="1598" ht="14.25" customHeight="1">
      <c r="A1598" s="156" t="s">
        <v>1155</v>
      </c>
      <c r="B1598" s="75" t="s">
        <v>1489</v>
      </c>
      <c r="C1598" s="75" t="s">
        <v>2267</v>
      </c>
      <c r="D1598" s="75">
        <v>28.84</v>
      </c>
      <c r="E1598" s="75">
        <v>853.0</v>
      </c>
    </row>
    <row r="1599" ht="14.25" customHeight="1">
      <c r="A1599" s="156" t="s">
        <v>1155</v>
      </c>
      <c r="B1599" s="75" t="s">
        <v>1489</v>
      </c>
      <c r="C1599" s="75" t="s">
        <v>1494</v>
      </c>
      <c r="D1599" s="75">
        <v>27.26</v>
      </c>
      <c r="E1599" s="75">
        <v>2831.0</v>
      </c>
    </row>
    <row r="1600" ht="14.25" customHeight="1">
      <c r="A1600" s="156" t="s">
        <v>1155</v>
      </c>
      <c r="B1600" s="75" t="s">
        <v>1489</v>
      </c>
      <c r="C1600" s="75" t="s">
        <v>1495</v>
      </c>
      <c r="D1600" s="75">
        <v>26.99</v>
      </c>
      <c r="E1600" s="75">
        <v>3408.0</v>
      </c>
    </row>
    <row r="1601" ht="14.25" customHeight="1">
      <c r="A1601" s="156" t="s">
        <v>1155</v>
      </c>
      <c r="B1601" s="75" t="s">
        <v>1489</v>
      </c>
      <c r="C1601" s="75" t="s">
        <v>1496</v>
      </c>
      <c r="D1601" s="75">
        <v>27.36</v>
      </c>
      <c r="E1601" s="75">
        <v>2488.0</v>
      </c>
    </row>
    <row r="1602" ht="14.25" customHeight="1">
      <c r="A1602" s="156" t="s">
        <v>1155</v>
      </c>
      <c r="B1602" s="75" t="s">
        <v>1489</v>
      </c>
      <c r="C1602" s="75" t="s">
        <v>1497</v>
      </c>
      <c r="D1602" s="75">
        <v>27.93</v>
      </c>
      <c r="E1602" s="75">
        <v>2418.0</v>
      </c>
    </row>
    <row r="1603" ht="14.25" customHeight="1">
      <c r="A1603" s="156" t="s">
        <v>1155</v>
      </c>
      <c r="B1603" s="75" t="s">
        <v>1489</v>
      </c>
      <c r="C1603" s="75" t="s">
        <v>1498</v>
      </c>
      <c r="D1603" s="75">
        <v>27.77</v>
      </c>
      <c r="E1603" s="75">
        <v>1942.0</v>
      </c>
    </row>
    <row r="1604" ht="14.25" customHeight="1">
      <c r="A1604" s="156" t="s">
        <v>1155</v>
      </c>
      <c r="B1604" s="75" t="s">
        <v>1489</v>
      </c>
      <c r="C1604" s="75" t="s">
        <v>1499</v>
      </c>
      <c r="D1604" s="75">
        <v>27.92</v>
      </c>
      <c r="E1604" s="75">
        <v>2337.0</v>
      </c>
    </row>
    <row r="1605" ht="14.25" customHeight="1">
      <c r="A1605" s="156" t="s">
        <v>1155</v>
      </c>
      <c r="B1605" s="75" t="s">
        <v>1489</v>
      </c>
      <c r="C1605" s="75" t="s">
        <v>1500</v>
      </c>
      <c r="D1605" s="75">
        <v>28.18</v>
      </c>
      <c r="E1605" s="75">
        <v>2155.0</v>
      </c>
    </row>
    <row r="1606" ht="14.25" customHeight="1">
      <c r="A1606" s="156" t="s">
        <v>1155</v>
      </c>
      <c r="B1606" s="75" t="s">
        <v>1489</v>
      </c>
      <c r="C1606" s="75" t="s">
        <v>1501</v>
      </c>
      <c r="D1606" s="75">
        <v>28.0</v>
      </c>
      <c r="E1606" s="75">
        <v>2052.0</v>
      </c>
    </row>
    <row r="1607" ht="14.25" customHeight="1">
      <c r="A1607" s="156" t="s">
        <v>1155</v>
      </c>
      <c r="B1607" s="75" t="s">
        <v>1489</v>
      </c>
      <c r="C1607" s="75" t="s">
        <v>1503</v>
      </c>
      <c r="D1607" s="75">
        <v>27.37</v>
      </c>
      <c r="E1607" s="75">
        <v>2559.0</v>
      </c>
    </row>
    <row r="1608" ht="14.25" customHeight="1">
      <c r="A1608" s="156" t="s">
        <v>1155</v>
      </c>
      <c r="B1608" s="75" t="s">
        <v>1489</v>
      </c>
      <c r="C1608" s="75" t="s">
        <v>2268</v>
      </c>
      <c r="D1608" s="75">
        <v>28.35</v>
      </c>
      <c r="E1608" s="75">
        <v>1608.0</v>
      </c>
    </row>
    <row r="1609" ht="14.25" customHeight="1">
      <c r="A1609" s="156" t="s">
        <v>1155</v>
      </c>
      <c r="B1609" s="75" t="s">
        <v>1489</v>
      </c>
      <c r="C1609" s="75" t="s">
        <v>2269</v>
      </c>
      <c r="D1609" s="75">
        <v>28.66</v>
      </c>
      <c r="E1609" s="75">
        <v>1133.0</v>
      </c>
    </row>
    <row r="1610" ht="14.25" customHeight="1">
      <c r="A1610" s="156" t="s">
        <v>1155</v>
      </c>
      <c r="B1610" s="75" t="s">
        <v>1484</v>
      </c>
      <c r="C1610" s="75" t="s">
        <v>1485</v>
      </c>
      <c r="D1610" s="75">
        <v>26.02</v>
      </c>
      <c r="E1610" s="75">
        <v>3542.0</v>
      </c>
    </row>
    <row r="1611" ht="14.25" customHeight="1">
      <c r="A1611" s="156" t="s">
        <v>1155</v>
      </c>
      <c r="B1611" s="75" t="s">
        <v>1484</v>
      </c>
      <c r="C1611" s="75" t="s">
        <v>1486</v>
      </c>
      <c r="D1611" s="75">
        <v>25.8</v>
      </c>
      <c r="E1611" s="75">
        <v>2642.0</v>
      </c>
    </row>
    <row r="1612" ht="14.25" customHeight="1">
      <c r="A1612" s="156" t="s">
        <v>1155</v>
      </c>
      <c r="B1612" s="75" t="s">
        <v>1484</v>
      </c>
      <c r="C1612" s="75" t="s">
        <v>1505</v>
      </c>
      <c r="D1612" s="75">
        <v>27.41</v>
      </c>
      <c r="E1612" s="75">
        <v>2495.0</v>
      </c>
    </row>
    <row r="1613" ht="14.25" customHeight="1">
      <c r="A1613" s="156" t="s">
        <v>1155</v>
      </c>
      <c r="B1613" s="75" t="s">
        <v>1484</v>
      </c>
      <c r="C1613" s="75" t="s">
        <v>1506</v>
      </c>
      <c r="D1613" s="75">
        <v>26.98</v>
      </c>
      <c r="E1613" s="75">
        <v>2603.0</v>
      </c>
    </row>
    <row r="1614" ht="14.25" customHeight="1">
      <c r="A1614" s="156" t="s">
        <v>1155</v>
      </c>
      <c r="B1614" s="75" t="s">
        <v>1484</v>
      </c>
      <c r="C1614" s="75" t="s">
        <v>2270</v>
      </c>
      <c r="D1614" s="75">
        <v>28.12</v>
      </c>
      <c r="E1614" s="75">
        <v>1835.0</v>
      </c>
    </row>
    <row r="1615" ht="14.25" customHeight="1">
      <c r="A1615" s="156" t="s">
        <v>1155</v>
      </c>
      <c r="B1615" s="75" t="s">
        <v>1484</v>
      </c>
      <c r="C1615" s="75" t="s">
        <v>2271</v>
      </c>
      <c r="D1615" s="75">
        <v>28.88</v>
      </c>
      <c r="E1615" s="75">
        <v>641.0</v>
      </c>
    </row>
    <row r="1616" ht="14.25" customHeight="1">
      <c r="A1616" s="156" t="s">
        <v>1155</v>
      </c>
      <c r="B1616" s="75" t="s">
        <v>2272</v>
      </c>
      <c r="C1616" s="75" t="s">
        <v>2273</v>
      </c>
      <c r="D1616" s="75">
        <v>28.06</v>
      </c>
      <c r="E1616" s="75">
        <v>700.0</v>
      </c>
    </row>
    <row r="1617" ht="14.25" customHeight="1">
      <c r="A1617" s="156" t="s">
        <v>1155</v>
      </c>
      <c r="B1617" s="75" t="s">
        <v>1478</v>
      </c>
      <c r="C1617" s="75" t="s">
        <v>1479</v>
      </c>
      <c r="D1617" s="75">
        <v>26.6</v>
      </c>
      <c r="E1617" s="75">
        <v>2719.0</v>
      </c>
    </row>
    <row r="1618" ht="14.25" customHeight="1">
      <c r="A1618" s="156" t="s">
        <v>1155</v>
      </c>
      <c r="B1618" s="75" t="s">
        <v>1478</v>
      </c>
      <c r="C1618" s="75" t="s">
        <v>1480</v>
      </c>
      <c r="D1618" s="75">
        <v>26.75</v>
      </c>
      <c r="E1618" s="75">
        <v>3359.0</v>
      </c>
    </row>
    <row r="1619" ht="14.25" customHeight="1">
      <c r="A1619" s="156" t="s">
        <v>1155</v>
      </c>
      <c r="B1619" s="75" t="s">
        <v>1478</v>
      </c>
      <c r="C1619" s="75" t="s">
        <v>1481</v>
      </c>
      <c r="D1619" s="75">
        <v>26.56</v>
      </c>
      <c r="E1619" s="75">
        <v>2884.0</v>
      </c>
    </row>
    <row r="1620" ht="14.25" customHeight="1">
      <c r="A1620" s="156" t="s">
        <v>1155</v>
      </c>
      <c r="B1620" s="75" t="s">
        <v>1478</v>
      </c>
      <c r="C1620" s="75" t="s">
        <v>1482</v>
      </c>
      <c r="D1620" s="75">
        <v>26.32</v>
      </c>
      <c r="E1620" s="75">
        <v>2699.0</v>
      </c>
    </row>
    <row r="1621" ht="14.25" customHeight="1">
      <c r="A1621" s="156" t="s">
        <v>1155</v>
      </c>
      <c r="B1621" s="75" t="s">
        <v>1478</v>
      </c>
      <c r="C1621" s="75" t="s">
        <v>1483</v>
      </c>
      <c r="D1621" s="75">
        <v>27.65</v>
      </c>
      <c r="E1621" s="75">
        <v>2676.0</v>
      </c>
    </row>
    <row r="1622" ht="14.25" customHeight="1">
      <c r="A1622" s="156" t="s">
        <v>1155</v>
      </c>
      <c r="B1622" s="75" t="s">
        <v>1478</v>
      </c>
      <c r="C1622" s="75" t="s">
        <v>1508</v>
      </c>
      <c r="D1622" s="75">
        <v>26.33</v>
      </c>
      <c r="E1622" s="75">
        <v>2807.0</v>
      </c>
    </row>
    <row r="1623" ht="14.25" customHeight="1">
      <c r="A1623" s="156" t="s">
        <v>1155</v>
      </c>
      <c r="B1623" s="75" t="s">
        <v>1478</v>
      </c>
      <c r="C1623" s="75" t="s">
        <v>1509</v>
      </c>
      <c r="D1623" s="75">
        <v>27.84</v>
      </c>
      <c r="E1623" s="75">
        <v>2502.0</v>
      </c>
    </row>
    <row r="1624" ht="14.25" customHeight="1">
      <c r="A1624" s="156" t="s">
        <v>1155</v>
      </c>
      <c r="B1624" s="75" t="s">
        <v>1478</v>
      </c>
      <c r="C1624" s="75" t="s">
        <v>2274</v>
      </c>
      <c r="D1624" s="75">
        <v>28.35</v>
      </c>
      <c r="E1624" s="75">
        <v>1428.0</v>
      </c>
    </row>
    <row r="1625" ht="14.25" customHeight="1">
      <c r="A1625" s="156" t="s">
        <v>1155</v>
      </c>
      <c r="B1625" s="75" t="s">
        <v>1478</v>
      </c>
      <c r="C1625" s="75" t="s">
        <v>2275</v>
      </c>
      <c r="D1625" s="75">
        <v>27.17</v>
      </c>
      <c r="E1625" s="75">
        <v>979.0</v>
      </c>
    </row>
    <row r="1626" ht="14.25" customHeight="1">
      <c r="A1626" s="156" t="s">
        <v>1155</v>
      </c>
      <c r="B1626" s="75" t="s">
        <v>1478</v>
      </c>
      <c r="C1626" s="75" t="s">
        <v>2276</v>
      </c>
      <c r="D1626" s="75">
        <v>28.2</v>
      </c>
      <c r="E1626" s="75">
        <v>1505.0</v>
      </c>
    </row>
    <row r="1627" ht="14.25" customHeight="1">
      <c r="A1627" s="156" t="s">
        <v>1155</v>
      </c>
      <c r="B1627" s="75" t="s">
        <v>1478</v>
      </c>
      <c r="C1627" s="75" t="s">
        <v>2277</v>
      </c>
      <c r="D1627" s="75">
        <v>28.57</v>
      </c>
      <c r="E1627" s="75">
        <v>1944.0</v>
      </c>
    </row>
    <row r="1628" ht="14.25" customHeight="1">
      <c r="A1628" s="156" t="s">
        <v>1155</v>
      </c>
      <c r="B1628" s="75" t="s">
        <v>1478</v>
      </c>
      <c r="C1628" s="75" t="s">
        <v>2278</v>
      </c>
      <c r="D1628" s="75">
        <v>28.89</v>
      </c>
      <c r="E1628" s="75">
        <v>1252.0</v>
      </c>
    </row>
    <row r="1629" ht="14.25" customHeight="1">
      <c r="A1629" s="156" t="s">
        <v>1155</v>
      </c>
      <c r="B1629" s="75" t="s">
        <v>1478</v>
      </c>
      <c r="C1629" s="75" t="s">
        <v>2279</v>
      </c>
      <c r="D1629" s="75">
        <v>23.23</v>
      </c>
      <c r="E1629" s="75">
        <v>2885.0</v>
      </c>
    </row>
    <row r="1630" ht="14.25" customHeight="1">
      <c r="A1630" s="156" t="s">
        <v>1155</v>
      </c>
      <c r="B1630" s="75" t="s">
        <v>1478</v>
      </c>
      <c r="C1630" s="75" t="s">
        <v>2280</v>
      </c>
      <c r="D1630" s="75">
        <v>27.2</v>
      </c>
      <c r="E1630" s="75">
        <v>1447.0</v>
      </c>
    </row>
    <row r="1631" ht="14.25" customHeight="1">
      <c r="A1631" s="156" t="s">
        <v>1155</v>
      </c>
      <c r="B1631" s="75" t="s">
        <v>1478</v>
      </c>
      <c r="C1631" s="75" t="s">
        <v>2281</v>
      </c>
      <c r="D1631" s="75">
        <v>29.4</v>
      </c>
      <c r="E1631" s="75">
        <v>1693.0</v>
      </c>
    </row>
    <row r="1632" ht="14.25" customHeight="1">
      <c r="A1632" s="156" t="s">
        <v>1156</v>
      </c>
      <c r="B1632" s="75" t="s">
        <v>1478</v>
      </c>
      <c r="C1632" s="75" t="s">
        <v>1480</v>
      </c>
      <c r="D1632" s="75">
        <v>26.75</v>
      </c>
      <c r="E1632" s="75">
        <v>3359.0</v>
      </c>
    </row>
    <row r="1633" ht="14.25" customHeight="1">
      <c r="A1633" s="156" t="s">
        <v>1156</v>
      </c>
      <c r="B1633" s="75" t="s">
        <v>1478</v>
      </c>
      <c r="C1633" s="75" t="s">
        <v>1481</v>
      </c>
      <c r="D1633" s="75">
        <v>26.56</v>
      </c>
      <c r="E1633" s="75">
        <v>2884.0</v>
      </c>
    </row>
    <row r="1634" ht="14.25" customHeight="1">
      <c r="A1634" s="156" t="s">
        <v>1156</v>
      </c>
      <c r="B1634" s="75" t="s">
        <v>1478</v>
      </c>
      <c r="C1634" s="75" t="s">
        <v>1482</v>
      </c>
      <c r="D1634" s="75">
        <v>26.32</v>
      </c>
      <c r="E1634" s="75">
        <v>2699.0</v>
      </c>
    </row>
    <row r="1635" ht="14.25" customHeight="1">
      <c r="A1635" s="156" t="s">
        <v>1156</v>
      </c>
      <c r="B1635" s="75" t="s">
        <v>1478</v>
      </c>
      <c r="C1635" s="75" t="s">
        <v>2276</v>
      </c>
      <c r="D1635" s="75">
        <v>28.2</v>
      </c>
      <c r="E1635" s="75">
        <v>1505.0</v>
      </c>
    </row>
    <row r="1636" ht="14.25" customHeight="1">
      <c r="A1636" s="156" t="s">
        <v>1156</v>
      </c>
      <c r="B1636" s="75" t="s">
        <v>1484</v>
      </c>
      <c r="C1636" s="75" t="s">
        <v>1485</v>
      </c>
      <c r="D1636" s="75">
        <v>26.02</v>
      </c>
      <c r="E1636" s="75">
        <v>3542.0</v>
      </c>
    </row>
    <row r="1637" ht="14.25" customHeight="1">
      <c r="A1637" s="156" t="s">
        <v>1156</v>
      </c>
      <c r="B1637" s="75" t="s">
        <v>1484</v>
      </c>
      <c r="C1637" s="75" t="s">
        <v>1486</v>
      </c>
      <c r="D1637" s="75">
        <v>25.8</v>
      </c>
      <c r="E1637" s="75">
        <v>2642.0</v>
      </c>
    </row>
    <row r="1638" ht="14.25" customHeight="1">
      <c r="A1638" s="156" t="s">
        <v>1157</v>
      </c>
      <c r="B1638" s="75" t="s">
        <v>1973</v>
      </c>
      <c r="C1638" s="75" t="s">
        <v>2282</v>
      </c>
      <c r="D1638" s="75">
        <v>26.32</v>
      </c>
      <c r="E1638" s="75">
        <v>4403.0</v>
      </c>
    </row>
    <row r="1639" ht="14.25" customHeight="1">
      <c r="A1639" s="156" t="s">
        <v>1158</v>
      </c>
      <c r="B1639" s="75" t="s">
        <v>1460</v>
      </c>
      <c r="C1639" s="75" t="s">
        <v>2283</v>
      </c>
      <c r="D1639" s="75">
        <v>28.97</v>
      </c>
      <c r="E1639" s="75">
        <v>1118.0</v>
      </c>
    </row>
    <row r="1640" ht="14.25" customHeight="1">
      <c r="A1640" s="156" t="s">
        <v>1158</v>
      </c>
      <c r="B1640" s="75" t="s">
        <v>1460</v>
      </c>
      <c r="C1640" s="75" t="s">
        <v>2284</v>
      </c>
      <c r="D1640" s="75">
        <v>28.43</v>
      </c>
      <c r="E1640" s="75">
        <v>1996.0</v>
      </c>
    </row>
    <row r="1641" ht="14.25" customHeight="1">
      <c r="A1641" s="156" t="s">
        <v>1159</v>
      </c>
      <c r="B1641" s="75" t="s">
        <v>1460</v>
      </c>
      <c r="C1641" s="75" t="s">
        <v>1986</v>
      </c>
      <c r="D1641" s="75">
        <v>27.41</v>
      </c>
      <c r="E1641" s="75">
        <v>1735.0</v>
      </c>
    </row>
    <row r="1642" ht="14.25" customHeight="1">
      <c r="A1642" s="156" t="s">
        <v>1159</v>
      </c>
      <c r="B1642" s="75" t="s">
        <v>1460</v>
      </c>
      <c r="C1642" s="75" t="s">
        <v>2246</v>
      </c>
      <c r="D1642" s="75">
        <v>30.08</v>
      </c>
      <c r="E1642" s="75">
        <v>1692.0</v>
      </c>
    </row>
    <row r="1643" ht="14.25" customHeight="1">
      <c r="A1643" s="156" t="s">
        <v>1160</v>
      </c>
      <c r="B1643" s="75" t="s">
        <v>2285</v>
      </c>
      <c r="C1643" s="75" t="s">
        <v>2286</v>
      </c>
      <c r="D1643" s="75">
        <v>29.75</v>
      </c>
      <c r="E1643" s="75">
        <v>1784.0</v>
      </c>
    </row>
    <row r="1644" ht="14.25" customHeight="1">
      <c r="A1644" s="156" t="s">
        <v>1161</v>
      </c>
      <c r="B1644" s="75" t="s">
        <v>1489</v>
      </c>
      <c r="C1644" s="75" t="s">
        <v>1495</v>
      </c>
      <c r="D1644" s="75">
        <v>26.99</v>
      </c>
      <c r="E1644" s="75">
        <v>3408.0</v>
      </c>
    </row>
    <row r="1645" ht="14.25" customHeight="1">
      <c r="A1645" s="156" t="s">
        <v>1161</v>
      </c>
      <c r="B1645" s="75" t="s">
        <v>1489</v>
      </c>
      <c r="C1645" s="75" t="s">
        <v>1496</v>
      </c>
      <c r="D1645" s="75">
        <v>27.36</v>
      </c>
      <c r="E1645" s="75">
        <v>2488.0</v>
      </c>
    </row>
    <row r="1646" ht="14.25" customHeight="1">
      <c r="A1646" s="156" t="s">
        <v>1161</v>
      </c>
      <c r="B1646" s="75" t="s">
        <v>1489</v>
      </c>
      <c r="C1646" s="75" t="s">
        <v>1500</v>
      </c>
      <c r="D1646" s="75">
        <v>28.18</v>
      </c>
      <c r="E1646" s="75">
        <v>2155.0</v>
      </c>
    </row>
    <row r="1647" ht="14.25" customHeight="1">
      <c r="A1647" s="156" t="s">
        <v>1161</v>
      </c>
      <c r="B1647" s="75" t="s">
        <v>1489</v>
      </c>
      <c r="C1647" s="75" t="s">
        <v>1501</v>
      </c>
      <c r="D1647" s="75">
        <v>28.0</v>
      </c>
      <c r="E1647" s="75">
        <v>2052.0</v>
      </c>
    </row>
    <row r="1648" ht="14.25" customHeight="1">
      <c r="A1648" s="156" t="s">
        <v>1161</v>
      </c>
      <c r="B1648" s="75" t="s">
        <v>1489</v>
      </c>
      <c r="C1648" s="75" t="s">
        <v>1503</v>
      </c>
      <c r="D1648" s="75">
        <v>27.37</v>
      </c>
      <c r="E1648" s="75">
        <v>2559.0</v>
      </c>
    </row>
    <row r="1649" ht="14.25" customHeight="1">
      <c r="A1649" s="156" t="s">
        <v>1161</v>
      </c>
      <c r="B1649" s="75" t="s">
        <v>1484</v>
      </c>
      <c r="C1649" s="75" t="s">
        <v>1485</v>
      </c>
      <c r="D1649" s="75">
        <v>26.02</v>
      </c>
      <c r="E1649" s="75">
        <v>3542.0</v>
      </c>
    </row>
    <row r="1650" ht="14.25" customHeight="1">
      <c r="A1650" s="156" t="s">
        <v>1161</v>
      </c>
      <c r="B1650" s="75" t="s">
        <v>1484</v>
      </c>
      <c r="C1650" s="75" t="s">
        <v>1486</v>
      </c>
      <c r="D1650" s="75">
        <v>25.8</v>
      </c>
      <c r="E1650" s="75">
        <v>2642.0</v>
      </c>
    </row>
    <row r="1651" ht="14.25" customHeight="1">
      <c r="A1651" s="156" t="s">
        <v>1161</v>
      </c>
      <c r="B1651" s="75" t="s">
        <v>1484</v>
      </c>
      <c r="C1651" s="75" t="s">
        <v>1505</v>
      </c>
      <c r="D1651" s="75">
        <v>27.41</v>
      </c>
      <c r="E1651" s="75">
        <v>2495.0</v>
      </c>
    </row>
    <row r="1652" ht="14.25" customHeight="1">
      <c r="A1652" s="156" t="s">
        <v>1162</v>
      </c>
      <c r="B1652" s="75" t="s">
        <v>2098</v>
      </c>
      <c r="C1652" s="75" t="s">
        <v>2287</v>
      </c>
      <c r="D1652" s="75">
        <v>10.56</v>
      </c>
      <c r="E1652" s="75">
        <v>430.0</v>
      </c>
    </row>
    <row r="1653" ht="14.25" customHeight="1">
      <c r="A1653" s="156" t="s">
        <v>1162</v>
      </c>
      <c r="B1653" s="75" t="s">
        <v>2098</v>
      </c>
      <c r="C1653" s="75" t="s">
        <v>2288</v>
      </c>
      <c r="D1653" s="75">
        <v>15.67</v>
      </c>
      <c r="E1653" s="75">
        <v>1383.0</v>
      </c>
    </row>
    <row r="1654" ht="14.25" customHeight="1">
      <c r="A1654" s="156" t="s">
        <v>1162</v>
      </c>
      <c r="B1654" s="75" t="s">
        <v>2098</v>
      </c>
      <c r="C1654" s="75" t="s">
        <v>2289</v>
      </c>
      <c r="D1654" s="75">
        <v>17.28</v>
      </c>
      <c r="E1654" s="75">
        <v>438.0</v>
      </c>
    </row>
    <row r="1655" ht="14.25" customHeight="1">
      <c r="A1655" s="156" t="s">
        <v>1162</v>
      </c>
      <c r="B1655" s="75" t="s">
        <v>2098</v>
      </c>
      <c r="C1655" s="75" t="s">
        <v>2290</v>
      </c>
      <c r="D1655" s="75">
        <v>17.08</v>
      </c>
      <c r="E1655" s="75">
        <v>1278.0</v>
      </c>
    </row>
    <row r="1656" ht="14.25" customHeight="1">
      <c r="A1656" s="156" t="s">
        <v>1162</v>
      </c>
      <c r="B1656" s="75" t="s">
        <v>2098</v>
      </c>
      <c r="C1656" s="75" t="s">
        <v>2291</v>
      </c>
      <c r="D1656" s="75">
        <v>16.78</v>
      </c>
      <c r="E1656" s="75">
        <v>458.0</v>
      </c>
    </row>
    <row r="1657" ht="14.25" customHeight="1">
      <c r="A1657" s="156" t="s">
        <v>1162</v>
      </c>
      <c r="B1657" s="75" t="s">
        <v>2098</v>
      </c>
      <c r="C1657" s="75" t="s">
        <v>2292</v>
      </c>
      <c r="D1657" s="75">
        <v>15.99</v>
      </c>
      <c r="E1657" s="75">
        <v>1186.0</v>
      </c>
    </row>
    <row r="1658" ht="14.25" customHeight="1">
      <c r="A1658" s="6" t="s">
        <v>1163</v>
      </c>
      <c r="B1658" s="160" t="s">
        <v>1180</v>
      </c>
      <c r="C1658" s="161" t="s">
        <v>1181</v>
      </c>
      <c r="D1658" s="161">
        <v>8.86</v>
      </c>
      <c r="E1658" s="162">
        <v>1713.0</v>
      </c>
    </row>
    <row r="1659" ht="14.25" customHeight="1">
      <c r="A1659" s="6" t="s">
        <v>1163</v>
      </c>
      <c r="B1659" s="160" t="s">
        <v>1180</v>
      </c>
      <c r="C1659" s="5" t="s">
        <v>1182</v>
      </c>
      <c r="D1659" s="5">
        <v>9.79</v>
      </c>
      <c r="E1659" s="1">
        <v>1877.0</v>
      </c>
    </row>
    <row r="1660" ht="14.25" customHeight="1">
      <c r="A1660" s="6" t="s">
        <v>1163</v>
      </c>
      <c r="B1660" s="160" t="s">
        <v>1180</v>
      </c>
      <c r="C1660" s="5" t="s">
        <v>1526</v>
      </c>
      <c r="D1660" s="5">
        <v>10.8</v>
      </c>
      <c r="E1660" s="1">
        <v>1736.0</v>
      </c>
    </row>
    <row r="1661" ht="14.25" customHeight="1">
      <c r="A1661" s="6" t="s">
        <v>1163</v>
      </c>
      <c r="B1661" s="160" t="s">
        <v>1180</v>
      </c>
      <c r="C1661" s="163" t="s">
        <v>1391</v>
      </c>
      <c r="D1661" s="163">
        <v>9.26</v>
      </c>
      <c r="E1661" s="164">
        <v>407.0</v>
      </c>
    </row>
    <row r="1662" ht="14.25" customHeight="1">
      <c r="A1662" s="6" t="s">
        <v>1164</v>
      </c>
      <c r="B1662" s="160" t="s">
        <v>1180</v>
      </c>
      <c r="C1662" s="161" t="s">
        <v>1182</v>
      </c>
      <c r="D1662" s="161">
        <v>9.79</v>
      </c>
      <c r="E1662" s="162">
        <v>1877.0</v>
      </c>
    </row>
    <row r="1663" ht="14.25" customHeight="1">
      <c r="A1663" s="6" t="s">
        <v>1164</v>
      </c>
      <c r="B1663" s="160" t="s">
        <v>1180</v>
      </c>
      <c r="C1663" s="163" t="s">
        <v>1302</v>
      </c>
      <c r="D1663" s="163">
        <v>12.23</v>
      </c>
      <c r="E1663" s="164">
        <v>1338.0</v>
      </c>
    </row>
    <row r="1664" ht="14.25" customHeight="1">
      <c r="A1664" s="6" t="s">
        <v>1170</v>
      </c>
      <c r="B1664" s="160" t="s">
        <v>1398</v>
      </c>
      <c r="C1664" s="161" t="s">
        <v>2293</v>
      </c>
      <c r="D1664" s="161">
        <v>6.72</v>
      </c>
      <c r="E1664" s="162">
        <v>262.0</v>
      </c>
    </row>
    <row r="1665" ht="14.25" customHeight="1">
      <c r="A1665" s="6" t="s">
        <v>1170</v>
      </c>
      <c r="B1665" s="160" t="s">
        <v>1398</v>
      </c>
      <c r="C1665" s="47" t="s">
        <v>2294</v>
      </c>
      <c r="D1665" s="47">
        <v>6.18</v>
      </c>
      <c r="E1665" s="43">
        <v>230.0</v>
      </c>
    </row>
    <row r="1666" ht="14.25" customHeight="1">
      <c r="A1666" s="6" t="s">
        <v>1170</v>
      </c>
      <c r="B1666" s="73" t="s">
        <v>1389</v>
      </c>
      <c r="C1666" s="74" t="s">
        <v>2295</v>
      </c>
      <c r="D1666" s="74">
        <v>11.79</v>
      </c>
      <c r="E1666" s="165">
        <v>230.0</v>
      </c>
    </row>
    <row r="1667" ht="14.25" customHeight="1">
      <c r="A1667" s="6" t="s">
        <v>1170</v>
      </c>
      <c r="B1667" s="73" t="s">
        <v>1354</v>
      </c>
      <c r="C1667" s="74" t="s">
        <v>2296</v>
      </c>
      <c r="D1667" s="74">
        <v>16.01</v>
      </c>
      <c r="E1667" s="165">
        <v>156.0</v>
      </c>
    </row>
    <row r="1668" ht="14.25" customHeight="1">
      <c r="A1668" s="6" t="s">
        <v>1170</v>
      </c>
      <c r="B1668" s="131" t="s">
        <v>2297</v>
      </c>
      <c r="C1668" s="37" t="s">
        <v>2298</v>
      </c>
      <c r="D1668" s="37">
        <v>17.07</v>
      </c>
      <c r="E1668" s="42">
        <v>236.0</v>
      </c>
    </row>
    <row r="1669" ht="14.25" customHeight="1">
      <c r="A1669" s="6" t="s">
        <v>1170</v>
      </c>
      <c r="B1669" s="131" t="s">
        <v>2297</v>
      </c>
      <c r="C1669" s="5" t="s">
        <v>2299</v>
      </c>
      <c r="D1669" s="5">
        <v>16.58</v>
      </c>
      <c r="E1669" s="1">
        <v>220.0</v>
      </c>
    </row>
    <row r="1670" ht="14.25" customHeight="1">
      <c r="A1670" s="6" t="s">
        <v>1170</v>
      </c>
      <c r="B1670" s="131" t="s">
        <v>2297</v>
      </c>
      <c r="C1670" s="5" t="s">
        <v>2300</v>
      </c>
      <c r="D1670" s="5">
        <v>14.2</v>
      </c>
      <c r="E1670" s="1">
        <v>232.0</v>
      </c>
    </row>
    <row r="1671" ht="14.25" customHeight="1">
      <c r="A1671" s="6" t="s">
        <v>1170</v>
      </c>
      <c r="B1671" s="131" t="s">
        <v>2297</v>
      </c>
      <c r="C1671" s="5" t="s">
        <v>2301</v>
      </c>
      <c r="D1671" s="5">
        <v>9.83</v>
      </c>
      <c r="E1671" s="1">
        <v>198.0</v>
      </c>
    </row>
    <row r="1672" ht="14.25" customHeight="1">
      <c r="A1672" s="6" t="s">
        <v>1170</v>
      </c>
      <c r="B1672" s="131" t="s">
        <v>2297</v>
      </c>
      <c r="C1672" s="47" t="s">
        <v>2302</v>
      </c>
      <c r="D1672" s="47">
        <v>12.56</v>
      </c>
      <c r="E1672" s="43">
        <v>437.0</v>
      </c>
    </row>
    <row r="1673" ht="14.25" customHeight="1">
      <c r="A1673" s="6" t="s">
        <v>1170</v>
      </c>
      <c r="B1673" s="131" t="s">
        <v>2303</v>
      </c>
      <c r="C1673" s="37" t="s">
        <v>2304</v>
      </c>
      <c r="D1673" s="37">
        <v>9.22</v>
      </c>
      <c r="E1673" s="42">
        <v>325.0</v>
      </c>
    </row>
    <row r="1674" ht="14.25" customHeight="1">
      <c r="A1674" s="6" t="s">
        <v>1170</v>
      </c>
      <c r="B1674" s="131" t="s">
        <v>2303</v>
      </c>
      <c r="C1674" s="47" t="s">
        <v>2305</v>
      </c>
      <c r="D1674" s="47">
        <v>12.76</v>
      </c>
      <c r="E1674" s="43">
        <v>187.0</v>
      </c>
    </row>
    <row r="1675" ht="14.25" customHeight="1">
      <c r="A1675" s="6" t="s">
        <v>1170</v>
      </c>
      <c r="B1675" s="131" t="s">
        <v>1278</v>
      </c>
      <c r="C1675" s="37" t="s">
        <v>2306</v>
      </c>
      <c r="D1675" s="37">
        <v>6.62</v>
      </c>
      <c r="E1675" s="42">
        <v>602.0</v>
      </c>
    </row>
    <row r="1676" ht="14.25" customHeight="1">
      <c r="A1676" s="6" t="s">
        <v>1170</v>
      </c>
      <c r="B1676" s="131" t="s">
        <v>1278</v>
      </c>
      <c r="C1676" s="47" t="s">
        <v>2307</v>
      </c>
      <c r="D1676" s="47">
        <v>14.05</v>
      </c>
      <c r="E1676" s="43">
        <v>123.0</v>
      </c>
    </row>
    <row r="1677" ht="14.25" customHeight="1">
      <c r="A1677" s="6" t="s">
        <v>1170</v>
      </c>
      <c r="B1677" s="131" t="s">
        <v>1285</v>
      </c>
      <c r="C1677" s="37" t="s">
        <v>2308</v>
      </c>
      <c r="D1677" s="37">
        <v>10.16</v>
      </c>
      <c r="E1677" s="42">
        <v>223.0</v>
      </c>
    </row>
    <row r="1678" ht="14.25" customHeight="1">
      <c r="A1678" s="6" t="s">
        <v>1170</v>
      </c>
      <c r="B1678" s="131" t="s">
        <v>1285</v>
      </c>
      <c r="C1678" s="5" t="s">
        <v>2309</v>
      </c>
      <c r="D1678" s="5">
        <v>7.76</v>
      </c>
      <c r="E1678" s="1">
        <v>264.0</v>
      </c>
    </row>
    <row r="1679" ht="14.25" customHeight="1">
      <c r="A1679" s="6" t="s">
        <v>1170</v>
      </c>
      <c r="B1679" s="131" t="s">
        <v>1285</v>
      </c>
      <c r="C1679" s="5" t="s">
        <v>2229</v>
      </c>
      <c r="D1679" s="5">
        <v>8.66</v>
      </c>
      <c r="E1679" s="1">
        <v>270.0</v>
      </c>
    </row>
    <row r="1680" ht="14.25" customHeight="1">
      <c r="A1680" s="6" t="s">
        <v>1170</v>
      </c>
      <c r="B1680" s="131" t="s">
        <v>1285</v>
      </c>
      <c r="C1680" s="47" t="s">
        <v>2310</v>
      </c>
      <c r="D1680" s="47">
        <v>12.17</v>
      </c>
      <c r="E1680" s="43">
        <v>219.0</v>
      </c>
    </row>
    <row r="1681" ht="14.25" customHeight="1">
      <c r="A1681" s="6" t="s">
        <v>1170</v>
      </c>
      <c r="B1681" s="131" t="s">
        <v>2311</v>
      </c>
      <c r="C1681" s="37" t="s">
        <v>2312</v>
      </c>
      <c r="D1681" s="37">
        <v>11.78</v>
      </c>
      <c r="E1681" s="42">
        <v>292.0</v>
      </c>
    </row>
    <row r="1682" ht="14.25" customHeight="1">
      <c r="A1682" s="6" t="s">
        <v>1170</v>
      </c>
      <c r="B1682" s="131" t="s">
        <v>2311</v>
      </c>
      <c r="C1682" s="5" t="s">
        <v>2313</v>
      </c>
      <c r="D1682" s="5">
        <v>9.46</v>
      </c>
      <c r="E1682" s="1">
        <v>262.0</v>
      </c>
    </row>
    <row r="1683" ht="14.25" customHeight="1">
      <c r="A1683" s="6" t="s">
        <v>1170</v>
      </c>
      <c r="B1683" s="131" t="s">
        <v>2311</v>
      </c>
      <c r="C1683" s="5" t="s">
        <v>2314</v>
      </c>
      <c r="D1683" s="5">
        <v>8.34</v>
      </c>
      <c r="E1683" s="1">
        <v>300.0</v>
      </c>
    </row>
    <row r="1684" ht="14.25" customHeight="1">
      <c r="A1684" s="6" t="s">
        <v>1170</v>
      </c>
      <c r="B1684" s="131" t="s">
        <v>2311</v>
      </c>
      <c r="C1684" s="47" t="s">
        <v>2315</v>
      </c>
      <c r="D1684" s="47">
        <v>6.66</v>
      </c>
      <c r="E1684" s="43">
        <v>304.0</v>
      </c>
    </row>
    <row r="1685" ht="14.25" customHeight="1">
      <c r="A1685" s="6" t="s">
        <v>1170</v>
      </c>
      <c r="B1685" s="131" t="s">
        <v>1290</v>
      </c>
      <c r="C1685" s="37" t="s">
        <v>2316</v>
      </c>
      <c r="D1685" s="37">
        <v>12.41</v>
      </c>
      <c r="E1685" s="42">
        <v>476.0</v>
      </c>
    </row>
    <row r="1686" ht="14.25" customHeight="1">
      <c r="A1686" s="6" t="s">
        <v>1170</v>
      </c>
      <c r="B1686" s="131" t="s">
        <v>1290</v>
      </c>
      <c r="C1686" s="5" t="s">
        <v>2317</v>
      </c>
      <c r="D1686" s="5">
        <v>11.99</v>
      </c>
      <c r="E1686" s="1">
        <v>185.0</v>
      </c>
    </row>
    <row r="1687" ht="14.25" customHeight="1">
      <c r="A1687" s="6" t="s">
        <v>1170</v>
      </c>
      <c r="B1687" s="131" t="s">
        <v>1290</v>
      </c>
      <c r="C1687" s="5" t="s">
        <v>2317</v>
      </c>
      <c r="D1687" s="5">
        <v>10.44</v>
      </c>
      <c r="E1687" s="1">
        <v>203.0</v>
      </c>
    </row>
    <row r="1688" ht="14.25" customHeight="1">
      <c r="A1688" s="6" t="s">
        <v>1170</v>
      </c>
      <c r="B1688" s="131" t="s">
        <v>1290</v>
      </c>
      <c r="C1688" s="5" t="s">
        <v>2318</v>
      </c>
      <c r="D1688" s="5">
        <v>9.24</v>
      </c>
      <c r="E1688" s="1">
        <v>418.0</v>
      </c>
    </row>
    <row r="1689" ht="14.25" customHeight="1">
      <c r="A1689" s="6" t="s">
        <v>1170</v>
      </c>
      <c r="B1689" s="131" t="s">
        <v>1290</v>
      </c>
      <c r="C1689" s="47" t="s">
        <v>2319</v>
      </c>
      <c r="D1689" s="47">
        <v>9.94</v>
      </c>
      <c r="E1689" s="43">
        <v>295.0</v>
      </c>
    </row>
    <row r="1690" ht="14.25" customHeight="1">
      <c r="A1690" s="6" t="s">
        <v>1170</v>
      </c>
      <c r="B1690" s="131" t="s">
        <v>1293</v>
      </c>
      <c r="C1690" s="5" t="s">
        <v>2320</v>
      </c>
      <c r="D1690" s="5">
        <v>10.6</v>
      </c>
      <c r="E1690" s="1">
        <v>437.0</v>
      </c>
    </row>
    <row r="1691" ht="14.25" customHeight="1">
      <c r="A1691" s="6" t="s">
        <v>1170</v>
      </c>
      <c r="B1691" s="131" t="s">
        <v>1293</v>
      </c>
      <c r="C1691" s="5" t="s">
        <v>2321</v>
      </c>
      <c r="D1691" s="5">
        <v>11.5</v>
      </c>
      <c r="E1691" s="1">
        <v>206.0</v>
      </c>
    </row>
    <row r="1692" ht="14.25" customHeight="1">
      <c r="A1692" s="6" t="s">
        <v>1170</v>
      </c>
      <c r="B1692" s="131" t="s">
        <v>1293</v>
      </c>
      <c r="C1692" s="5" t="s">
        <v>2322</v>
      </c>
      <c r="D1692" s="5">
        <v>7.6</v>
      </c>
      <c r="E1692" s="1">
        <v>452.5</v>
      </c>
    </row>
    <row r="1693" ht="14.25" customHeight="1">
      <c r="A1693" s="6" t="s">
        <v>1170</v>
      </c>
      <c r="B1693" s="131" t="s">
        <v>1293</v>
      </c>
      <c r="C1693" s="163" t="s">
        <v>2323</v>
      </c>
      <c r="D1693" s="163">
        <v>8.4</v>
      </c>
      <c r="E1693" s="164">
        <v>350.0</v>
      </c>
    </row>
    <row r="1694" ht="14.25" customHeight="1">
      <c r="A1694" s="6" t="s">
        <v>1172</v>
      </c>
      <c r="B1694" s="160" t="s">
        <v>2324</v>
      </c>
      <c r="C1694" s="161" t="s">
        <v>2325</v>
      </c>
      <c r="D1694" s="161">
        <v>27.59</v>
      </c>
      <c r="E1694" s="162">
        <v>3015.0</v>
      </c>
    </row>
    <row r="1695" ht="14.25" customHeight="1">
      <c r="A1695" s="6" t="s">
        <v>1172</v>
      </c>
      <c r="B1695" s="160" t="s">
        <v>2324</v>
      </c>
      <c r="C1695" s="163" t="s">
        <v>2326</v>
      </c>
      <c r="D1695" s="163">
        <v>27.59</v>
      </c>
      <c r="E1695" s="164">
        <v>3015.0</v>
      </c>
    </row>
    <row r="1696" ht="14.25" customHeight="1">
      <c r="A1696" s="6" t="s">
        <v>1173</v>
      </c>
      <c r="B1696" s="160" t="s">
        <v>2324</v>
      </c>
      <c r="C1696" s="161" t="s">
        <v>2325</v>
      </c>
      <c r="D1696" s="161">
        <v>27.59</v>
      </c>
      <c r="E1696" s="162">
        <v>3015.0</v>
      </c>
    </row>
    <row r="1697" ht="14.25" customHeight="1">
      <c r="A1697" s="6" t="s">
        <v>1173</v>
      </c>
      <c r="B1697" s="160" t="s">
        <v>2324</v>
      </c>
      <c r="C1697" s="5" t="s">
        <v>2326</v>
      </c>
      <c r="D1697" s="5">
        <v>27.59</v>
      </c>
      <c r="E1697" s="1">
        <v>3015.0</v>
      </c>
    </row>
    <row r="1698" ht="14.25" customHeight="1">
      <c r="A1698" s="6" t="s">
        <v>1173</v>
      </c>
      <c r="B1698" s="160" t="s">
        <v>2324</v>
      </c>
      <c r="C1698" s="5" t="s">
        <v>2327</v>
      </c>
      <c r="D1698" s="5">
        <v>29.24</v>
      </c>
      <c r="E1698" s="1">
        <v>3196.0</v>
      </c>
    </row>
    <row r="1699" ht="14.25" customHeight="1">
      <c r="A1699" s="6" t="s">
        <v>1173</v>
      </c>
      <c r="B1699" s="160" t="s">
        <v>2324</v>
      </c>
      <c r="C1699" s="163" t="s">
        <v>2328</v>
      </c>
      <c r="D1699" s="163">
        <v>27.59</v>
      </c>
      <c r="E1699" s="164">
        <v>3196.0</v>
      </c>
    </row>
    <row r="1700" ht="14.25" customHeight="1">
      <c r="A1700" s="156" t="s">
        <v>1174</v>
      </c>
      <c r="B1700" s="75" t="s">
        <v>1474</v>
      </c>
      <c r="C1700" s="75" t="s">
        <v>1548</v>
      </c>
      <c r="D1700" s="75">
        <v>25.7</v>
      </c>
      <c r="E1700" s="75">
        <v>2888.0</v>
      </c>
    </row>
    <row r="1701" ht="14.25" customHeight="1">
      <c r="A1701" s="156" t="s">
        <v>1174</v>
      </c>
      <c r="B1701" s="75" t="s">
        <v>1457</v>
      </c>
      <c r="C1701" s="75" t="s">
        <v>2329</v>
      </c>
      <c r="D1701" s="75">
        <v>24.0</v>
      </c>
      <c r="E1701" s="75">
        <v>2672.0</v>
      </c>
    </row>
    <row r="1702" ht="14.25" customHeight="1">
      <c r="A1702" s="156" t="s">
        <v>1174</v>
      </c>
      <c r="B1702" s="75" t="s">
        <v>1457</v>
      </c>
      <c r="C1702" s="75" t="s">
        <v>1603</v>
      </c>
      <c r="D1702" s="75">
        <v>25.81</v>
      </c>
      <c r="E1702" s="75">
        <v>2145.0</v>
      </c>
    </row>
    <row r="1703" ht="14.25" customHeight="1">
      <c r="A1703" s="156" t="s">
        <v>1174</v>
      </c>
      <c r="B1703" s="75" t="s">
        <v>1457</v>
      </c>
      <c r="C1703" s="75" t="s">
        <v>2330</v>
      </c>
      <c r="D1703" s="75">
        <v>26.34</v>
      </c>
      <c r="E1703" s="75">
        <v>2433.0</v>
      </c>
    </row>
    <row r="1704" ht="14.25" customHeight="1">
      <c r="A1704" s="156" t="s">
        <v>1174</v>
      </c>
      <c r="B1704" s="75" t="s">
        <v>1457</v>
      </c>
      <c r="C1704" s="75" t="s">
        <v>2331</v>
      </c>
      <c r="D1704" s="75">
        <v>26.18</v>
      </c>
      <c r="E1704" s="75">
        <v>2576.0</v>
      </c>
    </row>
    <row r="1705" ht="14.25" customHeight="1">
      <c r="A1705" s="156" t="s">
        <v>1175</v>
      </c>
      <c r="B1705" s="75" t="s">
        <v>1188</v>
      </c>
      <c r="C1705" s="75" t="s">
        <v>1552</v>
      </c>
      <c r="D1705" s="75">
        <v>25.79</v>
      </c>
      <c r="E1705" s="75">
        <v>2102.0</v>
      </c>
    </row>
    <row r="1706" ht="14.25" customHeight="1">
      <c r="A1706" s="156" t="s">
        <v>1175</v>
      </c>
      <c r="B1706" s="75" t="s">
        <v>1188</v>
      </c>
      <c r="C1706" s="75" t="s">
        <v>1342</v>
      </c>
      <c r="D1706" s="75">
        <v>26.79</v>
      </c>
      <c r="E1706" s="75">
        <v>2466.0</v>
      </c>
    </row>
    <row r="1707" ht="14.25" customHeight="1">
      <c r="A1707" s="156" t="s">
        <v>1175</v>
      </c>
      <c r="B1707" s="75" t="s">
        <v>1188</v>
      </c>
      <c r="C1707" s="75" t="s">
        <v>1621</v>
      </c>
      <c r="D1707" s="75">
        <v>26.92</v>
      </c>
      <c r="E1707" s="75">
        <v>2217.0</v>
      </c>
    </row>
    <row r="1708" ht="14.25" customHeight="1">
      <c r="A1708" s="156" t="s">
        <v>1175</v>
      </c>
      <c r="B1708" s="75" t="s">
        <v>1188</v>
      </c>
      <c r="C1708" s="75" t="s">
        <v>1553</v>
      </c>
      <c r="D1708" s="75">
        <v>25.86</v>
      </c>
      <c r="E1708" s="75">
        <v>1918.0</v>
      </c>
    </row>
    <row r="1709" ht="14.25" customHeight="1">
      <c r="A1709" s="156" t="s">
        <v>1175</v>
      </c>
      <c r="B1709" s="75" t="s">
        <v>1188</v>
      </c>
      <c r="C1709" s="75" t="s">
        <v>1909</v>
      </c>
      <c r="D1709" s="75">
        <v>26.25</v>
      </c>
      <c r="E1709" s="75">
        <v>1889.0</v>
      </c>
    </row>
    <row r="1710" ht="14.25" customHeight="1">
      <c r="A1710" s="156" t="s">
        <v>1175</v>
      </c>
      <c r="B1710" s="75" t="s">
        <v>1188</v>
      </c>
      <c r="C1710" s="75" t="s">
        <v>1515</v>
      </c>
      <c r="D1710" s="75">
        <v>25.37</v>
      </c>
      <c r="E1710" s="75">
        <v>655.0</v>
      </c>
    </row>
    <row r="1711" ht="14.25" customHeight="1">
      <c r="A1711" s="156" t="s">
        <v>1175</v>
      </c>
      <c r="B1711" s="75" t="s">
        <v>1188</v>
      </c>
      <c r="C1711" s="75" t="s">
        <v>1968</v>
      </c>
      <c r="D1711" s="75">
        <v>27.36</v>
      </c>
      <c r="E1711" s="75">
        <v>1485.0</v>
      </c>
    </row>
    <row r="1712" ht="14.25" customHeight="1">
      <c r="A1712" s="156" t="s">
        <v>1175</v>
      </c>
      <c r="B1712" s="75" t="s">
        <v>1447</v>
      </c>
      <c r="C1712" s="75" t="s">
        <v>1616</v>
      </c>
      <c r="D1712" s="75">
        <v>24.25</v>
      </c>
      <c r="E1712" s="75">
        <v>2587.0</v>
      </c>
    </row>
    <row r="1713" ht="14.25" customHeight="1">
      <c r="A1713" s="156" t="s">
        <v>1175</v>
      </c>
      <c r="B1713" s="75" t="s">
        <v>1447</v>
      </c>
      <c r="C1713" s="75" t="s">
        <v>1617</v>
      </c>
      <c r="D1713" s="75">
        <v>14.08</v>
      </c>
      <c r="E1713" s="75">
        <v>1136.0</v>
      </c>
    </row>
    <row r="1714" ht="14.25" customHeight="1">
      <c r="A1714" s="156" t="s">
        <v>1175</v>
      </c>
      <c r="B1714" s="75" t="s">
        <v>1569</v>
      </c>
      <c r="C1714" s="75" t="s">
        <v>1622</v>
      </c>
      <c r="D1714" s="75">
        <v>26.55</v>
      </c>
      <c r="E1714" s="75">
        <v>1910.0</v>
      </c>
    </row>
    <row r="1715" ht="14.25" customHeight="1">
      <c r="A1715" s="156" t="s">
        <v>1175</v>
      </c>
      <c r="B1715" s="75" t="s">
        <v>1569</v>
      </c>
      <c r="C1715" s="75" t="s">
        <v>1900</v>
      </c>
      <c r="D1715" s="75">
        <v>17.18</v>
      </c>
      <c r="E1715" s="75">
        <v>1199.0</v>
      </c>
    </row>
    <row r="1716" ht="14.25" customHeight="1">
      <c r="A1716" s="156" t="s">
        <v>1176</v>
      </c>
      <c r="B1716" s="75" t="s">
        <v>1510</v>
      </c>
      <c r="C1716" s="75" t="s">
        <v>1539</v>
      </c>
      <c r="D1716" s="75">
        <v>23.37</v>
      </c>
      <c r="E1716" s="75">
        <v>2688.0</v>
      </c>
    </row>
    <row r="1717" ht="14.25" customHeight="1">
      <c r="A1717" s="156" t="s">
        <v>1177</v>
      </c>
      <c r="B1717" s="75" t="s">
        <v>1188</v>
      </c>
      <c r="C1717" s="75" t="s">
        <v>1342</v>
      </c>
      <c r="D1717" s="75">
        <v>26.79</v>
      </c>
      <c r="E1717" s="75">
        <v>2466.0</v>
      </c>
    </row>
    <row r="1718" ht="14.25" customHeight="1">
      <c r="A1718" s="156" t="s">
        <v>1178</v>
      </c>
      <c r="B1718" s="75" t="s">
        <v>1447</v>
      </c>
      <c r="C1718" s="75" t="s">
        <v>1617</v>
      </c>
      <c r="D1718" s="75">
        <v>14.08</v>
      </c>
      <c r="E1718" s="75">
        <v>1136.0</v>
      </c>
    </row>
    <row r="1719" ht="14.25" customHeight="1">
      <c r="A1719" s="166" t="s">
        <v>876</v>
      </c>
      <c r="B1719" s="160" t="s">
        <v>1188</v>
      </c>
      <c r="C1719" s="161" t="s">
        <v>1553</v>
      </c>
      <c r="D1719" s="161">
        <v>25.86</v>
      </c>
      <c r="E1719" s="162">
        <v>1918.0</v>
      </c>
    </row>
    <row r="1720" ht="14.25" customHeight="1">
      <c r="A1720" s="166" t="s">
        <v>876</v>
      </c>
      <c r="B1720" s="160" t="s">
        <v>1188</v>
      </c>
      <c r="C1720" s="5" t="s">
        <v>1621</v>
      </c>
      <c r="D1720" s="5">
        <v>26.92</v>
      </c>
      <c r="E1720" s="1">
        <v>2217.0</v>
      </c>
    </row>
    <row r="1721" ht="14.25" customHeight="1">
      <c r="A1721" s="166" t="s">
        <v>876</v>
      </c>
      <c r="B1721" s="160" t="s">
        <v>1188</v>
      </c>
      <c r="C1721" s="5" t="s">
        <v>1552</v>
      </c>
      <c r="D1721" s="5">
        <v>25.79</v>
      </c>
      <c r="E1721" s="1">
        <v>2102.0</v>
      </c>
    </row>
    <row r="1722" ht="14.25" customHeight="1">
      <c r="A1722" s="166" t="s">
        <v>876</v>
      </c>
      <c r="B1722" s="160" t="s">
        <v>1188</v>
      </c>
      <c r="C1722" s="5" t="s">
        <v>1342</v>
      </c>
      <c r="D1722" s="5">
        <v>26.79</v>
      </c>
      <c r="E1722" s="1">
        <v>2466.0</v>
      </c>
    </row>
    <row r="1723" ht="14.25" customHeight="1">
      <c r="A1723" s="166" t="s">
        <v>876</v>
      </c>
      <c r="B1723" s="160" t="s">
        <v>1188</v>
      </c>
      <c r="C1723" s="5" t="s">
        <v>1343</v>
      </c>
      <c r="D1723" s="5">
        <v>26.55</v>
      </c>
      <c r="E1723" s="1">
        <v>2537.0</v>
      </c>
    </row>
    <row r="1724" ht="14.25" customHeight="1">
      <c r="A1724" s="166" t="s">
        <v>876</v>
      </c>
      <c r="B1724" s="160" t="s">
        <v>1188</v>
      </c>
      <c r="C1724" s="47" t="s">
        <v>1909</v>
      </c>
      <c r="D1724" s="47">
        <v>26.25</v>
      </c>
      <c r="E1724" s="43">
        <v>1889.0</v>
      </c>
    </row>
    <row r="1725" ht="14.25" customHeight="1">
      <c r="A1725" s="166" t="s">
        <v>876</v>
      </c>
      <c r="B1725" s="73" t="s">
        <v>1455</v>
      </c>
      <c r="C1725" s="74" t="s">
        <v>1456</v>
      </c>
      <c r="D1725" s="74">
        <v>28.98</v>
      </c>
      <c r="E1725" s="165">
        <v>960.0</v>
      </c>
    </row>
    <row r="1726" ht="14.25" customHeight="1">
      <c r="A1726" s="166" t="s">
        <v>876</v>
      </c>
      <c r="B1726" s="131" t="s">
        <v>1453</v>
      </c>
      <c r="C1726" s="37" t="s">
        <v>1512</v>
      </c>
      <c r="D1726" s="37">
        <v>26.41</v>
      </c>
      <c r="E1726" s="42">
        <v>2315.0</v>
      </c>
    </row>
    <row r="1727" ht="14.25" customHeight="1">
      <c r="A1727" s="166" t="s">
        <v>876</v>
      </c>
      <c r="B1727" s="131" t="s">
        <v>1453</v>
      </c>
      <c r="C1727" s="47" t="s">
        <v>1454</v>
      </c>
      <c r="D1727" s="47">
        <v>27.05</v>
      </c>
      <c r="E1727" s="43">
        <v>2301.0</v>
      </c>
    </row>
    <row r="1728" ht="14.25" customHeight="1">
      <c r="A1728" s="166" t="s">
        <v>876</v>
      </c>
      <c r="B1728" s="131" t="s">
        <v>1623</v>
      </c>
      <c r="C1728" s="37" t="s">
        <v>1899</v>
      </c>
      <c r="D1728" s="37">
        <v>24.39</v>
      </c>
      <c r="E1728" s="42">
        <v>2935.0</v>
      </c>
    </row>
    <row r="1729" ht="14.25" customHeight="1">
      <c r="A1729" s="166" t="s">
        <v>876</v>
      </c>
      <c r="B1729" s="131" t="s">
        <v>1623</v>
      </c>
      <c r="C1729" s="47" t="s">
        <v>1624</v>
      </c>
      <c r="D1729" s="47">
        <v>26.82</v>
      </c>
      <c r="E1729" s="43">
        <v>2082.0</v>
      </c>
    </row>
    <row r="1730" ht="14.25" customHeight="1">
      <c r="A1730" s="166" t="s">
        <v>876</v>
      </c>
      <c r="B1730" s="131" t="s">
        <v>1449</v>
      </c>
      <c r="C1730" s="37" t="s">
        <v>1452</v>
      </c>
      <c r="D1730" s="37">
        <v>23.25</v>
      </c>
      <c r="E1730" s="42">
        <v>3045.0</v>
      </c>
    </row>
    <row r="1731" ht="14.25" customHeight="1">
      <c r="A1731" s="166" t="s">
        <v>876</v>
      </c>
      <c r="B1731" s="131" t="s">
        <v>1449</v>
      </c>
      <c r="C1731" s="5" t="s">
        <v>1535</v>
      </c>
      <c r="D1731" s="5">
        <v>25.32</v>
      </c>
      <c r="E1731" s="1">
        <v>3404.0</v>
      </c>
    </row>
    <row r="1732" ht="14.25" customHeight="1">
      <c r="A1732" s="166" t="s">
        <v>876</v>
      </c>
      <c r="B1732" s="131" t="s">
        <v>1449</v>
      </c>
      <c r="C1732" s="47" t="s">
        <v>1451</v>
      </c>
      <c r="D1732" s="47">
        <v>24.98</v>
      </c>
      <c r="E1732" s="43">
        <v>3725.0</v>
      </c>
    </row>
    <row r="1733" ht="14.25" customHeight="1">
      <c r="A1733" s="166" t="s">
        <v>876</v>
      </c>
      <c r="B1733" s="131" t="s">
        <v>1447</v>
      </c>
      <c r="C1733" s="37" t="s">
        <v>1448</v>
      </c>
      <c r="D1733" s="37">
        <v>26.69</v>
      </c>
      <c r="E1733" s="42">
        <v>2646.0</v>
      </c>
    </row>
    <row r="1734" ht="14.25" customHeight="1">
      <c r="A1734" s="166" t="s">
        <v>876</v>
      </c>
      <c r="B1734" s="131" t="s">
        <v>1447</v>
      </c>
      <c r="C1734" s="5" t="s">
        <v>1618</v>
      </c>
      <c r="D1734" s="5">
        <v>25.57</v>
      </c>
      <c r="E1734" s="1">
        <v>2215.0</v>
      </c>
    </row>
    <row r="1735" ht="14.25" customHeight="1">
      <c r="A1735" s="166" t="s">
        <v>876</v>
      </c>
      <c r="B1735" s="131" t="s">
        <v>1447</v>
      </c>
      <c r="C1735" s="5" t="s">
        <v>1616</v>
      </c>
      <c r="D1735" s="5">
        <v>24.25</v>
      </c>
      <c r="E1735" s="1">
        <v>2587.0</v>
      </c>
    </row>
    <row r="1736" ht="14.25" customHeight="1">
      <c r="A1736" s="166" t="s">
        <v>876</v>
      </c>
      <c r="B1736" s="131" t="s">
        <v>1447</v>
      </c>
      <c r="C1736" s="47" t="s">
        <v>1617</v>
      </c>
      <c r="D1736" s="47">
        <v>14.08</v>
      </c>
      <c r="E1736" s="43">
        <v>1136.0</v>
      </c>
    </row>
    <row r="1737" ht="14.25" customHeight="1">
      <c r="A1737" s="166" t="s">
        <v>876</v>
      </c>
      <c r="B1737" s="167" t="s">
        <v>1569</v>
      </c>
      <c r="C1737" s="163" t="s">
        <v>1622</v>
      </c>
      <c r="D1737" s="163">
        <v>26.55</v>
      </c>
      <c r="E1737" s="164">
        <v>1910.0</v>
      </c>
    </row>
    <row r="1738" ht="14.25" customHeight="1">
      <c r="A1738" s="166" t="s">
        <v>879</v>
      </c>
      <c r="B1738" s="168" t="s">
        <v>1510</v>
      </c>
      <c r="C1738" s="169" t="s">
        <v>1925</v>
      </c>
      <c r="D1738" s="169">
        <v>27.24</v>
      </c>
      <c r="E1738" s="170">
        <v>1057.0</v>
      </c>
    </row>
    <row r="1739" ht="14.25" customHeight="1">
      <c r="A1739" s="166" t="s">
        <v>884</v>
      </c>
      <c r="B1739" s="171" t="s">
        <v>1218</v>
      </c>
      <c r="C1739" s="172" t="s">
        <v>2332</v>
      </c>
      <c r="D1739" s="172">
        <v>25.07</v>
      </c>
      <c r="E1739" s="173">
        <v>1937.0</v>
      </c>
    </row>
    <row r="1740" ht="14.25" customHeight="1">
      <c r="A1740" s="166" t="s">
        <v>884</v>
      </c>
      <c r="B1740" s="131" t="s">
        <v>1221</v>
      </c>
      <c r="C1740" s="5" t="s">
        <v>1277</v>
      </c>
      <c r="D1740" s="5">
        <v>26.22</v>
      </c>
      <c r="E1740" s="1">
        <v>2585.0</v>
      </c>
    </row>
    <row r="1741" ht="14.25" customHeight="1">
      <c r="A1741" s="166" t="s">
        <v>884</v>
      </c>
      <c r="B1741" s="131" t="s">
        <v>1221</v>
      </c>
      <c r="C1741" s="163" t="s">
        <v>1222</v>
      </c>
      <c r="D1741" s="163">
        <v>24.23</v>
      </c>
      <c r="E1741" s="164">
        <v>1575.0</v>
      </c>
    </row>
    <row r="1742" ht="14.25" customHeight="1">
      <c r="A1742" s="166" t="s">
        <v>912</v>
      </c>
      <c r="B1742" s="160" t="s">
        <v>1344</v>
      </c>
      <c r="C1742" s="161" t="s">
        <v>1345</v>
      </c>
      <c r="D1742" s="161">
        <v>22.51</v>
      </c>
      <c r="E1742" s="162">
        <v>351.0</v>
      </c>
    </row>
    <row r="1743" ht="14.25" customHeight="1">
      <c r="A1743" s="166" t="s">
        <v>912</v>
      </c>
      <c r="B1743" s="160" t="s">
        <v>1344</v>
      </c>
      <c r="C1743" s="47" t="s">
        <v>1346</v>
      </c>
      <c r="D1743" s="47">
        <v>17.84</v>
      </c>
      <c r="E1743" s="43">
        <v>408.0</v>
      </c>
    </row>
    <row r="1744" ht="14.25" customHeight="1">
      <c r="A1744" s="166" t="s">
        <v>912</v>
      </c>
      <c r="B1744" s="131" t="s">
        <v>2333</v>
      </c>
      <c r="C1744" s="37" t="s">
        <v>2334</v>
      </c>
      <c r="D1744" s="37">
        <v>22.94</v>
      </c>
      <c r="E1744" s="42">
        <v>786.0</v>
      </c>
    </row>
    <row r="1745" ht="14.25" customHeight="1">
      <c r="A1745" s="166" t="s">
        <v>912</v>
      </c>
      <c r="B1745" s="131" t="s">
        <v>2333</v>
      </c>
      <c r="C1745" s="5" t="s">
        <v>1373</v>
      </c>
      <c r="D1745" s="5">
        <v>18.99</v>
      </c>
      <c r="E1745" s="1">
        <v>223.0</v>
      </c>
    </row>
    <row r="1746" ht="14.25" customHeight="1">
      <c r="A1746" s="166" t="s">
        <v>912</v>
      </c>
      <c r="B1746" s="131" t="s">
        <v>2333</v>
      </c>
      <c r="C1746" s="5" t="s">
        <v>2335</v>
      </c>
      <c r="D1746" s="5">
        <v>17.92</v>
      </c>
      <c r="E1746" s="1">
        <v>351.0</v>
      </c>
    </row>
    <row r="1747" ht="14.25" customHeight="1">
      <c r="A1747" s="166" t="s">
        <v>912</v>
      </c>
      <c r="B1747" s="131" t="s">
        <v>2333</v>
      </c>
      <c r="C1747" s="5" t="s">
        <v>1386</v>
      </c>
      <c r="D1747" s="5">
        <v>18.85</v>
      </c>
      <c r="E1747" s="1">
        <v>641.0</v>
      </c>
    </row>
    <row r="1748" ht="14.25" customHeight="1">
      <c r="A1748" s="166" t="s">
        <v>912</v>
      </c>
      <c r="B1748" s="131" t="s">
        <v>2333</v>
      </c>
      <c r="C1748" s="5" t="s">
        <v>1883</v>
      </c>
      <c r="D1748" s="5">
        <v>18.63</v>
      </c>
      <c r="E1748" s="1">
        <v>776.0</v>
      </c>
    </row>
    <row r="1749" ht="14.25" customHeight="1">
      <c r="A1749" s="166" t="s">
        <v>912</v>
      </c>
      <c r="B1749" s="131" t="s">
        <v>2333</v>
      </c>
      <c r="C1749" s="5" t="s">
        <v>2336</v>
      </c>
      <c r="D1749" s="5">
        <v>18.31</v>
      </c>
      <c r="E1749" s="1">
        <v>867.0</v>
      </c>
    </row>
    <row r="1750" ht="14.25" customHeight="1">
      <c r="A1750" s="166" t="s">
        <v>912</v>
      </c>
      <c r="B1750" s="131" t="s">
        <v>2333</v>
      </c>
      <c r="C1750" s="5" t="s">
        <v>2337</v>
      </c>
      <c r="D1750" s="5">
        <v>17.9</v>
      </c>
      <c r="E1750" s="1">
        <v>894.0</v>
      </c>
    </row>
    <row r="1751" ht="14.25" customHeight="1">
      <c r="A1751" s="166" t="s">
        <v>912</v>
      </c>
      <c r="B1751" s="131" t="s">
        <v>2333</v>
      </c>
      <c r="C1751" s="5" t="s">
        <v>2338</v>
      </c>
      <c r="D1751" s="5">
        <v>18.19</v>
      </c>
      <c r="E1751" s="1">
        <v>928.0</v>
      </c>
    </row>
    <row r="1752" ht="14.25" customHeight="1">
      <c r="A1752" s="166" t="s">
        <v>912</v>
      </c>
      <c r="B1752" s="131" t="s">
        <v>2333</v>
      </c>
      <c r="C1752" s="5" t="s">
        <v>2339</v>
      </c>
      <c r="D1752" s="5">
        <v>18.04</v>
      </c>
      <c r="E1752" s="1">
        <v>904.0</v>
      </c>
    </row>
    <row r="1753" ht="14.25" customHeight="1">
      <c r="A1753" s="166" t="s">
        <v>912</v>
      </c>
      <c r="B1753" s="131" t="s">
        <v>2333</v>
      </c>
      <c r="C1753" s="5" t="s">
        <v>1378</v>
      </c>
      <c r="D1753" s="5">
        <v>17.59</v>
      </c>
      <c r="E1753" s="1">
        <v>708.0</v>
      </c>
    </row>
    <row r="1754" ht="14.25" customHeight="1">
      <c r="A1754" s="166" t="s">
        <v>912</v>
      </c>
      <c r="B1754" s="131" t="s">
        <v>2333</v>
      </c>
      <c r="C1754" s="47" t="s">
        <v>2340</v>
      </c>
      <c r="D1754" s="47">
        <v>17.56</v>
      </c>
      <c r="E1754" s="43">
        <v>1125.0</v>
      </c>
    </row>
    <row r="1755" ht="14.25" customHeight="1">
      <c r="A1755" s="166" t="s">
        <v>912</v>
      </c>
      <c r="B1755" s="131" t="s">
        <v>1379</v>
      </c>
      <c r="C1755" s="37" t="s">
        <v>2341</v>
      </c>
      <c r="D1755" s="37">
        <v>13.55</v>
      </c>
      <c r="E1755" s="42">
        <v>466.0</v>
      </c>
    </row>
    <row r="1756" ht="14.25" customHeight="1">
      <c r="A1756" s="166" t="s">
        <v>912</v>
      </c>
      <c r="B1756" s="131" t="s">
        <v>1379</v>
      </c>
      <c r="C1756" s="5" t="s">
        <v>2342</v>
      </c>
      <c r="D1756" s="5">
        <v>13.59</v>
      </c>
      <c r="E1756" s="1">
        <v>536.0</v>
      </c>
    </row>
    <row r="1757" ht="14.25" customHeight="1">
      <c r="A1757" s="166" t="s">
        <v>912</v>
      </c>
      <c r="B1757" s="131" t="s">
        <v>1379</v>
      </c>
      <c r="C1757" s="5" t="s">
        <v>2343</v>
      </c>
      <c r="D1757" s="5">
        <v>16.69</v>
      </c>
      <c r="E1757" s="1">
        <v>868.0</v>
      </c>
    </row>
    <row r="1758" ht="14.25" customHeight="1">
      <c r="A1758" s="166" t="s">
        <v>912</v>
      </c>
      <c r="B1758" s="131" t="s">
        <v>1379</v>
      </c>
      <c r="C1758" s="5" t="s">
        <v>2344</v>
      </c>
      <c r="D1758" s="5">
        <v>15.84</v>
      </c>
      <c r="E1758" s="1">
        <v>788.0</v>
      </c>
    </row>
    <row r="1759" ht="14.25" customHeight="1">
      <c r="A1759" s="166" t="s">
        <v>912</v>
      </c>
      <c r="B1759" s="131" t="s">
        <v>1379</v>
      </c>
      <c r="C1759" s="5" t="s">
        <v>1381</v>
      </c>
      <c r="D1759" s="5">
        <v>15.63</v>
      </c>
      <c r="E1759" s="1">
        <v>924.0</v>
      </c>
    </row>
    <row r="1760" ht="14.25" customHeight="1">
      <c r="A1760" s="166" t="s">
        <v>912</v>
      </c>
      <c r="B1760" s="131" t="s">
        <v>1379</v>
      </c>
      <c r="C1760" s="5" t="s">
        <v>2345</v>
      </c>
      <c r="D1760" s="5">
        <v>16.27</v>
      </c>
      <c r="E1760" s="1">
        <v>1040.0</v>
      </c>
    </row>
    <row r="1761" ht="14.25" customHeight="1">
      <c r="A1761" s="166" t="s">
        <v>912</v>
      </c>
      <c r="B1761" s="131" t="s">
        <v>1379</v>
      </c>
      <c r="C1761" s="47" t="s">
        <v>2346</v>
      </c>
      <c r="D1761" s="47">
        <v>15.2</v>
      </c>
      <c r="E1761" s="43">
        <v>853.0</v>
      </c>
    </row>
    <row r="1762" ht="14.25" customHeight="1">
      <c r="A1762" s="166" t="s">
        <v>912</v>
      </c>
      <c r="B1762" s="131" t="s">
        <v>1383</v>
      </c>
      <c r="C1762" s="37" t="s">
        <v>1384</v>
      </c>
      <c r="D1762" s="37">
        <v>14.25</v>
      </c>
      <c r="E1762" s="42">
        <v>871.0</v>
      </c>
    </row>
    <row r="1763" ht="14.25" customHeight="1">
      <c r="A1763" s="166" t="s">
        <v>912</v>
      </c>
      <c r="B1763" s="131" t="s">
        <v>1383</v>
      </c>
      <c r="C1763" s="5" t="s">
        <v>1385</v>
      </c>
      <c r="D1763" s="5">
        <v>13.39</v>
      </c>
      <c r="E1763" s="1">
        <v>719.0</v>
      </c>
    </row>
    <row r="1764" ht="14.25" customHeight="1">
      <c r="A1764" s="166" t="s">
        <v>912</v>
      </c>
      <c r="B1764" s="131" t="s">
        <v>1383</v>
      </c>
      <c r="C1764" s="5" t="s">
        <v>2347</v>
      </c>
      <c r="D1764" s="5">
        <v>12.42</v>
      </c>
      <c r="E1764" s="1">
        <v>481.0</v>
      </c>
    </row>
    <row r="1765" ht="14.25" customHeight="1">
      <c r="A1765" s="166" t="s">
        <v>912</v>
      </c>
      <c r="B1765" s="131" t="s">
        <v>1383</v>
      </c>
      <c r="C1765" s="5" t="s">
        <v>2348</v>
      </c>
      <c r="D1765" s="5">
        <v>12.17</v>
      </c>
      <c r="E1765" s="1">
        <v>608.0</v>
      </c>
    </row>
    <row r="1766" ht="14.25" customHeight="1">
      <c r="A1766" s="166" t="s">
        <v>912</v>
      </c>
      <c r="B1766" s="131" t="s">
        <v>1383</v>
      </c>
      <c r="C1766" s="5" t="s">
        <v>2349</v>
      </c>
      <c r="D1766" s="5">
        <v>12.69</v>
      </c>
      <c r="E1766" s="1">
        <v>631.0</v>
      </c>
    </row>
    <row r="1767" ht="14.25" customHeight="1">
      <c r="A1767" s="166" t="s">
        <v>912</v>
      </c>
      <c r="B1767" s="131" t="s">
        <v>1383</v>
      </c>
      <c r="C1767" s="5" t="s">
        <v>2350</v>
      </c>
      <c r="D1767" s="5">
        <v>13.21</v>
      </c>
      <c r="E1767" s="1">
        <v>928.0</v>
      </c>
    </row>
    <row r="1768" ht="14.25" customHeight="1">
      <c r="A1768" s="166" t="s">
        <v>912</v>
      </c>
      <c r="B1768" s="131" t="s">
        <v>1383</v>
      </c>
      <c r="C1768" s="47" t="s">
        <v>2351</v>
      </c>
      <c r="D1768" s="47">
        <v>13.22</v>
      </c>
      <c r="E1768" s="43">
        <v>1048.0</v>
      </c>
    </row>
    <row r="1769" ht="14.25" customHeight="1">
      <c r="A1769" s="166" t="s">
        <v>912</v>
      </c>
      <c r="B1769" s="131" t="s">
        <v>1394</v>
      </c>
      <c r="C1769" s="37" t="s">
        <v>2352</v>
      </c>
      <c r="D1769" s="37">
        <v>10.76</v>
      </c>
      <c r="E1769" s="42">
        <v>795.0</v>
      </c>
    </row>
    <row r="1770" ht="14.25" customHeight="1">
      <c r="A1770" s="166" t="s">
        <v>912</v>
      </c>
      <c r="B1770" s="131" t="s">
        <v>1394</v>
      </c>
      <c r="C1770" s="5" t="s">
        <v>1396</v>
      </c>
      <c r="D1770" s="5">
        <v>11.35</v>
      </c>
      <c r="E1770" s="1">
        <v>809.0</v>
      </c>
    </row>
    <row r="1771" ht="14.25" customHeight="1">
      <c r="A1771" s="166" t="s">
        <v>912</v>
      </c>
      <c r="B1771" s="131" t="s">
        <v>1394</v>
      </c>
      <c r="C1771" s="5" t="s">
        <v>1395</v>
      </c>
      <c r="D1771" s="5">
        <v>9.92</v>
      </c>
      <c r="E1771" s="1">
        <v>649.0</v>
      </c>
    </row>
    <row r="1772" ht="14.25" customHeight="1">
      <c r="A1772" s="166" t="s">
        <v>912</v>
      </c>
      <c r="B1772" s="131" t="s">
        <v>1394</v>
      </c>
      <c r="C1772" s="5" t="s">
        <v>2353</v>
      </c>
      <c r="D1772" s="5">
        <v>10.32</v>
      </c>
      <c r="E1772" s="1">
        <v>496.0</v>
      </c>
    </row>
    <row r="1773" ht="14.25" customHeight="1">
      <c r="A1773" s="166" t="s">
        <v>912</v>
      </c>
      <c r="B1773" s="131" t="s">
        <v>1394</v>
      </c>
      <c r="C1773" s="5" t="s">
        <v>2354</v>
      </c>
      <c r="D1773" s="5">
        <v>10.33</v>
      </c>
      <c r="E1773" s="1">
        <v>473.0</v>
      </c>
    </row>
    <row r="1774" ht="14.25" customHeight="1">
      <c r="A1774" s="166" t="s">
        <v>912</v>
      </c>
      <c r="B1774" s="131" t="s">
        <v>1394</v>
      </c>
      <c r="C1774" s="5" t="s">
        <v>2355</v>
      </c>
      <c r="D1774" s="5">
        <v>9.08</v>
      </c>
      <c r="E1774" s="1">
        <v>387.0</v>
      </c>
    </row>
    <row r="1775" ht="14.25" customHeight="1">
      <c r="A1775" s="166" t="s">
        <v>912</v>
      </c>
      <c r="B1775" s="131" t="s">
        <v>1394</v>
      </c>
      <c r="C1775" s="47" t="s">
        <v>2356</v>
      </c>
      <c r="D1775" s="47">
        <v>10.12</v>
      </c>
      <c r="E1775" s="43">
        <v>605.0</v>
      </c>
    </row>
    <row r="1776" ht="14.25" customHeight="1">
      <c r="A1776" s="166" t="s">
        <v>912</v>
      </c>
      <c r="B1776" s="131" t="s">
        <v>1401</v>
      </c>
      <c r="C1776" s="37" t="s">
        <v>2357</v>
      </c>
      <c r="D1776" s="37">
        <v>9.36</v>
      </c>
      <c r="E1776" s="42">
        <v>711.0</v>
      </c>
    </row>
    <row r="1777" ht="14.25" customHeight="1">
      <c r="A1777" s="166" t="s">
        <v>912</v>
      </c>
      <c r="B1777" s="131" t="s">
        <v>1401</v>
      </c>
      <c r="C1777" s="5" t="s">
        <v>2358</v>
      </c>
      <c r="D1777" s="5">
        <v>8.32</v>
      </c>
      <c r="E1777" s="1">
        <v>499.0</v>
      </c>
    </row>
    <row r="1778" ht="14.25" customHeight="1">
      <c r="A1778" s="166" t="s">
        <v>912</v>
      </c>
      <c r="B1778" s="131" t="s">
        <v>1401</v>
      </c>
      <c r="C1778" s="5" t="s">
        <v>1402</v>
      </c>
      <c r="D1778" s="5">
        <v>10.24</v>
      </c>
      <c r="E1778" s="1">
        <v>498.0</v>
      </c>
    </row>
    <row r="1779" ht="14.25" customHeight="1">
      <c r="A1779" s="166" t="s">
        <v>912</v>
      </c>
      <c r="B1779" s="131" t="s">
        <v>1401</v>
      </c>
      <c r="C1779" s="5" t="s">
        <v>2359</v>
      </c>
      <c r="D1779" s="5">
        <v>7.19</v>
      </c>
      <c r="E1779" s="1">
        <v>525.0</v>
      </c>
    </row>
    <row r="1780" ht="14.25" customHeight="1">
      <c r="A1780" s="166" t="s">
        <v>912</v>
      </c>
      <c r="B1780" s="131" t="s">
        <v>1401</v>
      </c>
      <c r="C1780" s="47" t="s">
        <v>2360</v>
      </c>
      <c r="D1780" s="47">
        <v>8.0</v>
      </c>
      <c r="E1780" s="43">
        <v>457.0</v>
      </c>
    </row>
    <row r="1781" ht="14.25" customHeight="1">
      <c r="A1781" s="166" t="s">
        <v>912</v>
      </c>
      <c r="B1781" s="131" t="s">
        <v>1407</v>
      </c>
      <c r="C1781" s="37" t="s">
        <v>2361</v>
      </c>
      <c r="D1781" s="37">
        <v>5.79</v>
      </c>
      <c r="E1781" s="42">
        <v>466.0</v>
      </c>
    </row>
    <row r="1782" ht="14.25" customHeight="1">
      <c r="A1782" s="166" t="s">
        <v>912</v>
      </c>
      <c r="B1782" s="131" t="s">
        <v>1407</v>
      </c>
      <c r="C1782" s="47" t="s">
        <v>1408</v>
      </c>
      <c r="D1782" s="47">
        <v>6.19</v>
      </c>
      <c r="E1782" s="43">
        <v>401.0</v>
      </c>
    </row>
    <row r="1783" ht="14.25" customHeight="1">
      <c r="A1783" s="166" t="s">
        <v>912</v>
      </c>
      <c r="B1783" s="131" t="s">
        <v>1413</v>
      </c>
      <c r="C1783" s="37" t="s">
        <v>2362</v>
      </c>
      <c r="D1783" s="37">
        <v>8.11</v>
      </c>
      <c r="E1783" s="42">
        <v>378.0</v>
      </c>
    </row>
    <row r="1784" ht="14.25" customHeight="1">
      <c r="A1784" s="166" t="s">
        <v>912</v>
      </c>
      <c r="B1784" s="131" t="s">
        <v>1413</v>
      </c>
      <c r="C1784" s="5" t="s">
        <v>1414</v>
      </c>
      <c r="D1784" s="5">
        <v>8.99</v>
      </c>
      <c r="E1784" s="1">
        <v>363.0</v>
      </c>
    </row>
    <row r="1785" ht="14.25" customHeight="1">
      <c r="A1785" s="166" t="s">
        <v>912</v>
      </c>
      <c r="B1785" s="131" t="s">
        <v>1413</v>
      </c>
      <c r="C1785" s="47" t="s">
        <v>2363</v>
      </c>
      <c r="D1785" s="47">
        <v>8.25</v>
      </c>
      <c r="E1785" s="43">
        <v>428.0</v>
      </c>
    </row>
    <row r="1786" ht="14.25" customHeight="1">
      <c r="A1786" s="166" t="s">
        <v>912</v>
      </c>
      <c r="B1786" s="73" t="s">
        <v>2311</v>
      </c>
      <c r="C1786" s="74" t="s">
        <v>2312</v>
      </c>
      <c r="D1786" s="74">
        <v>11.78</v>
      </c>
      <c r="E1786" s="165">
        <v>292.0</v>
      </c>
    </row>
    <row r="1787" ht="14.25" customHeight="1">
      <c r="A1787" s="166" t="s">
        <v>912</v>
      </c>
      <c r="B1787" s="174" t="s">
        <v>1290</v>
      </c>
      <c r="C1787" s="74" t="s">
        <v>2364</v>
      </c>
      <c r="D1787" s="74">
        <v>10.93</v>
      </c>
      <c r="E1787" s="165">
        <v>224.0</v>
      </c>
    </row>
    <row r="1788" ht="14.25" customHeight="1">
      <c r="A1788" s="166" t="s">
        <v>912</v>
      </c>
      <c r="B1788" s="131" t="s">
        <v>1398</v>
      </c>
      <c r="C1788" s="37" t="s">
        <v>2365</v>
      </c>
      <c r="D1788" s="37">
        <v>6.44</v>
      </c>
      <c r="E1788" s="42">
        <v>381.0</v>
      </c>
    </row>
    <row r="1789" ht="14.25" customHeight="1">
      <c r="A1789" s="166" t="s">
        <v>912</v>
      </c>
      <c r="B1789" s="131" t="s">
        <v>1398</v>
      </c>
      <c r="C1789" s="47" t="s">
        <v>2366</v>
      </c>
      <c r="D1789" s="47">
        <v>9.27</v>
      </c>
      <c r="E1789" s="43">
        <v>384.0</v>
      </c>
    </row>
    <row r="1790" ht="14.25" customHeight="1">
      <c r="A1790" s="166" t="s">
        <v>912</v>
      </c>
      <c r="B1790" s="131" t="s">
        <v>1389</v>
      </c>
      <c r="C1790" s="37" t="s">
        <v>2367</v>
      </c>
      <c r="D1790" s="37">
        <v>9.26</v>
      </c>
      <c r="E1790" s="42">
        <v>326.0</v>
      </c>
    </row>
    <row r="1791" ht="14.25" customHeight="1">
      <c r="A1791" s="166" t="s">
        <v>912</v>
      </c>
      <c r="B1791" s="131" t="s">
        <v>1389</v>
      </c>
      <c r="C1791" s="5" t="s">
        <v>2368</v>
      </c>
      <c r="D1791" s="5">
        <v>10.25</v>
      </c>
      <c r="E1791" s="1">
        <v>446.0</v>
      </c>
    </row>
    <row r="1792" ht="14.25" customHeight="1">
      <c r="A1792" s="166" t="s">
        <v>912</v>
      </c>
      <c r="B1792" s="131" t="s">
        <v>1389</v>
      </c>
      <c r="C1792" s="5" t="s">
        <v>2369</v>
      </c>
      <c r="D1792" s="5">
        <v>10.25</v>
      </c>
      <c r="E1792" s="1">
        <v>404.0</v>
      </c>
    </row>
    <row r="1793" ht="14.25" customHeight="1">
      <c r="A1793" s="166" t="s">
        <v>912</v>
      </c>
      <c r="B1793" s="131" t="s">
        <v>1389</v>
      </c>
      <c r="C1793" s="5" t="s">
        <v>1391</v>
      </c>
      <c r="D1793" s="5">
        <v>12.67</v>
      </c>
      <c r="E1793" s="1">
        <v>288.0</v>
      </c>
    </row>
    <row r="1794" ht="14.25" customHeight="1">
      <c r="A1794" s="166" t="s">
        <v>912</v>
      </c>
      <c r="B1794" s="131" t="s">
        <v>1389</v>
      </c>
      <c r="C1794" s="5" t="s">
        <v>2370</v>
      </c>
      <c r="D1794" s="5">
        <v>10.45</v>
      </c>
      <c r="E1794" s="1">
        <v>299.0</v>
      </c>
    </row>
    <row r="1795" ht="14.25" customHeight="1">
      <c r="A1795" s="166" t="s">
        <v>912</v>
      </c>
      <c r="B1795" s="131" t="s">
        <v>1389</v>
      </c>
      <c r="C1795" s="47" t="s">
        <v>2295</v>
      </c>
      <c r="D1795" s="47">
        <v>11.79</v>
      </c>
      <c r="E1795" s="43">
        <v>230.0</v>
      </c>
    </row>
    <row r="1796" ht="14.25" customHeight="1">
      <c r="A1796" s="166" t="s">
        <v>912</v>
      </c>
      <c r="B1796" s="131" t="s">
        <v>2297</v>
      </c>
      <c r="C1796" s="37" t="s">
        <v>2371</v>
      </c>
      <c r="D1796" s="37">
        <v>12.58</v>
      </c>
      <c r="E1796" s="42">
        <v>394.0</v>
      </c>
    </row>
    <row r="1797" ht="14.25" customHeight="1">
      <c r="A1797" s="166" t="s">
        <v>912</v>
      </c>
      <c r="B1797" s="131" t="s">
        <v>2297</v>
      </c>
      <c r="C1797" s="5" t="s">
        <v>2298</v>
      </c>
      <c r="D1797" s="5">
        <v>17.07</v>
      </c>
      <c r="E1797" s="1">
        <v>236.0</v>
      </c>
    </row>
    <row r="1798" ht="14.25" customHeight="1">
      <c r="A1798" s="166" t="s">
        <v>912</v>
      </c>
      <c r="B1798" s="131" t="s">
        <v>2297</v>
      </c>
      <c r="C1798" s="5" t="s">
        <v>2372</v>
      </c>
      <c r="D1798" s="5">
        <v>15.32</v>
      </c>
      <c r="E1798" s="1">
        <v>164.0</v>
      </c>
    </row>
    <row r="1799" ht="14.25" customHeight="1">
      <c r="A1799" s="166" t="s">
        <v>912</v>
      </c>
      <c r="B1799" s="131" t="s">
        <v>2297</v>
      </c>
      <c r="C1799" s="5" t="s">
        <v>2373</v>
      </c>
      <c r="D1799" s="5">
        <v>12.15</v>
      </c>
      <c r="E1799" s="1">
        <v>156.0</v>
      </c>
    </row>
    <row r="1800" ht="14.25" customHeight="1">
      <c r="A1800" s="166" t="s">
        <v>912</v>
      </c>
      <c r="B1800" s="131" t="s">
        <v>2297</v>
      </c>
      <c r="C1800" s="47" t="s">
        <v>2374</v>
      </c>
      <c r="D1800" s="47">
        <v>13.04</v>
      </c>
      <c r="E1800" s="43">
        <v>250.0</v>
      </c>
    </row>
    <row r="1801" ht="14.25" customHeight="1">
      <c r="A1801" s="166" t="s">
        <v>912</v>
      </c>
      <c r="B1801" s="131" t="s">
        <v>1363</v>
      </c>
      <c r="C1801" s="37" t="s">
        <v>2375</v>
      </c>
      <c r="D1801" s="37">
        <v>9.29</v>
      </c>
      <c r="E1801" s="42">
        <v>357.0</v>
      </c>
    </row>
    <row r="1802" ht="14.25" customHeight="1">
      <c r="A1802" s="166" t="s">
        <v>912</v>
      </c>
      <c r="B1802" s="131" t="s">
        <v>1363</v>
      </c>
      <c r="C1802" s="5" t="s">
        <v>2376</v>
      </c>
      <c r="D1802" s="5">
        <v>10.08</v>
      </c>
      <c r="E1802" s="1">
        <v>400.0</v>
      </c>
    </row>
    <row r="1803" ht="14.25" customHeight="1">
      <c r="A1803" s="166" t="s">
        <v>912</v>
      </c>
      <c r="B1803" s="131" t="s">
        <v>1363</v>
      </c>
      <c r="C1803" s="5" t="s">
        <v>1370</v>
      </c>
      <c r="D1803" s="5">
        <v>14.39</v>
      </c>
      <c r="E1803" s="1">
        <v>225.0</v>
      </c>
    </row>
    <row r="1804" ht="14.25" customHeight="1">
      <c r="A1804" s="166" t="s">
        <v>912</v>
      </c>
      <c r="B1804" s="131" t="s">
        <v>1363</v>
      </c>
      <c r="C1804" s="5" t="s">
        <v>1365</v>
      </c>
      <c r="D1804" s="5">
        <v>14.8</v>
      </c>
      <c r="E1804" s="1">
        <v>327.0</v>
      </c>
    </row>
    <row r="1805" ht="14.25" customHeight="1">
      <c r="A1805" s="166" t="s">
        <v>912</v>
      </c>
      <c r="B1805" s="131" t="s">
        <v>1363</v>
      </c>
      <c r="C1805" s="47" t="s">
        <v>1368</v>
      </c>
      <c r="D1805" s="47">
        <v>15.22</v>
      </c>
      <c r="E1805" s="43">
        <v>295.0</v>
      </c>
    </row>
    <row r="1806" ht="14.25" customHeight="1">
      <c r="A1806" s="166" t="s">
        <v>912</v>
      </c>
      <c r="B1806" s="131" t="s">
        <v>1354</v>
      </c>
      <c r="C1806" s="37" t="s">
        <v>2377</v>
      </c>
      <c r="D1806" s="37">
        <v>18.72</v>
      </c>
      <c r="E1806" s="42">
        <v>336.0</v>
      </c>
    </row>
    <row r="1807" ht="14.25" customHeight="1">
      <c r="A1807" s="166" t="s">
        <v>912</v>
      </c>
      <c r="B1807" s="131" t="s">
        <v>1354</v>
      </c>
      <c r="C1807" s="5" t="s">
        <v>1358</v>
      </c>
      <c r="D1807" s="5">
        <v>24.21</v>
      </c>
      <c r="E1807" s="1">
        <v>183.0</v>
      </c>
    </row>
    <row r="1808" ht="14.25" customHeight="1">
      <c r="A1808" s="166" t="s">
        <v>912</v>
      </c>
      <c r="B1808" s="131" t="s">
        <v>1354</v>
      </c>
      <c r="C1808" s="47" t="s">
        <v>2378</v>
      </c>
      <c r="D1808" s="47">
        <v>10.64</v>
      </c>
      <c r="E1808" s="43">
        <v>431.0</v>
      </c>
    </row>
    <row r="1809" ht="14.25" customHeight="1">
      <c r="A1809" s="166" t="s">
        <v>912</v>
      </c>
      <c r="B1809" s="73" t="s">
        <v>2303</v>
      </c>
      <c r="C1809" s="74" t="s">
        <v>2376</v>
      </c>
      <c r="D1809" s="74">
        <v>20.44</v>
      </c>
      <c r="E1809" s="165">
        <v>101.0</v>
      </c>
    </row>
    <row r="1810" ht="14.25" customHeight="1">
      <c r="A1810" s="166" t="s">
        <v>912</v>
      </c>
      <c r="B1810" s="131" t="s">
        <v>1278</v>
      </c>
      <c r="C1810" s="5" t="s">
        <v>1353</v>
      </c>
      <c r="D1810" s="5">
        <v>23.02</v>
      </c>
      <c r="E1810" s="1">
        <v>92.0</v>
      </c>
    </row>
    <row r="1811" ht="14.25" customHeight="1">
      <c r="A1811" s="166" t="s">
        <v>912</v>
      </c>
      <c r="B1811" s="131" t="s">
        <v>1278</v>
      </c>
      <c r="C1811" s="5" t="s">
        <v>1352</v>
      </c>
      <c r="D1811" s="5">
        <v>24.22</v>
      </c>
      <c r="E1811" s="1">
        <v>117.0</v>
      </c>
    </row>
    <row r="1812" ht="14.25" customHeight="1">
      <c r="A1812" s="166" t="s">
        <v>912</v>
      </c>
      <c r="B1812" s="131" t="s">
        <v>1278</v>
      </c>
      <c r="C1812" s="163" t="s">
        <v>2379</v>
      </c>
      <c r="D1812" s="163">
        <v>25.99</v>
      </c>
      <c r="E1812" s="164">
        <v>56.0</v>
      </c>
    </row>
    <row r="1813" ht="14.25" customHeight="1">
      <c r="A1813" s="166" t="s">
        <v>913</v>
      </c>
      <c r="B1813" s="168" t="s">
        <v>1449</v>
      </c>
      <c r="C1813" s="169" t="s">
        <v>1534</v>
      </c>
      <c r="D1813" s="169">
        <v>15.75</v>
      </c>
      <c r="E1813" s="170">
        <v>2040.0</v>
      </c>
    </row>
    <row r="1814" ht="14.25" customHeight="1">
      <c r="A1814" s="166" t="s">
        <v>923</v>
      </c>
      <c r="B1814" s="160" t="s">
        <v>2380</v>
      </c>
      <c r="C1814" s="161" t="s">
        <v>2381</v>
      </c>
      <c r="D1814" s="161">
        <v>23.78</v>
      </c>
      <c r="E1814" s="162">
        <v>6.0</v>
      </c>
    </row>
    <row r="1815" ht="14.25" customHeight="1">
      <c r="A1815" s="166" t="s">
        <v>923</v>
      </c>
      <c r="B1815" s="160" t="s">
        <v>2380</v>
      </c>
      <c r="C1815" s="5" t="s">
        <v>2382</v>
      </c>
      <c r="D1815" s="5">
        <v>21.24</v>
      </c>
      <c r="E1815" s="1">
        <v>48.0</v>
      </c>
    </row>
    <row r="1816" ht="14.25" customHeight="1">
      <c r="A1816" s="166" t="s">
        <v>923</v>
      </c>
      <c r="B1816" s="160" t="s">
        <v>2380</v>
      </c>
      <c r="C1816" s="47" t="s">
        <v>2383</v>
      </c>
      <c r="D1816" s="47">
        <v>20.84</v>
      </c>
      <c r="E1816" s="43">
        <v>134.0</v>
      </c>
    </row>
    <row r="1817" ht="14.25" customHeight="1">
      <c r="A1817" s="166" t="s">
        <v>923</v>
      </c>
      <c r="B1817" s="131" t="s">
        <v>2384</v>
      </c>
      <c r="C1817" s="37" t="s">
        <v>2385</v>
      </c>
      <c r="D1817" s="37">
        <v>22.13</v>
      </c>
      <c r="E1817" s="42">
        <v>103.0</v>
      </c>
    </row>
    <row r="1818" ht="14.25" customHeight="1">
      <c r="A1818" s="166" t="s">
        <v>923</v>
      </c>
      <c r="B1818" s="131" t="s">
        <v>2384</v>
      </c>
      <c r="C1818" s="5" t="s">
        <v>2386</v>
      </c>
      <c r="D1818" s="5">
        <v>20.77</v>
      </c>
      <c r="E1818" s="1">
        <v>181.0</v>
      </c>
    </row>
    <row r="1819" ht="14.25" customHeight="1">
      <c r="A1819" s="166" t="s">
        <v>923</v>
      </c>
      <c r="B1819" s="131" t="s">
        <v>2384</v>
      </c>
      <c r="C1819" s="5" t="s">
        <v>2387</v>
      </c>
      <c r="D1819" s="5">
        <v>19.92</v>
      </c>
      <c r="E1819" s="1">
        <v>210.0</v>
      </c>
    </row>
    <row r="1820" ht="14.25" customHeight="1">
      <c r="A1820" s="166" t="s">
        <v>923</v>
      </c>
      <c r="B1820" s="131" t="s">
        <v>2384</v>
      </c>
      <c r="C1820" s="5" t="s">
        <v>2388</v>
      </c>
      <c r="D1820" s="5">
        <v>19.21</v>
      </c>
      <c r="E1820" s="1">
        <v>477.0</v>
      </c>
    </row>
    <row r="1821" ht="14.25" customHeight="1">
      <c r="A1821" s="166" t="s">
        <v>923</v>
      </c>
      <c r="B1821" s="131" t="s">
        <v>2384</v>
      </c>
      <c r="C1821" s="5" t="s">
        <v>2389</v>
      </c>
      <c r="D1821" s="5">
        <v>19.11</v>
      </c>
      <c r="E1821" s="1">
        <v>533.0</v>
      </c>
    </row>
    <row r="1822" ht="14.25" customHeight="1">
      <c r="A1822" s="166" t="s">
        <v>923</v>
      </c>
      <c r="B1822" s="131" t="s">
        <v>2384</v>
      </c>
      <c r="C1822" s="47" t="s">
        <v>2390</v>
      </c>
      <c r="D1822" s="47">
        <v>21.58</v>
      </c>
      <c r="E1822" s="43">
        <v>162.0</v>
      </c>
    </row>
    <row r="1823" ht="14.25" customHeight="1">
      <c r="A1823" s="166" t="s">
        <v>923</v>
      </c>
      <c r="B1823" s="131" t="s">
        <v>2391</v>
      </c>
      <c r="C1823" s="37" t="s">
        <v>2392</v>
      </c>
      <c r="D1823" s="37">
        <v>23.24</v>
      </c>
      <c r="E1823" s="42">
        <v>38.0</v>
      </c>
    </row>
    <row r="1824" ht="14.25" customHeight="1">
      <c r="A1824" s="166" t="s">
        <v>923</v>
      </c>
      <c r="B1824" s="131" t="s">
        <v>2391</v>
      </c>
      <c r="C1824" s="5" t="s">
        <v>2393</v>
      </c>
      <c r="D1824" s="5">
        <v>17.98</v>
      </c>
      <c r="E1824" s="1">
        <v>233.0</v>
      </c>
    </row>
    <row r="1825" ht="14.25" customHeight="1">
      <c r="A1825" s="166" t="s">
        <v>923</v>
      </c>
      <c r="B1825" s="131" t="s">
        <v>2391</v>
      </c>
      <c r="C1825" s="5" t="s">
        <v>2394</v>
      </c>
      <c r="D1825" s="5">
        <v>16.8</v>
      </c>
      <c r="E1825" s="1">
        <v>700.0</v>
      </c>
    </row>
    <row r="1826" ht="14.25" customHeight="1">
      <c r="A1826" s="166" t="s">
        <v>923</v>
      </c>
      <c r="B1826" s="131" t="s">
        <v>2391</v>
      </c>
      <c r="C1826" s="47" t="s">
        <v>2395</v>
      </c>
      <c r="D1826" s="47">
        <v>17.81</v>
      </c>
      <c r="E1826" s="43">
        <v>372.0</v>
      </c>
    </row>
    <row r="1827" ht="14.25" customHeight="1">
      <c r="A1827" s="166" t="s">
        <v>923</v>
      </c>
      <c r="B1827" s="131" t="s">
        <v>1199</v>
      </c>
      <c r="C1827" s="37" t="s">
        <v>2396</v>
      </c>
      <c r="D1827" s="37">
        <v>26.15</v>
      </c>
      <c r="E1827" s="42">
        <v>138.0</v>
      </c>
    </row>
    <row r="1828" ht="14.25" customHeight="1">
      <c r="A1828" s="166" t="s">
        <v>923</v>
      </c>
      <c r="B1828" s="131" t="s">
        <v>1199</v>
      </c>
      <c r="C1828" s="5" t="s">
        <v>2397</v>
      </c>
      <c r="D1828" s="5">
        <v>23.8</v>
      </c>
      <c r="E1828" s="1">
        <v>287.0</v>
      </c>
    </row>
    <row r="1829" ht="14.25" customHeight="1">
      <c r="A1829" s="166" t="s">
        <v>923</v>
      </c>
      <c r="B1829" s="131" t="s">
        <v>1199</v>
      </c>
      <c r="C1829" s="5" t="s">
        <v>2398</v>
      </c>
      <c r="D1829" s="5">
        <v>23.44</v>
      </c>
      <c r="E1829" s="1">
        <v>185.0</v>
      </c>
    </row>
    <row r="1830" ht="14.25" customHeight="1">
      <c r="A1830" s="166" t="s">
        <v>923</v>
      </c>
      <c r="B1830" s="131" t="s">
        <v>1199</v>
      </c>
      <c r="C1830" s="47" t="s">
        <v>2399</v>
      </c>
      <c r="D1830" s="47">
        <v>21.89</v>
      </c>
      <c r="E1830" s="43">
        <v>644.0</v>
      </c>
    </row>
    <row r="1831" ht="14.25" customHeight="1">
      <c r="A1831" s="166" t="s">
        <v>923</v>
      </c>
      <c r="B1831" s="167" t="s">
        <v>1310</v>
      </c>
      <c r="C1831" s="163" t="s">
        <v>2400</v>
      </c>
      <c r="D1831" s="163">
        <v>16.8</v>
      </c>
      <c r="E1831" s="164">
        <v>522.0</v>
      </c>
    </row>
    <row r="1832" ht="14.25" customHeight="1">
      <c r="A1832" s="175" t="s">
        <v>79</v>
      </c>
      <c r="B1832" s="160" t="s">
        <v>1478</v>
      </c>
      <c r="C1832" s="161" t="s">
        <v>2401</v>
      </c>
      <c r="D1832" s="161">
        <v>25.78</v>
      </c>
      <c r="E1832" s="162">
        <v>3076.0</v>
      </c>
    </row>
    <row r="1833" ht="14.25" customHeight="1">
      <c r="A1833" s="175" t="s">
        <v>79</v>
      </c>
      <c r="B1833" s="160" t="s">
        <v>1478</v>
      </c>
      <c r="C1833" s="5" t="s">
        <v>2402</v>
      </c>
      <c r="D1833" s="5">
        <v>25.33</v>
      </c>
      <c r="E1833" s="1">
        <v>2204.0</v>
      </c>
    </row>
    <row r="1834" ht="14.25" customHeight="1">
      <c r="A1834" s="175" t="s">
        <v>79</v>
      </c>
      <c r="B1834" s="160" t="s">
        <v>1478</v>
      </c>
      <c r="C1834" s="5" t="s">
        <v>1727</v>
      </c>
      <c r="D1834" s="5">
        <v>24.45</v>
      </c>
      <c r="E1834" s="1">
        <v>2543.0</v>
      </c>
    </row>
    <row r="1835" ht="14.25" customHeight="1">
      <c r="A1835" s="175" t="s">
        <v>79</v>
      </c>
      <c r="B1835" s="160" t="s">
        <v>1478</v>
      </c>
      <c r="C1835" s="5" t="s">
        <v>2403</v>
      </c>
      <c r="D1835" s="5">
        <v>24.34</v>
      </c>
      <c r="E1835" s="1">
        <v>1828.0</v>
      </c>
    </row>
    <row r="1836" ht="14.25" customHeight="1">
      <c r="A1836" s="175" t="s">
        <v>79</v>
      </c>
      <c r="B1836" s="160" t="s">
        <v>1478</v>
      </c>
      <c r="C1836" s="75" t="s">
        <v>2276</v>
      </c>
      <c r="D1836" s="5">
        <v>26.58</v>
      </c>
      <c r="E1836" s="1">
        <v>2570.0</v>
      </c>
    </row>
    <row r="1837" ht="14.25" customHeight="1">
      <c r="A1837" s="175" t="s">
        <v>79</v>
      </c>
      <c r="B1837" s="160" t="s">
        <v>1478</v>
      </c>
      <c r="C1837" s="75" t="s">
        <v>1481</v>
      </c>
      <c r="D1837" s="5">
        <v>26.56</v>
      </c>
      <c r="E1837" s="1">
        <v>2884.0</v>
      </c>
    </row>
    <row r="1838" ht="14.25" customHeight="1">
      <c r="A1838" s="175" t="s">
        <v>79</v>
      </c>
      <c r="B1838" s="160" t="s">
        <v>1478</v>
      </c>
      <c r="C1838" s="75" t="s">
        <v>1480</v>
      </c>
      <c r="D1838" s="5">
        <v>26.75</v>
      </c>
      <c r="E1838" s="1">
        <v>3359.0</v>
      </c>
    </row>
    <row r="1839" ht="14.25" customHeight="1">
      <c r="A1839" s="175" t="s">
        <v>79</v>
      </c>
      <c r="B1839" s="160" t="s">
        <v>1478</v>
      </c>
      <c r="C1839" s="5" t="s">
        <v>2404</v>
      </c>
      <c r="D1839" s="5">
        <v>26.65</v>
      </c>
      <c r="E1839" s="1">
        <v>2166.0</v>
      </c>
    </row>
    <row r="1840" ht="14.25" customHeight="1">
      <c r="A1840" s="175" t="s">
        <v>79</v>
      </c>
      <c r="B1840" s="160" t="s">
        <v>1478</v>
      </c>
      <c r="C1840" s="5" t="s">
        <v>2405</v>
      </c>
      <c r="D1840" s="5">
        <v>25.9</v>
      </c>
      <c r="E1840" s="1">
        <v>2917.0</v>
      </c>
    </row>
    <row r="1841" ht="14.25" customHeight="1">
      <c r="A1841" s="175" t="s">
        <v>79</v>
      </c>
      <c r="B1841" s="160" t="s">
        <v>1478</v>
      </c>
      <c r="C1841" s="75" t="s">
        <v>2277</v>
      </c>
      <c r="D1841" s="5">
        <v>27.4</v>
      </c>
      <c r="E1841" s="1">
        <v>2627.0</v>
      </c>
    </row>
    <row r="1842" ht="14.25" customHeight="1">
      <c r="A1842" s="175" t="s">
        <v>79</v>
      </c>
      <c r="B1842" s="160" t="s">
        <v>1478</v>
      </c>
      <c r="C1842" s="5" t="s">
        <v>2406</v>
      </c>
      <c r="D1842" s="5">
        <v>27.84</v>
      </c>
      <c r="E1842" s="1">
        <v>2502.0</v>
      </c>
    </row>
    <row r="1843" ht="14.25" customHeight="1">
      <c r="A1843" s="175" t="s">
        <v>79</v>
      </c>
      <c r="B1843" s="160" t="s">
        <v>1478</v>
      </c>
      <c r="C1843" s="156" t="s">
        <v>1507</v>
      </c>
      <c r="D1843" s="47">
        <v>25.52</v>
      </c>
      <c r="E1843" s="43">
        <v>2518.0</v>
      </c>
    </row>
    <row r="1844" ht="14.25" customHeight="1">
      <c r="A1844" s="175" t="s">
        <v>79</v>
      </c>
      <c r="B1844" s="131" t="s">
        <v>1484</v>
      </c>
      <c r="C1844" s="37" t="s">
        <v>1486</v>
      </c>
      <c r="D1844" s="37">
        <v>25.8</v>
      </c>
      <c r="E1844" s="42">
        <v>2642.0</v>
      </c>
    </row>
    <row r="1845" ht="14.25" customHeight="1">
      <c r="A1845" s="175" t="s">
        <v>79</v>
      </c>
      <c r="B1845" s="131" t="s">
        <v>1484</v>
      </c>
      <c r="C1845" s="5" t="s">
        <v>1485</v>
      </c>
      <c r="D1845" s="5">
        <v>26.02</v>
      </c>
      <c r="E1845" s="1">
        <v>3542.0</v>
      </c>
    </row>
    <row r="1846" ht="14.25" customHeight="1">
      <c r="A1846" s="175" t="s">
        <v>79</v>
      </c>
      <c r="B1846" s="131" t="s">
        <v>1484</v>
      </c>
      <c r="C1846" s="5" t="s">
        <v>2271</v>
      </c>
      <c r="D1846" s="5">
        <v>27.58</v>
      </c>
      <c r="E1846" s="1">
        <v>2598.0</v>
      </c>
    </row>
    <row r="1847" ht="14.25" customHeight="1">
      <c r="A1847" s="175" t="s">
        <v>79</v>
      </c>
      <c r="B1847" s="131" t="s">
        <v>1484</v>
      </c>
      <c r="C1847" s="47" t="s">
        <v>2407</v>
      </c>
      <c r="D1847" s="47">
        <v>26.49</v>
      </c>
      <c r="E1847" s="43">
        <v>2843.0</v>
      </c>
    </row>
    <row r="1848" ht="14.25" customHeight="1">
      <c r="A1848" s="175" t="s">
        <v>79</v>
      </c>
      <c r="B1848" s="73" t="s">
        <v>1558</v>
      </c>
      <c r="C1848" s="74" t="s">
        <v>2408</v>
      </c>
      <c r="D1848" s="74">
        <v>26.45</v>
      </c>
      <c r="E1848" s="165">
        <v>2633.0</v>
      </c>
    </row>
    <row r="1849" ht="14.25" customHeight="1">
      <c r="A1849" s="175" t="s">
        <v>79</v>
      </c>
      <c r="B1849" s="131" t="s">
        <v>1489</v>
      </c>
      <c r="C1849" s="37" t="s">
        <v>1497</v>
      </c>
      <c r="D1849" s="37">
        <v>27.93</v>
      </c>
      <c r="E1849" s="42">
        <v>2418.0</v>
      </c>
    </row>
    <row r="1850" ht="14.25" customHeight="1">
      <c r="A1850" s="175" t="s">
        <v>79</v>
      </c>
      <c r="B1850" s="131" t="s">
        <v>1489</v>
      </c>
      <c r="C1850" s="5" t="s">
        <v>1494</v>
      </c>
      <c r="D1850" s="5">
        <v>27.26</v>
      </c>
      <c r="E1850" s="1">
        <v>2831.0</v>
      </c>
    </row>
    <row r="1851" ht="14.25" customHeight="1">
      <c r="A1851" s="175" t="s">
        <v>79</v>
      </c>
      <c r="B1851" s="131" t="s">
        <v>1489</v>
      </c>
      <c r="C1851" s="5" t="s">
        <v>1492</v>
      </c>
      <c r="D1851" s="5">
        <v>27.53</v>
      </c>
      <c r="E1851" s="1">
        <v>1726.0</v>
      </c>
    </row>
    <row r="1852" ht="14.25" customHeight="1">
      <c r="A1852" s="175" t="s">
        <v>79</v>
      </c>
      <c r="B1852" s="131" t="s">
        <v>1489</v>
      </c>
      <c r="C1852" s="5" t="s">
        <v>1728</v>
      </c>
      <c r="D1852" s="5">
        <v>23.87</v>
      </c>
      <c r="E1852" s="1">
        <v>1355.0</v>
      </c>
    </row>
    <row r="1853" ht="14.25" customHeight="1">
      <c r="A1853" s="175" t="s">
        <v>79</v>
      </c>
      <c r="B1853" s="131" t="s">
        <v>1489</v>
      </c>
      <c r="C1853" s="47" t="s">
        <v>2409</v>
      </c>
      <c r="D1853" s="47">
        <v>27.07</v>
      </c>
      <c r="E1853" s="43">
        <v>1479.0</v>
      </c>
    </row>
    <row r="1854" ht="14.25" customHeight="1">
      <c r="A1854" s="175" t="s">
        <v>79</v>
      </c>
      <c r="B1854" s="131" t="s">
        <v>2285</v>
      </c>
      <c r="C1854" s="37" t="s">
        <v>2410</v>
      </c>
      <c r="D1854" s="37">
        <v>25.94</v>
      </c>
      <c r="E1854" s="42">
        <v>1685.0</v>
      </c>
    </row>
    <row r="1855" ht="14.25" customHeight="1">
      <c r="A1855" s="175" t="s">
        <v>79</v>
      </c>
      <c r="B1855" s="131" t="s">
        <v>2285</v>
      </c>
      <c r="C1855" s="5" t="s">
        <v>2411</v>
      </c>
      <c r="D1855" s="5">
        <v>24.22</v>
      </c>
      <c r="E1855" s="1">
        <v>2120.0</v>
      </c>
    </row>
    <row r="1856" ht="14.25" customHeight="1">
      <c r="A1856" s="175" t="s">
        <v>79</v>
      </c>
      <c r="B1856" s="131" t="s">
        <v>2285</v>
      </c>
      <c r="C1856" s="47" t="s">
        <v>2412</v>
      </c>
      <c r="D1856" s="47">
        <v>24.78</v>
      </c>
      <c r="E1856" s="43">
        <v>1829.0</v>
      </c>
    </row>
    <row r="1857" ht="14.25" customHeight="1">
      <c r="A1857" s="175" t="s">
        <v>79</v>
      </c>
      <c r="B1857" s="131" t="s">
        <v>1961</v>
      </c>
      <c r="C1857" s="37" t="s">
        <v>2413</v>
      </c>
      <c r="D1857" s="37">
        <v>14.04</v>
      </c>
      <c r="E1857" s="42">
        <v>1316.0</v>
      </c>
    </row>
    <row r="1858" ht="14.25" customHeight="1">
      <c r="A1858" s="175" t="s">
        <v>79</v>
      </c>
      <c r="B1858" s="131" t="s">
        <v>1961</v>
      </c>
      <c r="C1858" s="5" t="s">
        <v>2414</v>
      </c>
      <c r="D1858" s="5">
        <v>24.11</v>
      </c>
      <c r="E1858" s="1">
        <v>1266.0</v>
      </c>
    </row>
    <row r="1859" ht="14.25" customHeight="1">
      <c r="A1859" s="175" t="s">
        <v>79</v>
      </c>
      <c r="B1859" s="131" t="s">
        <v>1961</v>
      </c>
      <c r="C1859" s="5" t="s">
        <v>2415</v>
      </c>
      <c r="D1859" s="5">
        <v>18.37</v>
      </c>
      <c r="E1859" s="1">
        <v>496.0</v>
      </c>
    </row>
    <row r="1860" ht="14.25" customHeight="1">
      <c r="A1860" s="175" t="s">
        <v>79</v>
      </c>
      <c r="B1860" s="131" t="s">
        <v>1961</v>
      </c>
      <c r="C1860" s="5" t="s">
        <v>2249</v>
      </c>
      <c r="D1860" s="5">
        <v>24.42</v>
      </c>
      <c r="E1860" s="1">
        <v>2059.0</v>
      </c>
    </row>
    <row r="1861" ht="14.25" customHeight="1">
      <c r="A1861" s="175" t="s">
        <v>79</v>
      </c>
      <c r="B1861" s="131" t="s">
        <v>1961</v>
      </c>
      <c r="C1861" s="47" t="s">
        <v>2416</v>
      </c>
      <c r="D1861" s="47">
        <v>17.07</v>
      </c>
      <c r="E1861" s="43">
        <v>1858.0</v>
      </c>
    </row>
    <row r="1862" ht="14.25" customHeight="1">
      <c r="A1862" s="175" t="s">
        <v>79</v>
      </c>
      <c r="B1862" s="131" t="s">
        <v>1460</v>
      </c>
      <c r="C1862" s="5" t="s">
        <v>2417</v>
      </c>
      <c r="D1862" s="5">
        <v>30.42</v>
      </c>
      <c r="E1862" s="1">
        <v>1545.0</v>
      </c>
    </row>
    <row r="1863" ht="14.25" customHeight="1">
      <c r="A1863" s="175" t="s">
        <v>79</v>
      </c>
      <c r="B1863" s="131" t="s">
        <v>1460</v>
      </c>
      <c r="C1863" s="5" t="s">
        <v>2418</v>
      </c>
      <c r="D1863" s="5">
        <v>26.46</v>
      </c>
      <c r="E1863" s="1">
        <v>575.0</v>
      </c>
    </row>
    <row r="1864" ht="14.25" customHeight="1">
      <c r="A1864" s="175" t="s">
        <v>79</v>
      </c>
      <c r="B1864" s="131" t="s">
        <v>1460</v>
      </c>
      <c r="C1864" s="5" t="s">
        <v>2419</v>
      </c>
      <c r="D1864" s="5">
        <v>29.72</v>
      </c>
      <c r="E1864" s="1">
        <v>3457.0</v>
      </c>
    </row>
    <row r="1865" ht="14.25" customHeight="1">
      <c r="A1865" s="175" t="s">
        <v>79</v>
      </c>
      <c r="B1865" s="131" t="s">
        <v>1460</v>
      </c>
      <c r="C1865" s="163" t="s">
        <v>2420</v>
      </c>
      <c r="D1865" s="163">
        <v>31.61</v>
      </c>
      <c r="E1865" s="164">
        <v>195.0</v>
      </c>
    </row>
    <row r="1866" ht="14.25" customHeight="1">
      <c r="A1866" s="166" t="s">
        <v>937</v>
      </c>
      <c r="B1866" s="160" t="s">
        <v>2421</v>
      </c>
      <c r="C1866" s="161" t="s">
        <v>2422</v>
      </c>
      <c r="D1866" s="161">
        <v>25.7</v>
      </c>
      <c r="E1866" s="162">
        <v>1601.0</v>
      </c>
    </row>
    <row r="1867" ht="14.25" customHeight="1">
      <c r="A1867" s="166" t="s">
        <v>937</v>
      </c>
      <c r="B1867" s="160" t="s">
        <v>2421</v>
      </c>
      <c r="C1867" s="5" t="s">
        <v>2423</v>
      </c>
      <c r="D1867" s="5">
        <v>25.29</v>
      </c>
      <c r="E1867" s="1">
        <v>1551.0</v>
      </c>
    </row>
    <row r="1868" ht="14.25" customHeight="1">
      <c r="A1868" s="166" t="s">
        <v>937</v>
      </c>
      <c r="B1868" s="160" t="s">
        <v>2421</v>
      </c>
      <c r="C1868" s="5" t="s">
        <v>2424</v>
      </c>
      <c r="D1868" s="5">
        <v>25.28</v>
      </c>
      <c r="E1868" s="1">
        <v>1455.0</v>
      </c>
    </row>
    <row r="1869" ht="14.25" customHeight="1">
      <c r="A1869" s="166" t="s">
        <v>937</v>
      </c>
      <c r="B1869" s="160" t="s">
        <v>2421</v>
      </c>
      <c r="C1869" s="163" t="s">
        <v>2425</v>
      </c>
      <c r="D1869" s="163">
        <v>25.42</v>
      </c>
      <c r="E1869" s="164">
        <v>1184.0</v>
      </c>
    </row>
    <row r="1870" ht="14.25" customHeight="1">
      <c r="A1870" s="166" t="s">
        <v>941</v>
      </c>
      <c r="B1870" s="160" t="s">
        <v>1478</v>
      </c>
      <c r="C1870" s="176" t="s">
        <v>1480</v>
      </c>
      <c r="D1870" s="161">
        <v>26.75</v>
      </c>
      <c r="E1870" s="162">
        <v>3359.0</v>
      </c>
    </row>
    <row r="1871" ht="14.25" customHeight="1">
      <c r="A1871" s="166" t="s">
        <v>941</v>
      </c>
      <c r="B1871" s="160" t="s">
        <v>1478</v>
      </c>
      <c r="C1871" s="156" t="s">
        <v>1482</v>
      </c>
      <c r="D1871" s="47">
        <v>26.32</v>
      </c>
      <c r="E1871" s="43">
        <v>2699.0</v>
      </c>
    </row>
    <row r="1872" ht="14.25" customHeight="1">
      <c r="A1872" s="166" t="s">
        <v>941</v>
      </c>
      <c r="B1872" s="131" t="s">
        <v>1484</v>
      </c>
      <c r="C1872" s="37" t="s">
        <v>1486</v>
      </c>
      <c r="D1872" s="37">
        <v>25.8</v>
      </c>
      <c r="E1872" s="42">
        <v>2642.0</v>
      </c>
    </row>
    <row r="1873" ht="14.25" customHeight="1">
      <c r="A1873" s="166" t="s">
        <v>941</v>
      </c>
      <c r="B1873" s="131" t="s">
        <v>1484</v>
      </c>
      <c r="C1873" s="163" t="s">
        <v>1485</v>
      </c>
      <c r="D1873" s="163">
        <v>26.02</v>
      </c>
      <c r="E1873" s="164">
        <v>3542.0</v>
      </c>
    </row>
    <row r="1874" ht="14.25" customHeight="1">
      <c r="A1874" s="166" t="s">
        <v>942</v>
      </c>
      <c r="B1874" s="168" t="s">
        <v>1188</v>
      </c>
      <c r="C1874" s="169" t="s">
        <v>1621</v>
      </c>
      <c r="D1874" s="169">
        <v>26.92</v>
      </c>
      <c r="E1874" s="170">
        <v>2217.0</v>
      </c>
    </row>
    <row r="1875" ht="14.25" customHeight="1">
      <c r="A1875" s="166" t="s">
        <v>946</v>
      </c>
      <c r="B1875" s="171" t="s">
        <v>1717</v>
      </c>
      <c r="C1875" s="177" t="s">
        <v>2426</v>
      </c>
      <c r="D1875" s="172">
        <v>25.51</v>
      </c>
      <c r="E1875" s="173">
        <v>43.0</v>
      </c>
    </row>
    <row r="1876" ht="14.25" customHeight="1">
      <c r="A1876" s="166" t="s">
        <v>946</v>
      </c>
      <c r="B1876" s="73" t="s">
        <v>1683</v>
      </c>
      <c r="C1876" s="74" t="s">
        <v>1684</v>
      </c>
      <c r="D1876" s="74">
        <v>28.35</v>
      </c>
      <c r="E1876" s="165">
        <v>1034.0</v>
      </c>
    </row>
    <row r="1877" ht="14.25" customHeight="1">
      <c r="A1877" s="166" t="s">
        <v>946</v>
      </c>
      <c r="B1877" s="73" t="s">
        <v>1680</v>
      </c>
      <c r="C1877" s="74" t="s">
        <v>2427</v>
      </c>
      <c r="D1877" s="74">
        <v>30.3</v>
      </c>
      <c r="E1877" s="165">
        <v>577.0</v>
      </c>
    </row>
    <row r="1878" ht="14.25" customHeight="1">
      <c r="A1878" s="166" t="s">
        <v>946</v>
      </c>
      <c r="B1878" s="73" t="s">
        <v>1225</v>
      </c>
      <c r="C1878" s="74" t="s">
        <v>1674</v>
      </c>
      <c r="D1878" s="74">
        <v>27.76</v>
      </c>
      <c r="E1878" s="165">
        <v>715.0</v>
      </c>
    </row>
    <row r="1879" ht="14.25" customHeight="1">
      <c r="A1879" s="166" t="s">
        <v>946</v>
      </c>
      <c r="B1879" s="167" t="s">
        <v>1671</v>
      </c>
      <c r="C1879" s="163" t="s">
        <v>2428</v>
      </c>
      <c r="D1879" s="163">
        <v>27.2</v>
      </c>
      <c r="E1879" s="164">
        <v>57.0</v>
      </c>
    </row>
    <row r="1880" ht="14.25" customHeight="1">
      <c r="A1880" s="166" t="s">
        <v>182</v>
      </c>
      <c r="B1880" s="160" t="s">
        <v>1556</v>
      </c>
      <c r="C1880" s="161" t="s">
        <v>1557</v>
      </c>
      <c r="D1880" s="161">
        <v>25.64</v>
      </c>
      <c r="E1880" s="162">
        <v>2594.0</v>
      </c>
    </row>
    <row r="1881" ht="14.25" customHeight="1">
      <c r="A1881" s="166" t="s">
        <v>182</v>
      </c>
      <c r="B1881" s="160" t="s">
        <v>1556</v>
      </c>
      <c r="C1881" s="163" t="s">
        <v>1228</v>
      </c>
      <c r="D1881" s="163">
        <v>25.04</v>
      </c>
      <c r="E1881" s="164">
        <v>2357.0</v>
      </c>
    </row>
    <row r="1882" ht="14.25" customHeight="1">
      <c r="A1882" s="166" t="s">
        <v>983</v>
      </c>
      <c r="B1882" s="160" t="s">
        <v>1457</v>
      </c>
      <c r="C1882" s="161" t="s">
        <v>1457</v>
      </c>
      <c r="D1882" s="161">
        <v>26.34</v>
      </c>
      <c r="E1882" s="162">
        <v>2433.0</v>
      </c>
    </row>
    <row r="1883" ht="14.25" customHeight="1">
      <c r="A1883" s="166" t="s">
        <v>983</v>
      </c>
      <c r="B1883" s="160" t="s">
        <v>1457</v>
      </c>
      <c r="C1883" s="5" t="s">
        <v>1644</v>
      </c>
      <c r="D1883" s="5">
        <v>24.0</v>
      </c>
      <c r="E1883" s="1">
        <v>2672.0</v>
      </c>
    </row>
    <row r="1884" ht="14.25" customHeight="1">
      <c r="A1884" s="166" t="s">
        <v>983</v>
      </c>
      <c r="B1884" s="160" t="s">
        <v>1457</v>
      </c>
      <c r="C1884" s="47" t="s">
        <v>1477</v>
      </c>
      <c r="D1884" s="47">
        <v>22.69</v>
      </c>
      <c r="E1884" s="43">
        <v>3113.0</v>
      </c>
    </row>
    <row r="1885" ht="14.25" customHeight="1">
      <c r="A1885" s="166" t="s">
        <v>983</v>
      </c>
      <c r="B1885" s="131" t="s">
        <v>1474</v>
      </c>
      <c r="C1885" s="37" t="s">
        <v>1475</v>
      </c>
      <c r="D1885" s="37">
        <v>24.12</v>
      </c>
      <c r="E1885" s="42">
        <v>3673.0</v>
      </c>
    </row>
    <row r="1886" ht="14.25" customHeight="1">
      <c r="A1886" s="166" t="s">
        <v>983</v>
      </c>
      <c r="B1886" s="131" t="s">
        <v>1474</v>
      </c>
      <c r="C1886" s="5" t="s">
        <v>1547</v>
      </c>
      <c r="D1886" s="5">
        <v>25.02</v>
      </c>
      <c r="E1886" s="1">
        <v>3721.0</v>
      </c>
    </row>
    <row r="1887" ht="14.25" customHeight="1">
      <c r="A1887" s="166" t="s">
        <v>983</v>
      </c>
      <c r="B1887" s="131" t="s">
        <v>1474</v>
      </c>
      <c r="C1887" s="5" t="s">
        <v>1548</v>
      </c>
      <c r="D1887" s="5">
        <v>25.7</v>
      </c>
      <c r="E1887" s="1">
        <v>2888.0</v>
      </c>
    </row>
    <row r="1888" ht="14.25" customHeight="1">
      <c r="A1888" s="166" t="s">
        <v>983</v>
      </c>
      <c r="B1888" s="131" t="s">
        <v>1474</v>
      </c>
      <c r="C1888" s="47" t="s">
        <v>1554</v>
      </c>
      <c r="D1888" s="47">
        <v>27.26</v>
      </c>
      <c r="E1888" s="43">
        <v>1955.0</v>
      </c>
    </row>
    <row r="1889" ht="14.25" customHeight="1">
      <c r="A1889" s="166" t="s">
        <v>983</v>
      </c>
      <c r="B1889" s="131" t="s">
        <v>1595</v>
      </c>
      <c r="C1889" s="5" t="s">
        <v>1600</v>
      </c>
      <c r="D1889" s="5">
        <v>26.68</v>
      </c>
      <c r="E1889" s="1">
        <v>3181.0</v>
      </c>
    </row>
    <row r="1890" ht="14.25" customHeight="1">
      <c r="A1890" s="166" t="s">
        <v>983</v>
      </c>
      <c r="B1890" s="131" t="s">
        <v>1595</v>
      </c>
      <c r="C1890" s="5" t="s">
        <v>2429</v>
      </c>
      <c r="D1890" s="5">
        <v>25.98</v>
      </c>
      <c r="E1890" s="1">
        <v>1833.0</v>
      </c>
    </row>
    <row r="1891" ht="14.25" customHeight="1">
      <c r="A1891" s="166" t="s">
        <v>983</v>
      </c>
      <c r="B1891" s="131" t="s">
        <v>1595</v>
      </c>
      <c r="C1891" s="163" t="s">
        <v>2430</v>
      </c>
      <c r="D1891" s="163">
        <v>24.21</v>
      </c>
      <c r="E1891" s="164">
        <v>1644.0</v>
      </c>
    </row>
    <row r="1892" ht="14.25" customHeight="1">
      <c r="A1892" s="166" t="s">
        <v>987</v>
      </c>
      <c r="B1892" s="160" t="s">
        <v>1510</v>
      </c>
      <c r="C1892" s="161" t="s">
        <v>2431</v>
      </c>
      <c r="D1892" s="161">
        <v>19.56</v>
      </c>
      <c r="E1892" s="162">
        <v>2603.0</v>
      </c>
    </row>
    <row r="1893" ht="14.25" customHeight="1">
      <c r="A1893" s="166" t="s">
        <v>987</v>
      </c>
      <c r="B1893" s="160" t="s">
        <v>1510</v>
      </c>
      <c r="C1893" s="163" t="s">
        <v>1643</v>
      </c>
      <c r="D1893" s="163">
        <v>21.78</v>
      </c>
      <c r="E1893" s="164">
        <v>2871.0</v>
      </c>
    </row>
    <row r="1894" ht="14.25" customHeight="1">
      <c r="A1894" s="166" t="s">
        <v>990</v>
      </c>
      <c r="B1894" s="160" t="s">
        <v>1447</v>
      </c>
      <c r="C1894" s="161" t="s">
        <v>1448</v>
      </c>
      <c r="D1894" s="161">
        <v>26.69</v>
      </c>
      <c r="E1894" s="162">
        <v>2646.0</v>
      </c>
    </row>
    <row r="1895" ht="14.25" customHeight="1">
      <c r="A1895" s="166" t="s">
        <v>990</v>
      </c>
      <c r="B1895" s="160" t="s">
        <v>1447</v>
      </c>
      <c r="C1895" s="163" t="s">
        <v>1615</v>
      </c>
      <c r="D1895" s="163">
        <v>23.28</v>
      </c>
      <c r="E1895" s="164">
        <v>1525.0</v>
      </c>
    </row>
    <row r="1896" ht="14.25" customHeight="1">
      <c r="A1896" s="166" t="s">
        <v>996</v>
      </c>
      <c r="B1896" s="160" t="s">
        <v>1940</v>
      </c>
      <c r="C1896" s="161" t="s">
        <v>1952</v>
      </c>
      <c r="D1896" s="161">
        <v>24.19</v>
      </c>
      <c r="E1896" s="162">
        <v>2193.0</v>
      </c>
    </row>
    <row r="1897" ht="14.25" customHeight="1">
      <c r="A1897" s="166" t="s">
        <v>996</v>
      </c>
      <c r="B1897" s="160" t="s">
        <v>1940</v>
      </c>
      <c r="C1897" s="47" t="s">
        <v>1956</v>
      </c>
      <c r="D1897" s="47">
        <v>26.26</v>
      </c>
      <c r="E1897" s="43">
        <v>1453.0</v>
      </c>
    </row>
    <row r="1898" ht="14.25" customHeight="1">
      <c r="A1898" s="166" t="s">
        <v>996</v>
      </c>
      <c r="B1898" s="131" t="s">
        <v>2432</v>
      </c>
      <c r="C1898" s="37" t="s">
        <v>2433</v>
      </c>
      <c r="D1898" s="37">
        <v>27.26</v>
      </c>
      <c r="E1898" s="42">
        <v>158.0</v>
      </c>
    </row>
    <row r="1899" ht="14.25" customHeight="1">
      <c r="A1899" s="166" t="s">
        <v>996</v>
      </c>
      <c r="B1899" s="131" t="s">
        <v>2432</v>
      </c>
      <c r="C1899" s="5" t="s">
        <v>2434</v>
      </c>
      <c r="D1899" s="5">
        <v>24.88</v>
      </c>
      <c r="E1899" s="1">
        <v>396.0</v>
      </c>
    </row>
    <row r="1900" ht="14.25" customHeight="1">
      <c r="A1900" s="166" t="s">
        <v>996</v>
      </c>
      <c r="B1900" s="131" t="s">
        <v>2432</v>
      </c>
      <c r="C1900" s="156" t="s">
        <v>2435</v>
      </c>
      <c r="D1900" s="47">
        <v>14.75</v>
      </c>
      <c r="E1900" s="43">
        <v>665.0</v>
      </c>
    </row>
    <row r="1901" ht="14.25" customHeight="1">
      <c r="A1901" s="166" t="s">
        <v>996</v>
      </c>
      <c r="B1901" s="131" t="s">
        <v>2256</v>
      </c>
      <c r="C1901" s="37" t="s">
        <v>2436</v>
      </c>
      <c r="D1901" s="37">
        <v>26.36</v>
      </c>
      <c r="E1901" s="42">
        <v>1758.0</v>
      </c>
    </row>
    <row r="1902" ht="14.25" customHeight="1">
      <c r="A1902" s="166" t="s">
        <v>996</v>
      </c>
      <c r="B1902" s="131" t="s">
        <v>2256</v>
      </c>
      <c r="C1902" s="47" t="s">
        <v>2096</v>
      </c>
      <c r="D1902" s="47">
        <v>25.73</v>
      </c>
      <c r="E1902" s="43">
        <v>2486.0</v>
      </c>
    </row>
    <row r="1903" ht="14.25" customHeight="1">
      <c r="A1903" s="166" t="s">
        <v>996</v>
      </c>
      <c r="B1903" s="131" t="s">
        <v>1460</v>
      </c>
      <c r="C1903" s="5" t="s">
        <v>2437</v>
      </c>
      <c r="D1903" s="5">
        <v>26.14</v>
      </c>
      <c r="E1903" s="1">
        <v>1750.0</v>
      </c>
    </row>
    <row r="1904" ht="14.25" customHeight="1">
      <c r="A1904" s="166" t="s">
        <v>996</v>
      </c>
      <c r="B1904" s="131" t="s">
        <v>1460</v>
      </c>
      <c r="C1904" s="5" t="s">
        <v>2438</v>
      </c>
      <c r="D1904" s="5">
        <v>30.64</v>
      </c>
      <c r="E1904" s="1">
        <v>405.0</v>
      </c>
    </row>
    <row r="1905" ht="14.25" customHeight="1">
      <c r="A1905" s="166" t="s">
        <v>996</v>
      </c>
      <c r="B1905" s="131" t="s">
        <v>1460</v>
      </c>
      <c r="C1905" s="5" t="s">
        <v>2417</v>
      </c>
      <c r="D1905" s="5">
        <v>30.42</v>
      </c>
      <c r="E1905" s="1">
        <v>1545.0</v>
      </c>
    </row>
    <row r="1906" ht="14.25" customHeight="1">
      <c r="A1906" s="166" t="s">
        <v>996</v>
      </c>
      <c r="B1906" s="131" t="s">
        <v>1460</v>
      </c>
      <c r="C1906" s="5" t="s">
        <v>2418</v>
      </c>
      <c r="D1906" s="5">
        <v>26.46</v>
      </c>
      <c r="E1906" s="1">
        <v>575.0</v>
      </c>
    </row>
    <row r="1907" ht="14.25" customHeight="1">
      <c r="A1907" s="166" t="s">
        <v>996</v>
      </c>
      <c r="B1907" s="131" t="s">
        <v>1460</v>
      </c>
      <c r="C1907" s="5" t="s">
        <v>2419</v>
      </c>
      <c r="D1907" s="5">
        <v>29.72</v>
      </c>
      <c r="E1907" s="1">
        <v>3457.0</v>
      </c>
    </row>
    <row r="1908" ht="14.25" customHeight="1">
      <c r="A1908" s="166" t="s">
        <v>996</v>
      </c>
      <c r="B1908" s="131" t="s">
        <v>1460</v>
      </c>
      <c r="C1908" s="5" t="s">
        <v>2420</v>
      </c>
      <c r="D1908" s="5">
        <v>31.61</v>
      </c>
      <c r="E1908" s="1">
        <v>195.0</v>
      </c>
    </row>
    <row r="1909" ht="14.25" customHeight="1">
      <c r="A1909" s="166" t="s">
        <v>996</v>
      </c>
      <c r="B1909" s="131" t="s">
        <v>1460</v>
      </c>
      <c r="C1909" s="163" t="s">
        <v>2439</v>
      </c>
      <c r="D1909" s="163">
        <v>28.52</v>
      </c>
      <c r="E1909" s="164">
        <v>450.0</v>
      </c>
    </row>
    <row r="1910" ht="14.25" customHeight="1">
      <c r="A1910" s="166" t="s">
        <v>997</v>
      </c>
      <c r="B1910" s="171" t="s">
        <v>2440</v>
      </c>
      <c r="C1910" s="172" t="s">
        <v>2441</v>
      </c>
      <c r="D1910" s="172">
        <v>26.49</v>
      </c>
      <c r="E1910" s="173">
        <v>3365.0</v>
      </c>
    </row>
    <row r="1911" ht="14.25" customHeight="1">
      <c r="A1911" s="166" t="s">
        <v>997</v>
      </c>
      <c r="B1911" s="131" t="s">
        <v>1489</v>
      </c>
      <c r="C1911" s="37" t="s">
        <v>2442</v>
      </c>
      <c r="D1911" s="37">
        <v>26.95</v>
      </c>
      <c r="E1911" s="42">
        <v>1804.0</v>
      </c>
    </row>
    <row r="1912" ht="14.25" customHeight="1">
      <c r="A1912" s="166" t="s">
        <v>997</v>
      </c>
      <c r="B1912" s="131" t="s">
        <v>1489</v>
      </c>
      <c r="C1912" s="5" t="s">
        <v>1494</v>
      </c>
      <c r="D1912" s="5">
        <v>27.26</v>
      </c>
      <c r="E1912" s="1">
        <v>2831.0</v>
      </c>
    </row>
    <row r="1913" ht="14.25" customHeight="1">
      <c r="A1913" s="166" t="s">
        <v>997</v>
      </c>
      <c r="B1913" s="131" t="s">
        <v>1489</v>
      </c>
      <c r="C1913" s="5" t="s">
        <v>1496</v>
      </c>
      <c r="D1913" s="5">
        <v>27.36</v>
      </c>
      <c r="E1913" s="1">
        <v>2488.0</v>
      </c>
    </row>
    <row r="1914" ht="14.25" customHeight="1">
      <c r="A1914" s="166" t="s">
        <v>997</v>
      </c>
      <c r="B1914" s="131" t="s">
        <v>1489</v>
      </c>
      <c r="C1914" s="47" t="s">
        <v>1501</v>
      </c>
      <c r="D1914" s="47">
        <v>28.0</v>
      </c>
      <c r="E1914" s="43">
        <v>2052.0</v>
      </c>
    </row>
    <row r="1915" ht="14.25" customHeight="1">
      <c r="A1915" s="166" t="s">
        <v>997</v>
      </c>
      <c r="B1915" s="131" t="s">
        <v>1484</v>
      </c>
      <c r="C1915" s="37" t="s">
        <v>2407</v>
      </c>
      <c r="D1915" s="37">
        <v>26.49</v>
      </c>
      <c r="E1915" s="42">
        <v>2843.0</v>
      </c>
    </row>
    <row r="1916" ht="14.25" customHeight="1">
      <c r="A1916" s="166" t="s">
        <v>997</v>
      </c>
      <c r="B1916" s="131" t="s">
        <v>1484</v>
      </c>
      <c r="C1916" s="5" t="s">
        <v>1506</v>
      </c>
      <c r="D1916" s="5">
        <v>26.98</v>
      </c>
      <c r="E1916" s="1">
        <v>2603.0</v>
      </c>
    </row>
    <row r="1917" ht="14.25" customHeight="1">
      <c r="A1917" s="166" t="s">
        <v>997</v>
      </c>
      <c r="B1917" s="131" t="s">
        <v>1484</v>
      </c>
      <c r="C1917" s="47" t="s">
        <v>2271</v>
      </c>
      <c r="D1917" s="47">
        <v>27.58</v>
      </c>
      <c r="E1917" s="43">
        <v>2598.0</v>
      </c>
    </row>
    <row r="1918" ht="14.25" customHeight="1">
      <c r="A1918" s="166" t="s">
        <v>997</v>
      </c>
      <c r="B1918" s="131" t="s">
        <v>1478</v>
      </c>
      <c r="C1918" s="75" t="s">
        <v>1507</v>
      </c>
      <c r="D1918" s="5">
        <v>25.52</v>
      </c>
      <c r="E1918" s="1">
        <v>2518.0</v>
      </c>
    </row>
    <row r="1919" ht="14.25" customHeight="1">
      <c r="A1919" s="166" t="s">
        <v>997</v>
      </c>
      <c r="B1919" s="131" t="s">
        <v>1478</v>
      </c>
      <c r="C1919" s="5" t="s">
        <v>1508</v>
      </c>
      <c r="D1919" s="5">
        <v>26.33</v>
      </c>
      <c r="E1919" s="1">
        <v>2807.0</v>
      </c>
    </row>
    <row r="1920" ht="14.25" customHeight="1">
      <c r="A1920" s="166" t="s">
        <v>997</v>
      </c>
      <c r="B1920" s="131" t="s">
        <v>1478</v>
      </c>
      <c r="C1920" s="163" t="s">
        <v>2274</v>
      </c>
      <c r="D1920" s="163">
        <v>27.79</v>
      </c>
      <c r="E1920" s="164">
        <v>2693.0</v>
      </c>
    </row>
    <row r="1921" ht="14.25" customHeight="1">
      <c r="A1921" s="166" t="s">
        <v>1002</v>
      </c>
      <c r="B1921" s="168" t="s">
        <v>2421</v>
      </c>
      <c r="C1921" s="169" t="s">
        <v>2422</v>
      </c>
      <c r="D1921" s="169">
        <v>25.7</v>
      </c>
      <c r="E1921" s="170">
        <v>1601.0</v>
      </c>
    </row>
    <row r="1922" ht="14.25" customHeight="1">
      <c r="A1922" s="166" t="s">
        <v>1003</v>
      </c>
      <c r="B1922" s="168" t="s">
        <v>2421</v>
      </c>
      <c r="C1922" s="169" t="s">
        <v>2423</v>
      </c>
      <c r="D1922" s="169">
        <v>25.29</v>
      </c>
      <c r="E1922" s="170">
        <v>1551.0</v>
      </c>
    </row>
    <row r="1923" ht="14.25" customHeight="1">
      <c r="A1923" s="166" t="s">
        <v>1005</v>
      </c>
      <c r="B1923" s="160" t="s">
        <v>1344</v>
      </c>
      <c r="C1923" s="176" t="s">
        <v>2443</v>
      </c>
      <c r="D1923" s="161">
        <v>24.45</v>
      </c>
      <c r="E1923" s="162">
        <v>1742.0</v>
      </c>
    </row>
    <row r="1924" ht="14.25" customHeight="1">
      <c r="A1924" s="166" t="s">
        <v>1005</v>
      </c>
      <c r="B1924" s="160" t="s">
        <v>1344</v>
      </c>
      <c r="C1924" s="163" t="s">
        <v>1424</v>
      </c>
      <c r="D1924" s="163">
        <v>23.65</v>
      </c>
      <c r="E1924" s="164">
        <v>664.0</v>
      </c>
    </row>
    <row r="1925" ht="14.25" customHeight="1">
      <c r="A1925" s="166" t="s">
        <v>1009</v>
      </c>
      <c r="B1925" s="171" t="s">
        <v>1484</v>
      </c>
      <c r="C1925" s="172" t="s">
        <v>2271</v>
      </c>
      <c r="D1925" s="172">
        <v>27.58</v>
      </c>
      <c r="E1925" s="173">
        <v>2598.0</v>
      </c>
    </row>
    <row r="1926" ht="14.25" customHeight="1">
      <c r="A1926" s="166" t="s">
        <v>1009</v>
      </c>
      <c r="B1926" s="131" t="s">
        <v>1558</v>
      </c>
      <c r="C1926" s="178" t="s">
        <v>2444</v>
      </c>
      <c r="D1926" s="37">
        <v>26.98</v>
      </c>
      <c r="E1926" s="42">
        <v>2645.0</v>
      </c>
    </row>
    <row r="1927" ht="14.25" customHeight="1">
      <c r="A1927" s="166" t="s">
        <v>1009</v>
      </c>
      <c r="B1927" s="131" t="s">
        <v>1558</v>
      </c>
      <c r="C1927" s="5" t="s">
        <v>2445</v>
      </c>
      <c r="D1927" s="5">
        <v>27.06</v>
      </c>
      <c r="E1927" s="1">
        <v>3366.0</v>
      </c>
    </row>
    <row r="1928" ht="14.25" customHeight="1">
      <c r="A1928" s="166" t="s">
        <v>1009</v>
      </c>
      <c r="B1928" s="131" t="s">
        <v>1558</v>
      </c>
      <c r="C1928" s="47" t="s">
        <v>2446</v>
      </c>
      <c r="D1928" s="47">
        <v>25.72</v>
      </c>
      <c r="E1928" s="43">
        <v>2396.0</v>
      </c>
    </row>
    <row r="1929" ht="14.25" customHeight="1">
      <c r="A1929" s="166" t="s">
        <v>1009</v>
      </c>
      <c r="B1929" s="131" t="s">
        <v>1961</v>
      </c>
      <c r="C1929" s="37" t="s">
        <v>2253</v>
      </c>
      <c r="D1929" s="37">
        <v>26.82</v>
      </c>
      <c r="E1929" s="42">
        <v>1996.0</v>
      </c>
    </row>
    <row r="1930" ht="14.25" customHeight="1">
      <c r="A1930" s="166" t="s">
        <v>1009</v>
      </c>
      <c r="B1930" s="131" t="s">
        <v>1961</v>
      </c>
      <c r="C1930" s="47" t="s">
        <v>2414</v>
      </c>
      <c r="D1930" s="47">
        <v>24.11</v>
      </c>
      <c r="E1930" s="43">
        <v>1266.0</v>
      </c>
    </row>
    <row r="1931" ht="14.25" customHeight="1">
      <c r="A1931" s="166" t="s">
        <v>1009</v>
      </c>
      <c r="B1931" s="131" t="s">
        <v>1738</v>
      </c>
      <c r="C1931" s="37" t="s">
        <v>1739</v>
      </c>
      <c r="D1931" s="37">
        <v>23.19</v>
      </c>
      <c r="E1931" s="42">
        <v>1909.0</v>
      </c>
    </row>
    <row r="1932" ht="14.25" customHeight="1">
      <c r="A1932" s="166" t="s">
        <v>1009</v>
      </c>
      <c r="B1932" s="131" t="s">
        <v>1738</v>
      </c>
      <c r="C1932" s="5" t="s">
        <v>1741</v>
      </c>
      <c r="D1932" s="5">
        <v>25.58</v>
      </c>
      <c r="E1932" s="1">
        <v>417.0</v>
      </c>
    </row>
    <row r="1933" ht="14.25" customHeight="1">
      <c r="A1933" s="166" t="s">
        <v>1009</v>
      </c>
      <c r="B1933" s="131" t="s">
        <v>1738</v>
      </c>
      <c r="C1933" s="5" t="s">
        <v>2447</v>
      </c>
      <c r="D1933" s="5">
        <v>23.48</v>
      </c>
      <c r="E1933" s="1">
        <v>1833.0</v>
      </c>
    </row>
    <row r="1934" ht="14.25" customHeight="1">
      <c r="A1934" s="166" t="s">
        <v>1009</v>
      </c>
      <c r="B1934" s="131" t="s">
        <v>1738</v>
      </c>
      <c r="C1934" s="5" t="s">
        <v>2448</v>
      </c>
      <c r="D1934" s="5">
        <v>21.46</v>
      </c>
      <c r="E1934" s="1">
        <v>3840.0</v>
      </c>
    </row>
    <row r="1935" ht="14.25" customHeight="1">
      <c r="A1935" s="166" t="s">
        <v>1009</v>
      </c>
      <c r="B1935" s="131" t="s">
        <v>1738</v>
      </c>
      <c r="C1935" s="47" t="s">
        <v>2449</v>
      </c>
      <c r="D1935" s="47">
        <v>25.69</v>
      </c>
      <c r="E1935" s="43">
        <v>251.0</v>
      </c>
    </row>
    <row r="1936" ht="14.25" customHeight="1">
      <c r="A1936" s="166" t="s">
        <v>1009</v>
      </c>
      <c r="B1936" s="131" t="s">
        <v>1371</v>
      </c>
      <c r="C1936" s="37" t="s">
        <v>2450</v>
      </c>
      <c r="D1936" s="37">
        <v>22.77</v>
      </c>
      <c r="E1936" s="42">
        <v>806.0</v>
      </c>
    </row>
    <row r="1937" ht="14.25" customHeight="1">
      <c r="A1937" s="166" t="s">
        <v>1009</v>
      </c>
      <c r="B1937" s="131" t="s">
        <v>1371</v>
      </c>
      <c r="C1937" s="5" t="s">
        <v>2451</v>
      </c>
      <c r="D1937" s="5">
        <v>22.37</v>
      </c>
      <c r="E1937" s="1">
        <v>1199.0</v>
      </c>
    </row>
    <row r="1938" ht="14.25" customHeight="1">
      <c r="A1938" s="166" t="s">
        <v>1009</v>
      </c>
      <c r="B1938" s="131" t="s">
        <v>1371</v>
      </c>
      <c r="C1938" s="47" t="s">
        <v>2452</v>
      </c>
      <c r="D1938" s="47">
        <v>21.71</v>
      </c>
      <c r="E1938" s="43">
        <v>1263.0</v>
      </c>
    </row>
    <row r="1939" ht="14.25" customHeight="1">
      <c r="A1939" s="166" t="s">
        <v>1009</v>
      </c>
      <c r="B1939" s="131" t="s">
        <v>2453</v>
      </c>
      <c r="C1939" s="37" t="s">
        <v>2454</v>
      </c>
      <c r="D1939" s="37">
        <v>20.77</v>
      </c>
      <c r="E1939" s="42">
        <v>1595.0</v>
      </c>
    </row>
    <row r="1940" ht="14.25" customHeight="1">
      <c r="A1940" s="166" t="s">
        <v>1009</v>
      </c>
      <c r="B1940" s="131" t="s">
        <v>2453</v>
      </c>
      <c r="C1940" s="5" t="s">
        <v>2455</v>
      </c>
      <c r="D1940" s="5">
        <v>20.26</v>
      </c>
      <c r="E1940" s="1">
        <v>1573.0</v>
      </c>
    </row>
    <row r="1941" ht="14.25" customHeight="1">
      <c r="A1941" s="166" t="s">
        <v>1009</v>
      </c>
      <c r="B1941" s="131" t="s">
        <v>2453</v>
      </c>
      <c r="C1941" s="5" t="s">
        <v>2456</v>
      </c>
      <c r="D1941" s="5">
        <v>21.38</v>
      </c>
      <c r="E1941" s="1">
        <v>1609.0</v>
      </c>
    </row>
    <row r="1942" ht="14.25" customHeight="1">
      <c r="A1942" s="166" t="s">
        <v>1009</v>
      </c>
      <c r="B1942" s="131" t="s">
        <v>2453</v>
      </c>
      <c r="C1942" s="47" t="s">
        <v>2457</v>
      </c>
      <c r="D1942" s="47">
        <v>19.85</v>
      </c>
      <c r="E1942" s="43">
        <v>1572.0</v>
      </c>
    </row>
    <row r="1943" ht="14.25" customHeight="1">
      <c r="A1943" s="166" t="s">
        <v>1009</v>
      </c>
      <c r="B1943" s="131" t="s">
        <v>1802</v>
      </c>
      <c r="C1943" s="37" t="s">
        <v>2458</v>
      </c>
      <c r="D1943" s="37">
        <v>19.8</v>
      </c>
      <c r="E1943" s="42">
        <v>1704.0</v>
      </c>
    </row>
    <row r="1944" ht="14.25" customHeight="1">
      <c r="A1944" s="166" t="s">
        <v>1009</v>
      </c>
      <c r="B1944" s="131" t="s">
        <v>1802</v>
      </c>
      <c r="C1944" s="47" t="s">
        <v>2459</v>
      </c>
      <c r="D1944" s="47">
        <v>19.9</v>
      </c>
      <c r="E1944" s="43">
        <v>1368.0</v>
      </c>
    </row>
    <row r="1945" ht="14.25" customHeight="1">
      <c r="A1945" s="166" t="s">
        <v>1009</v>
      </c>
      <c r="B1945" s="179" t="s">
        <v>1850</v>
      </c>
      <c r="C1945" s="74" t="s">
        <v>2460</v>
      </c>
      <c r="D1945" s="74">
        <v>19.19</v>
      </c>
      <c r="E1945" s="165">
        <v>1334.0</v>
      </c>
    </row>
    <row r="1946" ht="14.25" customHeight="1">
      <c r="A1946" s="166" t="s">
        <v>1009</v>
      </c>
      <c r="B1946" s="131" t="s">
        <v>1817</v>
      </c>
      <c r="C1946" s="37" t="s">
        <v>2461</v>
      </c>
      <c r="D1946" s="37">
        <v>19.7</v>
      </c>
      <c r="E1946" s="42">
        <v>1222.0</v>
      </c>
    </row>
    <row r="1947" ht="14.25" customHeight="1">
      <c r="A1947" s="166" t="s">
        <v>1009</v>
      </c>
      <c r="B1947" s="131" t="s">
        <v>1817</v>
      </c>
      <c r="C1947" s="5" t="s">
        <v>2462</v>
      </c>
      <c r="D1947" s="5">
        <v>20.64</v>
      </c>
      <c r="E1947" s="1">
        <v>1153.0</v>
      </c>
    </row>
    <row r="1948" ht="14.25" customHeight="1">
      <c r="A1948" s="166" t="s">
        <v>1009</v>
      </c>
      <c r="B1948" s="131" t="s">
        <v>1817</v>
      </c>
      <c r="C1948" s="47" t="s">
        <v>2463</v>
      </c>
      <c r="D1948" s="47">
        <v>19.46</v>
      </c>
      <c r="E1948" s="43">
        <v>1230.0</v>
      </c>
    </row>
    <row r="1949" ht="14.25" customHeight="1">
      <c r="A1949" s="166" t="s">
        <v>1009</v>
      </c>
      <c r="B1949" s="131" t="s">
        <v>1746</v>
      </c>
      <c r="C1949" s="37" t="s">
        <v>2464</v>
      </c>
      <c r="D1949" s="37">
        <v>19.71</v>
      </c>
      <c r="E1949" s="42">
        <v>1464.0</v>
      </c>
    </row>
    <row r="1950" ht="14.25" customHeight="1">
      <c r="A1950" s="166" t="s">
        <v>1009</v>
      </c>
      <c r="B1950" s="131" t="s">
        <v>1746</v>
      </c>
      <c r="C1950" s="5" t="s">
        <v>1815</v>
      </c>
      <c r="D1950" s="5">
        <v>19.45</v>
      </c>
      <c r="E1950" s="1">
        <v>1615.0</v>
      </c>
    </row>
    <row r="1951" ht="14.25" customHeight="1">
      <c r="A1951" s="166" t="s">
        <v>1009</v>
      </c>
      <c r="B1951" s="131" t="s">
        <v>1746</v>
      </c>
      <c r="C1951" s="5" t="s">
        <v>2465</v>
      </c>
      <c r="D1951" s="5">
        <v>20.25</v>
      </c>
      <c r="E1951" s="1">
        <v>1494.0</v>
      </c>
    </row>
    <row r="1952" ht="14.25" customHeight="1">
      <c r="A1952" s="166" t="s">
        <v>1009</v>
      </c>
      <c r="B1952" s="131" t="s">
        <v>1746</v>
      </c>
      <c r="C1952" s="5" t="s">
        <v>2466</v>
      </c>
      <c r="D1952" s="5">
        <v>20.81</v>
      </c>
      <c r="E1952" s="1">
        <v>1316.0</v>
      </c>
    </row>
    <row r="1953" ht="14.25" customHeight="1">
      <c r="A1953" s="166" t="s">
        <v>1009</v>
      </c>
      <c r="B1953" s="131" t="s">
        <v>1746</v>
      </c>
      <c r="C1953" s="5" t="s">
        <v>1809</v>
      </c>
      <c r="D1953" s="5">
        <v>20.75</v>
      </c>
      <c r="E1953" s="1">
        <v>1227.0</v>
      </c>
    </row>
    <row r="1954" ht="14.25" customHeight="1">
      <c r="A1954" s="166" t="s">
        <v>1009</v>
      </c>
      <c r="B1954" s="131" t="s">
        <v>1746</v>
      </c>
      <c r="C1954" s="5" t="s">
        <v>2467</v>
      </c>
      <c r="D1954" s="5">
        <v>23.26</v>
      </c>
      <c r="E1954" s="1">
        <v>1362.0</v>
      </c>
    </row>
    <row r="1955" ht="14.25" customHeight="1">
      <c r="A1955" s="166" t="s">
        <v>1009</v>
      </c>
      <c r="B1955" s="131" t="s">
        <v>1746</v>
      </c>
      <c r="C1955" s="5" t="s">
        <v>2468</v>
      </c>
      <c r="D1955" s="5">
        <v>24.09</v>
      </c>
      <c r="E1955" s="1">
        <v>1458.0</v>
      </c>
    </row>
    <row r="1956" ht="14.25" customHeight="1">
      <c r="A1956" s="166" t="s">
        <v>1009</v>
      </c>
      <c r="B1956" s="131" t="s">
        <v>1746</v>
      </c>
      <c r="C1956" s="5" t="s">
        <v>1747</v>
      </c>
      <c r="D1956" s="5">
        <v>25.25</v>
      </c>
      <c r="E1956" s="1">
        <v>1712.0</v>
      </c>
    </row>
    <row r="1957" ht="14.25" customHeight="1">
      <c r="A1957" s="166" t="s">
        <v>1009</v>
      </c>
      <c r="B1957" s="131" t="s">
        <v>1746</v>
      </c>
      <c r="C1957" s="47" t="s">
        <v>2469</v>
      </c>
      <c r="D1957" s="47">
        <v>26.03</v>
      </c>
      <c r="E1957" s="43">
        <v>1027.0</v>
      </c>
    </row>
    <row r="1958" ht="14.25" customHeight="1">
      <c r="A1958" s="166" t="s">
        <v>1009</v>
      </c>
      <c r="B1958" s="131" t="s">
        <v>1344</v>
      </c>
      <c r="C1958" s="37" t="s">
        <v>1577</v>
      </c>
      <c r="D1958" s="37">
        <v>22.76</v>
      </c>
      <c r="E1958" s="42">
        <v>1103.0</v>
      </c>
    </row>
    <row r="1959" ht="14.25" customHeight="1">
      <c r="A1959" s="166" t="s">
        <v>1009</v>
      </c>
      <c r="B1959" s="131" t="s">
        <v>1344</v>
      </c>
      <c r="C1959" s="75" t="s">
        <v>2443</v>
      </c>
      <c r="D1959" s="5">
        <v>24.45</v>
      </c>
      <c r="E1959" s="1">
        <v>1742.0</v>
      </c>
    </row>
    <row r="1960" ht="14.25" customHeight="1">
      <c r="A1960" s="166" t="s">
        <v>1009</v>
      </c>
      <c r="B1960" s="131" t="s">
        <v>1344</v>
      </c>
      <c r="C1960" s="5" t="s">
        <v>2470</v>
      </c>
      <c r="D1960" s="5">
        <v>23.93</v>
      </c>
      <c r="E1960" s="1">
        <v>2012.0</v>
      </c>
    </row>
    <row r="1961" ht="14.25" customHeight="1">
      <c r="A1961" s="166" t="s">
        <v>1009</v>
      </c>
      <c r="B1961" s="131" t="s">
        <v>1344</v>
      </c>
      <c r="C1961" s="5" t="s">
        <v>2471</v>
      </c>
      <c r="D1961" s="5">
        <v>27.13</v>
      </c>
      <c r="E1961" s="1">
        <v>2297.0</v>
      </c>
    </row>
    <row r="1962" ht="14.25" customHeight="1">
      <c r="A1962" s="166" t="s">
        <v>1009</v>
      </c>
      <c r="B1962" s="131" t="s">
        <v>1344</v>
      </c>
      <c r="C1962" s="5" t="s">
        <v>2472</v>
      </c>
      <c r="D1962" s="5">
        <v>26.62</v>
      </c>
      <c r="E1962" s="1">
        <v>1102.0</v>
      </c>
    </row>
    <row r="1963" ht="14.25" customHeight="1">
      <c r="A1963" s="166" t="s">
        <v>1009</v>
      </c>
      <c r="B1963" s="131" t="s">
        <v>1344</v>
      </c>
      <c r="C1963" s="47" t="s">
        <v>2473</v>
      </c>
      <c r="D1963" s="47">
        <v>26.32</v>
      </c>
      <c r="E1963" s="43">
        <v>1327.0</v>
      </c>
    </row>
    <row r="1964" ht="14.25" customHeight="1">
      <c r="A1964" s="166" t="s">
        <v>1009</v>
      </c>
      <c r="B1964" s="131" t="s">
        <v>1591</v>
      </c>
      <c r="C1964" s="37" t="s">
        <v>2474</v>
      </c>
      <c r="D1964" s="37">
        <v>25.44</v>
      </c>
      <c r="E1964" s="42">
        <v>2118.0</v>
      </c>
    </row>
    <row r="1965" ht="14.25" customHeight="1">
      <c r="A1965" s="166" t="s">
        <v>1009</v>
      </c>
      <c r="B1965" s="131" t="s">
        <v>1591</v>
      </c>
      <c r="C1965" s="75" t="s">
        <v>2475</v>
      </c>
      <c r="D1965" s="5">
        <v>23.33</v>
      </c>
      <c r="E1965" s="1">
        <v>1355.0</v>
      </c>
    </row>
    <row r="1966" ht="14.25" customHeight="1">
      <c r="A1966" s="166" t="s">
        <v>1009</v>
      </c>
      <c r="B1966" s="131" t="s">
        <v>1591</v>
      </c>
      <c r="C1966" s="5" t="s">
        <v>2476</v>
      </c>
      <c r="D1966" s="5">
        <v>23.0</v>
      </c>
      <c r="E1966" s="1">
        <v>1713.0</v>
      </c>
    </row>
    <row r="1967" ht="14.25" customHeight="1">
      <c r="A1967" s="166" t="s">
        <v>1009</v>
      </c>
      <c r="B1967" s="131" t="s">
        <v>1591</v>
      </c>
      <c r="C1967" s="47" t="s">
        <v>2477</v>
      </c>
      <c r="D1967" s="47">
        <v>22.28</v>
      </c>
      <c r="E1967" s="43">
        <v>1802.0</v>
      </c>
    </row>
    <row r="1968" ht="14.25" customHeight="1">
      <c r="A1968" s="166" t="s">
        <v>1009</v>
      </c>
      <c r="B1968" s="131" t="s">
        <v>1457</v>
      </c>
      <c r="C1968" s="37" t="s">
        <v>1592</v>
      </c>
      <c r="D1968" s="37">
        <v>26.31</v>
      </c>
      <c r="E1968" s="42">
        <v>2516.0</v>
      </c>
    </row>
    <row r="1969" ht="14.25" customHeight="1">
      <c r="A1969" s="166" t="s">
        <v>1009</v>
      </c>
      <c r="B1969" s="131" t="s">
        <v>1457</v>
      </c>
      <c r="C1969" s="47" t="s">
        <v>1626</v>
      </c>
      <c r="D1969" s="47">
        <v>26.46</v>
      </c>
      <c r="E1969" s="43">
        <v>2006.0</v>
      </c>
    </row>
    <row r="1970" ht="14.25" customHeight="1">
      <c r="A1970" s="166" t="s">
        <v>1009</v>
      </c>
      <c r="B1970" s="131" t="s">
        <v>1918</v>
      </c>
      <c r="C1970" s="5" t="s">
        <v>2478</v>
      </c>
      <c r="D1970" s="5">
        <v>26.28</v>
      </c>
      <c r="E1970" s="1">
        <v>2102.0</v>
      </c>
    </row>
    <row r="1971" ht="14.25" customHeight="1">
      <c r="A1971" s="166" t="s">
        <v>1009</v>
      </c>
      <c r="B1971" s="131" t="s">
        <v>1918</v>
      </c>
      <c r="C1971" s="163" t="s">
        <v>2479</v>
      </c>
      <c r="D1971" s="163">
        <v>25.35</v>
      </c>
      <c r="E1971" s="164">
        <v>1833.0</v>
      </c>
    </row>
    <row r="1972" ht="14.25" customHeight="1">
      <c r="A1972" s="166" t="s">
        <v>2480</v>
      </c>
      <c r="B1972" s="168" t="s">
        <v>1612</v>
      </c>
      <c r="C1972" s="169" t="s">
        <v>2481</v>
      </c>
      <c r="D1972" s="169">
        <v>27.5</v>
      </c>
      <c r="E1972" s="170">
        <v>1325.0</v>
      </c>
    </row>
    <row r="1973" ht="14.25" customHeight="1">
      <c r="A1973" s="166" t="s">
        <v>2482</v>
      </c>
      <c r="B1973" s="160" t="s">
        <v>1449</v>
      </c>
      <c r="C1973" s="161" t="s">
        <v>1452</v>
      </c>
      <c r="D1973" s="161">
        <v>23.25</v>
      </c>
      <c r="E1973" s="162">
        <v>3045.0</v>
      </c>
    </row>
    <row r="1974" ht="14.25" customHeight="1">
      <c r="A1974" s="166" t="s">
        <v>2482</v>
      </c>
      <c r="B1974" s="160" t="s">
        <v>1449</v>
      </c>
      <c r="C1974" s="163" t="s">
        <v>1551</v>
      </c>
      <c r="D1974" s="163">
        <v>17.01</v>
      </c>
      <c r="E1974" s="164">
        <v>2213.0</v>
      </c>
    </row>
    <row r="1975" ht="14.25" customHeight="1">
      <c r="A1975" s="166" t="s">
        <v>2483</v>
      </c>
      <c r="B1975" s="160" t="s">
        <v>2484</v>
      </c>
      <c r="C1975" s="176" t="s">
        <v>2485</v>
      </c>
      <c r="D1975" s="161">
        <v>9.68</v>
      </c>
      <c r="E1975" s="162">
        <v>1496.0</v>
      </c>
    </row>
    <row r="1976" ht="14.25" customHeight="1">
      <c r="A1976" s="166" t="s">
        <v>2483</v>
      </c>
      <c r="B1976" s="160" t="s">
        <v>2484</v>
      </c>
      <c r="C1976" s="163" t="s">
        <v>2486</v>
      </c>
      <c r="D1976" s="163">
        <v>11.81</v>
      </c>
      <c r="E1976" s="164">
        <v>1334.0</v>
      </c>
    </row>
    <row r="1977" ht="14.25" customHeight="1">
      <c r="A1977" s="166" t="s">
        <v>2487</v>
      </c>
      <c r="B1977" s="160" t="s">
        <v>1447</v>
      </c>
      <c r="C1977" s="161" t="s">
        <v>1616</v>
      </c>
      <c r="D1977" s="161">
        <v>24.25</v>
      </c>
      <c r="E1977" s="162">
        <v>2587.0</v>
      </c>
    </row>
    <row r="1978" ht="14.25" customHeight="1">
      <c r="A1978" s="166" t="s">
        <v>2487</v>
      </c>
      <c r="B1978" s="160" t="s">
        <v>1447</v>
      </c>
      <c r="C1978" s="47" t="s">
        <v>1448</v>
      </c>
      <c r="D1978" s="47">
        <v>26.69</v>
      </c>
      <c r="E1978" s="43">
        <v>2646.0</v>
      </c>
    </row>
    <row r="1979" ht="14.25" customHeight="1">
      <c r="A1979" s="166" t="s">
        <v>2487</v>
      </c>
      <c r="B1979" s="131" t="s">
        <v>1449</v>
      </c>
      <c r="C1979" s="178" t="s">
        <v>1913</v>
      </c>
      <c r="D1979" s="37">
        <v>18.86</v>
      </c>
      <c r="E1979" s="42">
        <v>1406.0</v>
      </c>
    </row>
    <row r="1980" ht="14.25" customHeight="1">
      <c r="A1980" s="166" t="s">
        <v>2487</v>
      </c>
      <c r="B1980" s="131" t="s">
        <v>1449</v>
      </c>
      <c r="C1980" s="5" t="s">
        <v>1551</v>
      </c>
      <c r="D1980" s="5">
        <v>17.01</v>
      </c>
      <c r="E1980" s="1">
        <v>2213.0</v>
      </c>
    </row>
    <row r="1981" ht="14.25" customHeight="1">
      <c r="A1981" s="166" t="s">
        <v>2487</v>
      </c>
      <c r="B1981" s="131" t="s">
        <v>1449</v>
      </c>
      <c r="C1981" s="5" t="s">
        <v>1535</v>
      </c>
      <c r="D1981" s="5">
        <v>25.32</v>
      </c>
      <c r="E1981" s="1">
        <v>3404.0</v>
      </c>
    </row>
    <row r="1982" ht="14.25" customHeight="1">
      <c r="A1982" s="166" t="s">
        <v>2487</v>
      </c>
      <c r="B1982" s="131" t="s">
        <v>1449</v>
      </c>
      <c r="C1982" s="47" t="s">
        <v>1452</v>
      </c>
      <c r="D1982" s="47">
        <v>23.25</v>
      </c>
      <c r="E1982" s="43">
        <v>3045.0</v>
      </c>
    </row>
    <row r="1983" ht="14.25" customHeight="1">
      <c r="A1983" s="166" t="s">
        <v>2487</v>
      </c>
      <c r="B1983" s="73" t="s">
        <v>1623</v>
      </c>
      <c r="C1983" s="74" t="s">
        <v>1899</v>
      </c>
      <c r="D1983" s="74">
        <v>24.39</v>
      </c>
      <c r="E1983" s="165">
        <v>2935.0</v>
      </c>
    </row>
    <row r="1984" ht="14.25" customHeight="1">
      <c r="A1984" s="166" t="s">
        <v>2487</v>
      </c>
      <c r="B1984" s="131" t="s">
        <v>1188</v>
      </c>
      <c r="C1984" s="37" t="s">
        <v>1552</v>
      </c>
      <c r="D1984" s="37">
        <v>25.79</v>
      </c>
      <c r="E1984" s="42">
        <v>2102.0</v>
      </c>
    </row>
    <row r="1985" ht="14.25" customHeight="1">
      <c r="A1985" s="166" t="s">
        <v>2487</v>
      </c>
      <c r="B1985" s="131" t="s">
        <v>1188</v>
      </c>
      <c r="C1985" s="5" t="s">
        <v>1342</v>
      </c>
      <c r="D1985" s="5">
        <v>26.79</v>
      </c>
      <c r="E1985" s="1">
        <v>2466.0</v>
      </c>
    </row>
    <row r="1986" ht="14.25" customHeight="1">
      <c r="A1986" s="166" t="s">
        <v>2487</v>
      </c>
      <c r="B1986" s="131" t="s">
        <v>1188</v>
      </c>
      <c r="C1986" s="5" t="s">
        <v>1621</v>
      </c>
      <c r="D1986" s="5">
        <v>26.92</v>
      </c>
      <c r="E1986" s="1">
        <v>2217.0</v>
      </c>
    </row>
    <row r="1987" ht="14.25" customHeight="1">
      <c r="A1987" s="166" t="s">
        <v>2487</v>
      </c>
      <c r="B1987" s="131" t="s">
        <v>1188</v>
      </c>
      <c r="C1987" s="47" t="s">
        <v>1343</v>
      </c>
      <c r="D1987" s="47">
        <v>26.55</v>
      </c>
      <c r="E1987" s="43">
        <v>2537.0</v>
      </c>
    </row>
    <row r="1988" ht="14.25" customHeight="1">
      <c r="A1988" s="166" t="s">
        <v>2487</v>
      </c>
      <c r="B1988" s="131" t="s">
        <v>1455</v>
      </c>
      <c r="C1988" s="5" t="s">
        <v>2488</v>
      </c>
      <c r="D1988" s="5">
        <v>27.39</v>
      </c>
      <c r="E1988" s="1">
        <v>1714.0</v>
      </c>
    </row>
    <row r="1989" ht="14.25" customHeight="1">
      <c r="A1989" s="166" t="s">
        <v>2487</v>
      </c>
      <c r="B1989" s="131" t="s">
        <v>1455</v>
      </c>
      <c r="C1989" s="163" t="s">
        <v>2489</v>
      </c>
      <c r="D1989" s="163">
        <v>27.07</v>
      </c>
      <c r="E1989" s="164">
        <v>1693.0</v>
      </c>
    </row>
    <row r="1990" ht="14.25" customHeight="1">
      <c r="A1990" s="166" t="s">
        <v>2490</v>
      </c>
      <c r="B1990" s="168" t="s">
        <v>1940</v>
      </c>
      <c r="C1990" s="169" t="s">
        <v>1941</v>
      </c>
      <c r="D1990" s="169">
        <v>20.03</v>
      </c>
      <c r="E1990" s="170">
        <v>1155.0</v>
      </c>
    </row>
    <row r="1991" ht="14.25" customHeight="1">
      <c r="A1991" s="166" t="s">
        <v>1087</v>
      </c>
      <c r="B1991" s="160" t="s">
        <v>1188</v>
      </c>
      <c r="C1991" s="161" t="s">
        <v>1337</v>
      </c>
      <c r="D1991" s="161">
        <v>22.25</v>
      </c>
      <c r="E1991" s="162">
        <v>1359.0</v>
      </c>
    </row>
    <row r="1992" ht="14.25" customHeight="1">
      <c r="A1992" s="166" t="s">
        <v>1087</v>
      </c>
      <c r="B1992" s="160" t="s">
        <v>1188</v>
      </c>
      <c r="C1992" s="163" t="s">
        <v>1948</v>
      </c>
      <c r="D1992" s="163">
        <v>22.15</v>
      </c>
      <c r="E1992" s="164">
        <v>1362.0</v>
      </c>
    </row>
    <row r="1993" ht="14.25" customHeight="1">
      <c r="A1993" s="166" t="s">
        <v>1103</v>
      </c>
      <c r="B1993" s="168" t="s">
        <v>833</v>
      </c>
      <c r="C1993" s="169" t="s">
        <v>2491</v>
      </c>
      <c r="D1993" s="169">
        <v>21.0</v>
      </c>
      <c r="E1993" s="170">
        <v>1198.0</v>
      </c>
    </row>
    <row r="1994" ht="14.25" customHeight="1">
      <c r="A1994" s="166" t="s">
        <v>2492</v>
      </c>
      <c r="B1994" s="160" t="s">
        <v>1460</v>
      </c>
      <c r="C1994" s="161" t="s">
        <v>1990</v>
      </c>
      <c r="D1994" s="161">
        <v>26.49</v>
      </c>
      <c r="E1994" s="162">
        <v>1408.0</v>
      </c>
    </row>
    <row r="1995" ht="14.25" customHeight="1">
      <c r="A1995" s="166" t="s">
        <v>2492</v>
      </c>
      <c r="B1995" s="160" t="s">
        <v>1460</v>
      </c>
      <c r="C1995" s="163" t="s">
        <v>1988</v>
      </c>
      <c r="D1995" s="163">
        <v>29.81</v>
      </c>
      <c r="E1995" s="164">
        <v>3132.0</v>
      </c>
    </row>
    <row r="1996" ht="14.25" customHeight="1">
      <c r="A1996" s="156"/>
      <c r="B1996" s="75"/>
      <c r="C1996" s="75"/>
      <c r="D1996" s="75"/>
      <c r="E1996" s="75"/>
    </row>
    <row r="1997" ht="14.25" customHeight="1">
      <c r="A1997" s="132" t="s">
        <v>873</v>
      </c>
      <c r="B1997" s="168" t="s">
        <v>1195</v>
      </c>
      <c r="C1997" s="169" t="s">
        <v>2493</v>
      </c>
      <c r="D1997" s="169">
        <v>13.37</v>
      </c>
      <c r="E1997" s="170">
        <v>720.24</v>
      </c>
    </row>
    <row r="1998" ht="14.25" customHeight="1">
      <c r="A1998" s="132" t="s">
        <v>873</v>
      </c>
      <c r="B1998" s="160" t="s">
        <v>1205</v>
      </c>
      <c r="C1998" s="176" t="s">
        <v>1207</v>
      </c>
      <c r="D1998" s="161">
        <v>12.69</v>
      </c>
      <c r="E1998" s="162">
        <v>788.65</v>
      </c>
    </row>
    <row r="1999" ht="14.25" customHeight="1">
      <c r="A1999" s="132" t="s">
        <v>873</v>
      </c>
      <c r="B1999" s="160" t="s">
        <v>1205</v>
      </c>
      <c r="C1999" s="163" t="s">
        <v>2131</v>
      </c>
      <c r="D1999" s="163">
        <v>11.86</v>
      </c>
      <c r="E1999" s="164">
        <v>645.12</v>
      </c>
    </row>
    <row r="2000" ht="14.25" customHeight="1">
      <c r="A2000" s="132" t="s">
        <v>873</v>
      </c>
      <c r="B2000" s="168" t="s">
        <v>1310</v>
      </c>
      <c r="C2000" s="169" t="s">
        <v>2400</v>
      </c>
      <c r="D2000" s="169">
        <v>16.8</v>
      </c>
      <c r="E2000" s="170">
        <v>522.19</v>
      </c>
    </row>
    <row r="2001" ht="14.25" customHeight="1">
      <c r="A2001" s="132" t="s">
        <v>873</v>
      </c>
      <c r="B2001" s="160" t="s">
        <v>2384</v>
      </c>
      <c r="C2001" s="161" t="s">
        <v>2386</v>
      </c>
      <c r="D2001" s="161">
        <v>20.77</v>
      </c>
      <c r="E2001" s="162">
        <v>181.11</v>
      </c>
    </row>
    <row r="2002" ht="14.25" customHeight="1">
      <c r="A2002" s="132" t="s">
        <v>873</v>
      </c>
      <c r="B2002" s="160" t="s">
        <v>2384</v>
      </c>
      <c r="C2002" s="5" t="s">
        <v>2389</v>
      </c>
      <c r="D2002" s="5">
        <v>19.11</v>
      </c>
      <c r="E2002" s="1">
        <v>532.52</v>
      </c>
    </row>
    <row r="2003" ht="14.25" customHeight="1">
      <c r="A2003" s="132" t="s">
        <v>873</v>
      </c>
      <c r="B2003" s="160" t="s">
        <v>2384</v>
      </c>
      <c r="C2003" s="5" t="s">
        <v>1193</v>
      </c>
      <c r="D2003" s="5">
        <v>18.45</v>
      </c>
      <c r="E2003" s="1">
        <v>768.99</v>
      </c>
    </row>
    <row r="2004" ht="14.25" customHeight="1">
      <c r="A2004" s="132" t="s">
        <v>873</v>
      </c>
      <c r="B2004" s="160" t="s">
        <v>2384</v>
      </c>
      <c r="C2004" s="163" t="s">
        <v>2494</v>
      </c>
      <c r="D2004" s="163">
        <v>17.73</v>
      </c>
      <c r="E2004" s="164">
        <v>915.8</v>
      </c>
    </row>
    <row r="2005" ht="14.25" customHeight="1">
      <c r="A2005" s="132" t="s">
        <v>873</v>
      </c>
      <c r="B2005" s="160" t="s">
        <v>2391</v>
      </c>
      <c r="C2005" s="161" t="s">
        <v>2495</v>
      </c>
      <c r="D2005" s="161">
        <v>17.86</v>
      </c>
      <c r="E2005" s="162">
        <v>838.93</v>
      </c>
    </row>
    <row r="2006" ht="14.25" customHeight="1">
      <c r="A2006" s="132" t="s">
        <v>873</v>
      </c>
      <c r="B2006" s="160" t="s">
        <v>2391</v>
      </c>
      <c r="C2006" s="5" t="s">
        <v>2496</v>
      </c>
      <c r="D2006" s="5">
        <v>16.44</v>
      </c>
      <c r="E2006" s="1">
        <v>650.7</v>
      </c>
    </row>
    <row r="2007" ht="14.25" customHeight="1">
      <c r="A2007" s="132" t="s">
        <v>873</v>
      </c>
      <c r="B2007" s="160" t="s">
        <v>2391</v>
      </c>
      <c r="C2007" s="5" t="s">
        <v>2497</v>
      </c>
      <c r="D2007" s="5">
        <v>16.05</v>
      </c>
      <c r="E2007" s="1">
        <v>551.97</v>
      </c>
    </row>
    <row r="2008" ht="14.25" customHeight="1">
      <c r="A2008" s="132" t="s">
        <v>873</v>
      </c>
      <c r="B2008" s="160" t="s">
        <v>2391</v>
      </c>
      <c r="C2008" s="163" t="s">
        <v>2498</v>
      </c>
      <c r="D2008" s="163">
        <v>18.38</v>
      </c>
      <c r="E2008" s="164">
        <v>338.97</v>
      </c>
    </row>
    <row r="2009" ht="14.25" customHeight="1">
      <c r="A2009" s="132" t="s">
        <v>873</v>
      </c>
      <c r="B2009" s="160" t="s">
        <v>1199</v>
      </c>
      <c r="C2009" s="161" t="s">
        <v>2499</v>
      </c>
      <c r="D2009" s="161">
        <v>19.09</v>
      </c>
      <c r="E2009" s="162">
        <v>662.0</v>
      </c>
    </row>
    <row r="2010" ht="14.25" customHeight="1">
      <c r="A2010" s="132" t="s">
        <v>873</v>
      </c>
      <c r="B2010" s="160" t="s">
        <v>1199</v>
      </c>
      <c r="C2010" s="5" t="s">
        <v>2500</v>
      </c>
      <c r="D2010" s="5">
        <v>23.83</v>
      </c>
      <c r="E2010" s="1">
        <v>189.0</v>
      </c>
    </row>
    <row r="2011" ht="14.25" customHeight="1">
      <c r="A2011" s="132" t="s">
        <v>873</v>
      </c>
      <c r="B2011" s="160" t="s">
        <v>1199</v>
      </c>
      <c r="C2011" s="163" t="s">
        <v>2501</v>
      </c>
      <c r="D2011" s="163">
        <v>24.78</v>
      </c>
      <c r="E2011" s="164">
        <v>196.0</v>
      </c>
    </row>
    <row r="2012" ht="14.25" customHeight="1">
      <c r="A2012" s="22" t="s">
        <v>876</v>
      </c>
      <c r="B2012" s="75" t="s">
        <v>1510</v>
      </c>
      <c r="C2012" s="75" t="s">
        <v>2502</v>
      </c>
      <c r="D2012" s="75">
        <v>20.1</v>
      </c>
      <c r="E2012" s="75">
        <v>1617.91</v>
      </c>
    </row>
    <row r="2013" ht="14.25" customHeight="1">
      <c r="A2013" s="22" t="s">
        <v>876</v>
      </c>
      <c r="B2013" s="75" t="s">
        <v>1449</v>
      </c>
      <c r="C2013" s="75" t="s">
        <v>1452</v>
      </c>
      <c r="D2013" s="75">
        <v>23.25</v>
      </c>
      <c r="E2013" s="75">
        <v>3044.92</v>
      </c>
    </row>
    <row r="2014" ht="14.25" customHeight="1">
      <c r="A2014" s="22" t="s">
        <v>876</v>
      </c>
      <c r="B2014" s="75" t="s">
        <v>1449</v>
      </c>
      <c r="C2014" s="75" t="s">
        <v>1535</v>
      </c>
      <c r="D2014" s="75">
        <v>25.32</v>
      </c>
      <c r="E2014" s="75">
        <v>3404.43</v>
      </c>
    </row>
    <row r="2015" ht="14.25" customHeight="1">
      <c r="A2015" s="22" t="s">
        <v>876</v>
      </c>
      <c r="B2015" s="75" t="s">
        <v>1449</v>
      </c>
      <c r="C2015" s="75" t="s">
        <v>1451</v>
      </c>
      <c r="D2015" s="75">
        <v>24.98</v>
      </c>
      <c r="E2015" s="75">
        <v>3724.69</v>
      </c>
    </row>
    <row r="2016" ht="14.25" customHeight="1">
      <c r="A2016" s="22" t="s">
        <v>876</v>
      </c>
      <c r="B2016" s="75" t="s">
        <v>1447</v>
      </c>
      <c r="C2016" s="75" t="s">
        <v>1448</v>
      </c>
      <c r="D2016" s="75">
        <v>26.69</v>
      </c>
      <c r="E2016" s="75">
        <v>2645.87</v>
      </c>
    </row>
    <row r="2017" ht="14.25" customHeight="1">
      <c r="A2017" s="22" t="s">
        <v>876</v>
      </c>
      <c r="B2017" s="75" t="s">
        <v>1447</v>
      </c>
      <c r="C2017" s="75" t="s">
        <v>1618</v>
      </c>
      <c r="D2017" s="75">
        <v>25.57</v>
      </c>
      <c r="E2017" s="75">
        <v>2214.52</v>
      </c>
    </row>
    <row r="2018" ht="14.25" customHeight="1">
      <c r="A2018" s="22" t="s">
        <v>876</v>
      </c>
      <c r="B2018" s="75" t="s">
        <v>1447</v>
      </c>
      <c r="C2018" s="75" t="s">
        <v>1616</v>
      </c>
      <c r="D2018" s="75">
        <v>24.25</v>
      </c>
      <c r="E2018" s="75">
        <v>2587.1</v>
      </c>
    </row>
    <row r="2019" ht="14.25" customHeight="1">
      <c r="A2019" s="22" t="s">
        <v>876</v>
      </c>
      <c r="B2019" s="75" t="s">
        <v>1447</v>
      </c>
      <c r="C2019" s="75" t="s">
        <v>1933</v>
      </c>
      <c r="D2019" s="75">
        <v>9.49</v>
      </c>
      <c r="E2019" s="75">
        <v>1074.66</v>
      </c>
    </row>
    <row r="2020" ht="14.25" customHeight="1">
      <c r="A2020" s="22" t="s">
        <v>876</v>
      </c>
      <c r="B2020" s="75" t="s">
        <v>1569</v>
      </c>
      <c r="C2020" s="75" t="s">
        <v>1622</v>
      </c>
      <c r="D2020" s="75">
        <v>26.55</v>
      </c>
      <c r="E2020" s="75">
        <v>1910.32</v>
      </c>
    </row>
    <row r="2021" ht="14.25" customHeight="1">
      <c r="A2021" s="22" t="s">
        <v>876</v>
      </c>
      <c r="B2021" s="75" t="s">
        <v>1569</v>
      </c>
      <c r="C2021" s="75" t="s">
        <v>1900</v>
      </c>
      <c r="D2021" s="75">
        <v>17.18</v>
      </c>
      <c r="E2021" s="75">
        <v>1199.02</v>
      </c>
    </row>
    <row r="2022" ht="14.25" customHeight="1">
      <c r="A2022" s="22" t="s">
        <v>876</v>
      </c>
      <c r="B2022" s="75" t="s">
        <v>1188</v>
      </c>
      <c r="C2022" s="75" t="s">
        <v>1552</v>
      </c>
      <c r="D2022" s="75">
        <v>25.79</v>
      </c>
      <c r="E2022" s="75">
        <v>2102.07</v>
      </c>
    </row>
    <row r="2023" ht="14.25" customHeight="1">
      <c r="A2023" s="22" t="s">
        <v>876</v>
      </c>
      <c r="B2023" s="75" t="s">
        <v>1188</v>
      </c>
      <c r="C2023" s="75" t="s">
        <v>1342</v>
      </c>
      <c r="D2023" s="75">
        <v>26.79</v>
      </c>
      <c r="E2023" s="75">
        <v>2465.63</v>
      </c>
    </row>
    <row r="2024" ht="14.25" customHeight="1">
      <c r="A2024" s="22" t="s">
        <v>876</v>
      </c>
      <c r="B2024" s="75" t="s">
        <v>1188</v>
      </c>
      <c r="C2024" s="75" t="s">
        <v>1909</v>
      </c>
      <c r="D2024" s="75">
        <v>26.25</v>
      </c>
      <c r="E2024" s="75">
        <v>1888.56</v>
      </c>
    </row>
    <row r="2025" ht="14.25" customHeight="1">
      <c r="A2025" s="22" t="s">
        <v>876</v>
      </c>
      <c r="B2025" s="75" t="s">
        <v>1188</v>
      </c>
      <c r="C2025" s="75" t="s">
        <v>1621</v>
      </c>
      <c r="D2025" s="75">
        <v>26.92</v>
      </c>
      <c r="E2025" s="75">
        <v>2217.35</v>
      </c>
    </row>
    <row r="2026" ht="14.25" customHeight="1">
      <c r="A2026" s="22" t="s">
        <v>876</v>
      </c>
      <c r="B2026" s="75" t="s">
        <v>1188</v>
      </c>
      <c r="C2026" s="75" t="s">
        <v>1343</v>
      </c>
      <c r="D2026" s="75">
        <v>26.55</v>
      </c>
      <c r="E2026" s="75">
        <v>2537.22</v>
      </c>
    </row>
    <row r="2027" ht="14.25" customHeight="1">
      <c r="A2027" s="22" t="s">
        <v>879</v>
      </c>
      <c r="B2027" s="75" t="s">
        <v>1510</v>
      </c>
      <c r="C2027" s="75" t="s">
        <v>1925</v>
      </c>
      <c r="D2027" s="75">
        <v>27.24</v>
      </c>
      <c r="E2027" s="75">
        <v>1057.21</v>
      </c>
    </row>
    <row r="2028" ht="14.25" customHeight="1">
      <c r="A2028" s="22" t="s">
        <v>884</v>
      </c>
      <c r="B2028" s="75" t="s">
        <v>1221</v>
      </c>
      <c r="C2028" s="75" t="s">
        <v>1277</v>
      </c>
      <c r="D2028" s="75">
        <v>26.22</v>
      </c>
      <c r="E2028" s="75">
        <v>2584.84</v>
      </c>
    </row>
    <row r="2029" ht="14.25" customHeight="1">
      <c r="A2029" s="22" t="s">
        <v>884</v>
      </c>
      <c r="B2029" s="75" t="s">
        <v>1221</v>
      </c>
      <c r="C2029" s="75" t="s">
        <v>1222</v>
      </c>
      <c r="D2029" s="75">
        <v>24.23</v>
      </c>
      <c r="E2029" s="75">
        <v>1574.98</v>
      </c>
    </row>
    <row r="2030" ht="14.25" customHeight="1">
      <c r="A2030" s="22" t="s">
        <v>884</v>
      </c>
      <c r="B2030" s="75" t="s">
        <v>1218</v>
      </c>
      <c r="C2030" s="75" t="s">
        <v>2332</v>
      </c>
      <c r="D2030" s="75">
        <v>25.07</v>
      </c>
      <c r="E2030" s="75">
        <v>1936.9</v>
      </c>
    </row>
    <row r="2031" ht="14.25" customHeight="1">
      <c r="A2031" s="22" t="s">
        <v>895</v>
      </c>
      <c r="B2031" s="75" t="s">
        <v>2503</v>
      </c>
      <c r="C2031" s="75" t="s">
        <v>2130</v>
      </c>
      <c r="D2031" s="75">
        <v>10.02</v>
      </c>
      <c r="E2031" s="75">
        <v>899.09</v>
      </c>
    </row>
    <row r="2032" ht="14.25" customHeight="1">
      <c r="A2032" s="22" t="s">
        <v>895</v>
      </c>
      <c r="B2032" s="75" t="s">
        <v>1213</v>
      </c>
      <c r="C2032" s="75" t="s">
        <v>2001</v>
      </c>
      <c r="D2032" s="75">
        <v>9.91</v>
      </c>
      <c r="E2032" s="75">
        <v>749.51</v>
      </c>
    </row>
    <row r="2033" ht="14.25" customHeight="1">
      <c r="A2033" s="22" t="s">
        <v>895</v>
      </c>
      <c r="B2033" s="75" t="s">
        <v>1213</v>
      </c>
      <c r="C2033" s="75" t="s">
        <v>2009</v>
      </c>
      <c r="D2033" s="75">
        <v>9.54</v>
      </c>
      <c r="E2033" s="75">
        <v>781.04</v>
      </c>
    </row>
    <row r="2034" ht="14.25" customHeight="1">
      <c r="A2034" s="22" t="s">
        <v>895</v>
      </c>
      <c r="B2034" s="75" t="s">
        <v>1213</v>
      </c>
      <c r="C2034" s="75" t="s">
        <v>2008</v>
      </c>
      <c r="D2034" s="75">
        <v>9.52</v>
      </c>
      <c r="E2034" s="75">
        <v>597.55</v>
      </c>
    </row>
    <row r="2035" ht="14.25" customHeight="1">
      <c r="A2035" s="22" t="s">
        <v>895</v>
      </c>
      <c r="B2035" s="75" t="s">
        <v>1213</v>
      </c>
      <c r="C2035" s="75" t="s">
        <v>2006</v>
      </c>
      <c r="D2035" s="75">
        <v>9.99</v>
      </c>
      <c r="E2035" s="75">
        <v>582.47</v>
      </c>
    </row>
    <row r="2036" ht="14.25" customHeight="1">
      <c r="A2036" s="22" t="s">
        <v>895</v>
      </c>
      <c r="B2036" s="75" t="s">
        <v>1213</v>
      </c>
      <c r="C2036" s="75" t="s">
        <v>2003</v>
      </c>
      <c r="D2036" s="75">
        <v>9.2</v>
      </c>
      <c r="E2036" s="75">
        <v>645.12</v>
      </c>
    </row>
    <row r="2037" ht="14.25" customHeight="1">
      <c r="A2037" s="22" t="s">
        <v>895</v>
      </c>
      <c r="B2037" s="75" t="s">
        <v>2015</v>
      </c>
      <c r="C2037" s="75" t="s">
        <v>2016</v>
      </c>
      <c r="D2037" s="75">
        <v>8.35</v>
      </c>
      <c r="E2037" s="75">
        <v>730.63</v>
      </c>
    </row>
    <row r="2038" ht="14.25" customHeight="1">
      <c r="A2038" s="22" t="s">
        <v>895</v>
      </c>
      <c r="B2038" s="75" t="s">
        <v>2015</v>
      </c>
      <c r="C2038" s="75" t="s">
        <v>2504</v>
      </c>
      <c r="D2038" s="75">
        <v>7.97</v>
      </c>
      <c r="E2038" s="75">
        <v>955.06</v>
      </c>
    </row>
    <row r="2039" ht="14.25" customHeight="1">
      <c r="A2039" s="22" t="s">
        <v>895</v>
      </c>
      <c r="B2039" s="75" t="s">
        <v>2015</v>
      </c>
      <c r="C2039" s="75" t="s">
        <v>2167</v>
      </c>
      <c r="D2039" s="75">
        <v>7.04</v>
      </c>
      <c r="E2039" s="75">
        <v>827.1</v>
      </c>
    </row>
    <row r="2040" ht="14.25" customHeight="1">
      <c r="A2040" s="22" t="s">
        <v>895</v>
      </c>
      <c r="B2040" s="75" t="s">
        <v>2015</v>
      </c>
      <c r="C2040" s="75" t="s">
        <v>2169</v>
      </c>
      <c r="D2040" s="75">
        <v>7.44</v>
      </c>
      <c r="E2040" s="75">
        <v>508.03</v>
      </c>
    </row>
    <row r="2041" ht="14.25" customHeight="1">
      <c r="A2041" s="22" t="s">
        <v>895</v>
      </c>
      <c r="B2041" s="75" t="s">
        <v>1315</v>
      </c>
      <c r="C2041" s="75" t="s">
        <v>2035</v>
      </c>
      <c r="D2041" s="75">
        <v>7.87</v>
      </c>
      <c r="E2041" s="75">
        <v>585.1</v>
      </c>
    </row>
    <row r="2042" ht="14.25" customHeight="1">
      <c r="A2042" s="22" t="s">
        <v>895</v>
      </c>
      <c r="B2042" s="75" t="s">
        <v>1315</v>
      </c>
      <c r="C2042" s="75" t="s">
        <v>2033</v>
      </c>
      <c r="D2042" s="75">
        <v>8.83</v>
      </c>
      <c r="E2042" s="75">
        <v>557.31</v>
      </c>
    </row>
    <row r="2043" ht="14.25" customHeight="1">
      <c r="A2043" s="22" t="s">
        <v>895</v>
      </c>
      <c r="B2043" s="75" t="s">
        <v>1315</v>
      </c>
      <c r="C2043" s="75" t="s">
        <v>2032</v>
      </c>
      <c r="D2043" s="75">
        <v>9.49</v>
      </c>
      <c r="E2043" s="75">
        <v>534.5</v>
      </c>
    </row>
    <row r="2044" ht="14.25" customHeight="1">
      <c r="A2044" s="22" t="s">
        <v>895</v>
      </c>
      <c r="B2044" s="75" t="s">
        <v>1315</v>
      </c>
      <c r="C2044" s="75" t="s">
        <v>2505</v>
      </c>
      <c r="D2044" s="75">
        <v>9.13</v>
      </c>
      <c r="E2044" s="75">
        <v>627.0</v>
      </c>
    </row>
    <row r="2045" ht="14.25" customHeight="1">
      <c r="A2045" s="22" t="s">
        <v>895</v>
      </c>
      <c r="B2045" s="75" t="s">
        <v>1315</v>
      </c>
      <c r="C2045" s="75" t="s">
        <v>1316</v>
      </c>
      <c r="D2045" s="75">
        <v>8.36</v>
      </c>
      <c r="E2045" s="75">
        <v>775.47</v>
      </c>
    </row>
    <row r="2046" ht="14.25" customHeight="1">
      <c r="A2046" s="22" t="s">
        <v>895</v>
      </c>
      <c r="B2046" s="75" t="s">
        <v>2017</v>
      </c>
      <c r="C2046" s="75" t="s">
        <v>2506</v>
      </c>
      <c r="D2046" s="75">
        <v>8.69</v>
      </c>
      <c r="E2046" s="75">
        <v>675.24</v>
      </c>
    </row>
    <row r="2047" ht="14.25" customHeight="1">
      <c r="A2047" s="22" t="s">
        <v>895</v>
      </c>
      <c r="B2047" s="75" t="s">
        <v>2017</v>
      </c>
      <c r="C2047" s="75" t="s">
        <v>2018</v>
      </c>
      <c r="D2047" s="75">
        <v>9.4</v>
      </c>
      <c r="E2047" s="75">
        <v>563.62</v>
      </c>
    </row>
    <row r="2048" ht="14.25" customHeight="1">
      <c r="A2048" s="22" t="s">
        <v>895</v>
      </c>
      <c r="B2048" s="75" t="s">
        <v>2017</v>
      </c>
      <c r="C2048" s="75" t="s">
        <v>2019</v>
      </c>
      <c r="D2048" s="75">
        <v>8.27</v>
      </c>
      <c r="E2048" s="75">
        <v>719.58</v>
      </c>
    </row>
    <row r="2049" ht="14.25" customHeight="1">
      <c r="A2049" s="22" t="s">
        <v>895</v>
      </c>
      <c r="B2049" s="75" t="s">
        <v>2017</v>
      </c>
      <c r="C2049" s="75" t="s">
        <v>2153</v>
      </c>
      <c r="D2049" s="75">
        <v>9.04</v>
      </c>
      <c r="E2049" s="75">
        <v>612.34</v>
      </c>
    </row>
    <row r="2050" ht="14.25" customHeight="1">
      <c r="A2050" s="22" t="s">
        <v>895</v>
      </c>
      <c r="B2050" s="75" t="s">
        <v>1308</v>
      </c>
      <c r="C2050" s="75" t="s">
        <v>2020</v>
      </c>
      <c r="D2050" s="75">
        <v>9.33</v>
      </c>
      <c r="E2050" s="75">
        <v>787.82</v>
      </c>
    </row>
    <row r="2051" ht="14.25" customHeight="1">
      <c r="A2051" s="22" t="s">
        <v>895</v>
      </c>
      <c r="B2051" s="75" t="s">
        <v>2022</v>
      </c>
      <c r="C2051" s="75" t="s">
        <v>2507</v>
      </c>
      <c r="D2051" s="75">
        <v>11.81</v>
      </c>
      <c r="E2051" s="75">
        <v>599.12</v>
      </c>
    </row>
    <row r="2052" ht="14.25" customHeight="1">
      <c r="A2052" s="22" t="s">
        <v>895</v>
      </c>
      <c r="B2052" s="75" t="s">
        <v>2022</v>
      </c>
      <c r="C2052" s="75" t="s">
        <v>2508</v>
      </c>
      <c r="D2052" s="75">
        <v>10.65</v>
      </c>
      <c r="E2052" s="75">
        <v>636.35</v>
      </c>
    </row>
    <row r="2053" ht="14.25" customHeight="1">
      <c r="A2053" s="22" t="s">
        <v>895</v>
      </c>
      <c r="B2053" s="75" t="s">
        <v>2022</v>
      </c>
      <c r="C2053" s="75" t="s">
        <v>2028</v>
      </c>
      <c r="D2053" s="75">
        <v>10.42</v>
      </c>
      <c r="E2053" s="75">
        <v>638.16</v>
      </c>
    </row>
    <row r="2054" ht="14.25" customHeight="1">
      <c r="A2054" s="22" t="s">
        <v>895</v>
      </c>
      <c r="B2054" s="75" t="s">
        <v>2036</v>
      </c>
      <c r="C2054" s="75" t="s">
        <v>2509</v>
      </c>
      <c r="D2054" s="75">
        <v>7.63</v>
      </c>
      <c r="E2054" s="75">
        <v>636.37</v>
      </c>
    </row>
    <row r="2055" ht="14.25" customHeight="1">
      <c r="A2055" s="22" t="s">
        <v>895</v>
      </c>
      <c r="B2055" s="75" t="s">
        <v>2036</v>
      </c>
      <c r="C2055" s="75" t="s">
        <v>2039</v>
      </c>
      <c r="D2055" s="75">
        <v>7.29</v>
      </c>
      <c r="E2055" s="75">
        <v>661.65</v>
      </c>
    </row>
    <row r="2056" ht="14.25" customHeight="1">
      <c r="A2056" s="22" t="s">
        <v>895</v>
      </c>
      <c r="B2056" s="75" t="s">
        <v>2040</v>
      </c>
      <c r="C2056" s="75" t="s">
        <v>2041</v>
      </c>
      <c r="D2056" s="75">
        <v>7.42</v>
      </c>
      <c r="E2056" s="75">
        <v>648.31</v>
      </c>
    </row>
    <row r="2057" ht="14.25" customHeight="1">
      <c r="A2057" s="22" t="s">
        <v>895</v>
      </c>
      <c r="B2057" s="75" t="s">
        <v>2040</v>
      </c>
      <c r="C2057" s="75" t="s">
        <v>2145</v>
      </c>
      <c r="D2057" s="75">
        <v>8.1</v>
      </c>
      <c r="E2057" s="75">
        <v>611.64</v>
      </c>
    </row>
    <row r="2058" ht="14.25" customHeight="1">
      <c r="A2058" s="22" t="s">
        <v>895</v>
      </c>
      <c r="B2058" s="75" t="s">
        <v>2040</v>
      </c>
      <c r="C2058" s="75" t="s">
        <v>2510</v>
      </c>
      <c r="D2058" s="75">
        <v>8.03</v>
      </c>
      <c r="E2058" s="75">
        <v>623.18</v>
      </c>
    </row>
    <row r="2059" ht="14.25" customHeight="1">
      <c r="A2059" s="22" t="s">
        <v>895</v>
      </c>
      <c r="B2059" s="75" t="s">
        <v>1333</v>
      </c>
      <c r="C2059" s="75" t="s">
        <v>2063</v>
      </c>
      <c r="D2059" s="75">
        <v>13.0</v>
      </c>
      <c r="E2059" s="75">
        <v>534.74</v>
      </c>
    </row>
    <row r="2060" ht="14.25" customHeight="1">
      <c r="A2060" s="22" t="s">
        <v>895</v>
      </c>
      <c r="B2060" s="75" t="s">
        <v>1333</v>
      </c>
      <c r="C2060" s="75" t="s">
        <v>2062</v>
      </c>
      <c r="D2060" s="75">
        <v>12.23</v>
      </c>
      <c r="E2060" s="75">
        <v>632.48</v>
      </c>
    </row>
    <row r="2061" ht="14.25" customHeight="1">
      <c r="A2061" s="22" t="s">
        <v>895</v>
      </c>
      <c r="B2061" s="75" t="s">
        <v>2042</v>
      </c>
      <c r="C2061" s="75" t="s">
        <v>2511</v>
      </c>
      <c r="D2061" s="75">
        <v>10.84</v>
      </c>
      <c r="E2061" s="75">
        <v>466.61</v>
      </c>
    </row>
    <row r="2062" ht="14.25" customHeight="1">
      <c r="A2062" s="22" t="s">
        <v>895</v>
      </c>
      <c r="B2062" s="75" t="s">
        <v>2042</v>
      </c>
      <c r="C2062" s="75" t="s">
        <v>2512</v>
      </c>
      <c r="D2062" s="75">
        <v>10.77</v>
      </c>
      <c r="E2062" s="75">
        <v>434.8</v>
      </c>
    </row>
    <row r="2063" ht="14.25" customHeight="1">
      <c r="A2063" s="22" t="s">
        <v>895</v>
      </c>
      <c r="B2063" s="75" t="s">
        <v>2042</v>
      </c>
      <c r="C2063" s="75" t="s">
        <v>2513</v>
      </c>
      <c r="D2063" s="75">
        <v>8.47</v>
      </c>
      <c r="E2063" s="75">
        <v>622.37</v>
      </c>
    </row>
    <row r="2064" ht="14.25" customHeight="1">
      <c r="A2064" s="22" t="s">
        <v>895</v>
      </c>
      <c r="B2064" s="75" t="s">
        <v>2042</v>
      </c>
      <c r="C2064" s="75" t="s">
        <v>2514</v>
      </c>
      <c r="D2064" s="75">
        <v>8.87</v>
      </c>
      <c r="E2064" s="75">
        <v>538.72</v>
      </c>
    </row>
    <row r="2065" ht="14.25" customHeight="1">
      <c r="A2065" s="22" t="s">
        <v>895</v>
      </c>
      <c r="B2065" s="75" t="s">
        <v>2042</v>
      </c>
      <c r="C2065" s="75" t="s">
        <v>2046</v>
      </c>
      <c r="D2065" s="75">
        <v>8.13</v>
      </c>
      <c r="E2065" s="75">
        <v>575.24</v>
      </c>
    </row>
    <row r="2066" ht="14.25" customHeight="1">
      <c r="A2066" s="22" t="s">
        <v>895</v>
      </c>
      <c r="B2066" s="75" t="s">
        <v>2050</v>
      </c>
      <c r="C2066" s="75" t="s">
        <v>2515</v>
      </c>
      <c r="D2066" s="75">
        <v>10.92</v>
      </c>
      <c r="E2066" s="75">
        <v>310.46</v>
      </c>
    </row>
    <row r="2067" ht="14.25" customHeight="1">
      <c r="A2067" s="22" t="s">
        <v>895</v>
      </c>
      <c r="B2067" s="75" t="s">
        <v>2050</v>
      </c>
      <c r="C2067" s="75" t="s">
        <v>2516</v>
      </c>
      <c r="D2067" s="75">
        <v>8.63</v>
      </c>
      <c r="E2067" s="75">
        <v>397.91</v>
      </c>
    </row>
    <row r="2068" ht="14.25" customHeight="1">
      <c r="A2068" s="22" t="s">
        <v>895</v>
      </c>
      <c r="B2068" s="75" t="s">
        <v>2050</v>
      </c>
      <c r="C2068" s="75" t="s">
        <v>2517</v>
      </c>
      <c r="D2068" s="75">
        <v>7.88</v>
      </c>
      <c r="E2068" s="75">
        <v>556.04</v>
      </c>
    </row>
    <row r="2069" ht="14.25" customHeight="1">
      <c r="A2069" s="22" t="s">
        <v>895</v>
      </c>
      <c r="B2069" s="75" t="s">
        <v>2050</v>
      </c>
      <c r="C2069" s="75" t="s">
        <v>2518</v>
      </c>
      <c r="D2069" s="75">
        <v>6.6</v>
      </c>
      <c r="E2069" s="75">
        <v>624.42</v>
      </c>
    </row>
    <row r="2070" ht="14.25" customHeight="1">
      <c r="A2070" s="22" t="s">
        <v>895</v>
      </c>
      <c r="B2070" s="75" t="s">
        <v>2050</v>
      </c>
      <c r="C2070" s="75" t="s">
        <v>2519</v>
      </c>
      <c r="D2070" s="75">
        <v>5.76</v>
      </c>
      <c r="E2070" s="75">
        <v>551.43</v>
      </c>
    </row>
    <row r="2071" ht="14.25" customHeight="1">
      <c r="A2071" s="22" t="s">
        <v>895</v>
      </c>
      <c r="B2071" s="75" t="s">
        <v>2050</v>
      </c>
      <c r="C2071" s="75" t="s">
        <v>2052</v>
      </c>
      <c r="D2071" s="75">
        <v>5.86</v>
      </c>
      <c r="E2071" s="75">
        <v>647.11</v>
      </c>
    </row>
    <row r="2072" ht="14.25" customHeight="1">
      <c r="A2072" s="22" t="s">
        <v>895</v>
      </c>
      <c r="B2072" s="75" t="s">
        <v>2050</v>
      </c>
      <c r="C2072" s="75" t="s">
        <v>2520</v>
      </c>
      <c r="D2072" s="75">
        <v>5.52</v>
      </c>
      <c r="E2072" s="75">
        <v>607.54</v>
      </c>
    </row>
    <row r="2073" ht="14.25" customHeight="1">
      <c r="A2073" s="22" t="s">
        <v>895</v>
      </c>
      <c r="B2073" s="75" t="s">
        <v>2050</v>
      </c>
      <c r="C2073" s="75" t="s">
        <v>2150</v>
      </c>
      <c r="D2073" s="75">
        <v>5.01</v>
      </c>
      <c r="E2073" s="75">
        <v>542.85</v>
      </c>
    </row>
    <row r="2074" ht="14.25" customHeight="1">
      <c r="A2074" s="22" t="s">
        <v>904</v>
      </c>
      <c r="B2074" s="75" t="s">
        <v>1344</v>
      </c>
      <c r="C2074" s="75" t="s">
        <v>2521</v>
      </c>
      <c r="D2074" s="75">
        <v>18.94</v>
      </c>
      <c r="E2074" s="75">
        <v>161.56</v>
      </c>
    </row>
    <row r="2075" ht="14.25" customHeight="1">
      <c r="A2075" s="22" t="s">
        <v>904</v>
      </c>
      <c r="B2075" s="75" t="s">
        <v>1278</v>
      </c>
      <c r="C2075" s="75" t="s">
        <v>2522</v>
      </c>
      <c r="D2075" s="75">
        <v>17.0</v>
      </c>
      <c r="E2075" s="75">
        <v>259.08</v>
      </c>
    </row>
    <row r="2076" ht="14.25" customHeight="1">
      <c r="A2076" s="22" t="s">
        <v>904</v>
      </c>
      <c r="B2076" s="75" t="s">
        <v>1278</v>
      </c>
      <c r="C2076" s="75" t="s">
        <v>2523</v>
      </c>
      <c r="D2076" s="75">
        <v>18.89</v>
      </c>
      <c r="E2076" s="75">
        <v>331.72</v>
      </c>
    </row>
    <row r="2077" ht="14.25" customHeight="1">
      <c r="A2077" s="22" t="s">
        <v>904</v>
      </c>
      <c r="B2077" s="75" t="s">
        <v>1278</v>
      </c>
      <c r="C2077" s="75" t="s">
        <v>2524</v>
      </c>
      <c r="D2077" s="75">
        <v>18.29</v>
      </c>
      <c r="E2077" s="75">
        <v>305.31</v>
      </c>
    </row>
    <row r="2078" ht="14.25" customHeight="1">
      <c r="A2078" s="22" t="s">
        <v>904</v>
      </c>
      <c r="B2078" s="75" t="s">
        <v>1278</v>
      </c>
      <c r="C2078" s="75" t="s">
        <v>2227</v>
      </c>
      <c r="D2078" s="75">
        <v>17.13</v>
      </c>
      <c r="E2078" s="75">
        <v>341.63</v>
      </c>
    </row>
    <row r="2079" ht="14.25" customHeight="1">
      <c r="A2079" s="22" t="s">
        <v>904</v>
      </c>
      <c r="B2079" s="75" t="s">
        <v>1278</v>
      </c>
      <c r="C2079" s="75" t="s">
        <v>2226</v>
      </c>
      <c r="D2079" s="75">
        <v>16.96</v>
      </c>
      <c r="E2079" s="75">
        <v>482.09</v>
      </c>
    </row>
    <row r="2080" ht="14.25" customHeight="1">
      <c r="A2080" s="22" t="s">
        <v>904</v>
      </c>
      <c r="B2080" s="75" t="s">
        <v>1278</v>
      </c>
      <c r="C2080" s="75" t="s">
        <v>2525</v>
      </c>
      <c r="D2080" s="75">
        <v>19.01</v>
      </c>
      <c r="E2080" s="75">
        <v>161.54</v>
      </c>
    </row>
    <row r="2081" ht="14.25" customHeight="1">
      <c r="A2081" s="22" t="s">
        <v>904</v>
      </c>
      <c r="B2081" s="75" t="s">
        <v>1278</v>
      </c>
      <c r="C2081" s="75" t="s">
        <v>2526</v>
      </c>
      <c r="D2081" s="75">
        <v>18.33</v>
      </c>
      <c r="E2081" s="75">
        <v>279.15</v>
      </c>
    </row>
    <row r="2082" ht="14.25" customHeight="1">
      <c r="A2082" s="22" t="s">
        <v>904</v>
      </c>
      <c r="B2082" s="75" t="s">
        <v>1278</v>
      </c>
      <c r="C2082" s="75" t="s">
        <v>1545</v>
      </c>
      <c r="D2082" s="75">
        <v>16.36</v>
      </c>
      <c r="E2082" s="75">
        <v>409.96</v>
      </c>
    </row>
    <row r="2083" ht="14.25" customHeight="1">
      <c r="A2083" s="22" t="s">
        <v>904</v>
      </c>
      <c r="B2083" s="75" t="s">
        <v>1278</v>
      </c>
      <c r="C2083" s="75" t="s">
        <v>2221</v>
      </c>
      <c r="D2083" s="75">
        <v>12.54</v>
      </c>
      <c r="E2083" s="75">
        <v>498.86</v>
      </c>
    </row>
    <row r="2084" ht="14.25" customHeight="1">
      <c r="A2084" s="22" t="s">
        <v>904</v>
      </c>
      <c r="B2084" s="75" t="s">
        <v>1278</v>
      </c>
      <c r="C2084" s="75" t="s">
        <v>2527</v>
      </c>
      <c r="D2084" s="75">
        <v>16.56</v>
      </c>
      <c r="E2084" s="75">
        <v>460.76</v>
      </c>
    </row>
    <row r="2085" ht="14.25" customHeight="1">
      <c r="A2085" s="22" t="s">
        <v>904</v>
      </c>
      <c r="B2085" s="75" t="s">
        <v>1278</v>
      </c>
      <c r="C2085" s="75" t="s">
        <v>2528</v>
      </c>
      <c r="D2085" s="75">
        <v>18.95</v>
      </c>
      <c r="E2085" s="75">
        <v>253.49</v>
      </c>
    </row>
    <row r="2086" ht="14.25" customHeight="1">
      <c r="A2086" s="22" t="s">
        <v>904</v>
      </c>
      <c r="B2086" s="75" t="s">
        <v>1278</v>
      </c>
      <c r="C2086" s="75" t="s">
        <v>1281</v>
      </c>
      <c r="D2086" s="75">
        <v>11.67</v>
      </c>
      <c r="E2086" s="75">
        <v>1181.0</v>
      </c>
    </row>
    <row r="2087" ht="14.25" customHeight="1">
      <c r="A2087" s="22" t="s">
        <v>904</v>
      </c>
      <c r="B2087" s="75" t="s">
        <v>1278</v>
      </c>
      <c r="C2087" s="75" t="s">
        <v>2180</v>
      </c>
      <c r="D2087" s="75">
        <v>11.6</v>
      </c>
      <c r="E2087" s="75">
        <v>1472.69</v>
      </c>
    </row>
    <row r="2088" ht="14.25" customHeight="1">
      <c r="A2088" s="22" t="s">
        <v>904</v>
      </c>
      <c r="B2088" s="75" t="s">
        <v>2303</v>
      </c>
      <c r="C2088" s="75" t="s">
        <v>2305</v>
      </c>
      <c r="D2088" s="75">
        <v>12.81</v>
      </c>
      <c r="E2088" s="75">
        <v>186.69</v>
      </c>
    </row>
    <row r="2089" ht="14.25" customHeight="1">
      <c r="A2089" s="22" t="s">
        <v>904</v>
      </c>
      <c r="B2089" s="75" t="s">
        <v>2303</v>
      </c>
      <c r="C2089" s="75" t="s">
        <v>2529</v>
      </c>
      <c r="D2089" s="75">
        <v>8.76</v>
      </c>
      <c r="E2089" s="75">
        <v>253.75</v>
      </c>
    </row>
    <row r="2090" ht="14.25" customHeight="1">
      <c r="A2090" s="22" t="s">
        <v>904</v>
      </c>
      <c r="B2090" s="75" t="s">
        <v>1285</v>
      </c>
      <c r="C2090" s="75" t="s">
        <v>2530</v>
      </c>
      <c r="D2090" s="75">
        <v>11.23</v>
      </c>
      <c r="E2090" s="75">
        <v>496.06</v>
      </c>
    </row>
    <row r="2091" ht="14.25" customHeight="1">
      <c r="A2091" s="22" t="s">
        <v>904</v>
      </c>
      <c r="B2091" s="75" t="s">
        <v>1285</v>
      </c>
      <c r="C2091" s="75" t="s">
        <v>2229</v>
      </c>
      <c r="D2091" s="75">
        <v>8.66</v>
      </c>
      <c r="E2091" s="75">
        <v>269.75</v>
      </c>
    </row>
    <row r="2092" ht="14.25" customHeight="1">
      <c r="A2092" s="22" t="s">
        <v>904</v>
      </c>
      <c r="B2092" s="75" t="s">
        <v>1285</v>
      </c>
      <c r="C2092" s="75" t="s">
        <v>2186</v>
      </c>
      <c r="D2092" s="75">
        <v>12.83</v>
      </c>
      <c r="E2092" s="75">
        <v>937.77</v>
      </c>
    </row>
    <row r="2093" ht="14.25" customHeight="1">
      <c r="A2093" s="22" t="s">
        <v>904</v>
      </c>
      <c r="B2093" s="75" t="s">
        <v>1285</v>
      </c>
      <c r="C2093" s="75" t="s">
        <v>2531</v>
      </c>
      <c r="D2093" s="75">
        <v>8.66</v>
      </c>
      <c r="E2093" s="75">
        <v>230.12</v>
      </c>
    </row>
    <row r="2094" ht="14.25" customHeight="1">
      <c r="A2094" s="22" t="s">
        <v>904</v>
      </c>
      <c r="B2094" s="75" t="s">
        <v>1290</v>
      </c>
      <c r="C2094" s="75" t="s">
        <v>2188</v>
      </c>
      <c r="D2094" s="75">
        <v>10.28</v>
      </c>
      <c r="E2094" s="75">
        <v>1285.75</v>
      </c>
    </row>
    <row r="2095" ht="14.25" customHeight="1">
      <c r="A2095" s="22" t="s">
        <v>904</v>
      </c>
      <c r="B2095" s="75" t="s">
        <v>1290</v>
      </c>
      <c r="C2095" s="75" t="s">
        <v>2190</v>
      </c>
      <c r="D2095" s="75">
        <v>12.04</v>
      </c>
      <c r="E2095" s="75">
        <v>999.24</v>
      </c>
    </row>
    <row r="2096" ht="14.25" customHeight="1">
      <c r="A2096" s="22" t="s">
        <v>904</v>
      </c>
      <c r="B2096" s="75" t="s">
        <v>1290</v>
      </c>
      <c r="C2096" s="75" t="s">
        <v>2191</v>
      </c>
      <c r="D2096" s="75">
        <v>10.65</v>
      </c>
      <c r="E2096" s="75">
        <v>881.63</v>
      </c>
    </row>
    <row r="2097" ht="14.25" customHeight="1">
      <c r="A2097" s="22" t="s">
        <v>904</v>
      </c>
      <c r="B2097" s="75" t="s">
        <v>1398</v>
      </c>
      <c r="C2097" s="75" t="s">
        <v>1811</v>
      </c>
      <c r="D2097" s="75">
        <v>3.31</v>
      </c>
      <c r="E2097" s="75">
        <v>448.06</v>
      </c>
    </row>
    <row r="2098" ht="14.25" customHeight="1">
      <c r="A2098" s="22" t="s">
        <v>904</v>
      </c>
      <c r="B2098" s="75" t="s">
        <v>2532</v>
      </c>
      <c r="C2098" s="75" t="s">
        <v>1295</v>
      </c>
      <c r="D2098" s="75">
        <v>10.4</v>
      </c>
      <c r="E2098" s="75">
        <v>1161.3</v>
      </c>
    </row>
    <row r="2099" ht="14.25" customHeight="1">
      <c r="A2099" s="22" t="s">
        <v>904</v>
      </c>
      <c r="B2099" s="75" t="s">
        <v>2532</v>
      </c>
      <c r="C2099" s="75" t="s">
        <v>1298</v>
      </c>
      <c r="D2099" s="75">
        <v>7.7</v>
      </c>
      <c r="E2099" s="75">
        <v>1699.2</v>
      </c>
    </row>
    <row r="2100" ht="14.25" customHeight="1">
      <c r="A2100" s="22" t="s">
        <v>904</v>
      </c>
      <c r="B2100" s="75" t="s">
        <v>2532</v>
      </c>
      <c r="C2100" s="75" t="s">
        <v>2533</v>
      </c>
      <c r="D2100" s="75">
        <v>0.0</v>
      </c>
      <c r="E2100" s="75">
        <v>504.9</v>
      </c>
    </row>
    <row r="2101" ht="14.25" customHeight="1">
      <c r="A2101" s="22" t="s">
        <v>904</v>
      </c>
      <c r="B2101" s="75" t="s">
        <v>2532</v>
      </c>
      <c r="C2101" s="75" t="s">
        <v>1299</v>
      </c>
      <c r="D2101" s="75">
        <v>8.1</v>
      </c>
      <c r="E2101" s="75">
        <v>2088.5</v>
      </c>
    </row>
    <row r="2102" ht="14.25" customHeight="1">
      <c r="A2102" s="22" t="s">
        <v>904</v>
      </c>
      <c r="B2102" s="75" t="s">
        <v>1420</v>
      </c>
      <c r="C2102" s="75" t="s">
        <v>2534</v>
      </c>
      <c r="D2102" s="75">
        <v>3.4</v>
      </c>
      <c r="E2102" s="75">
        <v>395.9</v>
      </c>
    </row>
    <row r="2103" ht="14.25" customHeight="1">
      <c r="A2103" s="22" t="s">
        <v>904</v>
      </c>
      <c r="B2103" s="75" t="s">
        <v>2535</v>
      </c>
      <c r="C2103" s="75" t="s">
        <v>2536</v>
      </c>
      <c r="D2103" s="75">
        <v>8.32</v>
      </c>
      <c r="E2103" s="75">
        <v>3798.32</v>
      </c>
    </row>
    <row r="2104" ht="14.25" customHeight="1">
      <c r="A2104" s="22" t="s">
        <v>904</v>
      </c>
      <c r="B2104" s="75" t="s">
        <v>2535</v>
      </c>
      <c r="C2104" s="75" t="s">
        <v>2537</v>
      </c>
      <c r="D2104" s="75">
        <v>7.92</v>
      </c>
      <c r="E2104" s="75">
        <v>2145.54</v>
      </c>
    </row>
    <row r="2105" ht="14.25" customHeight="1">
      <c r="A2105" s="22" t="s">
        <v>912</v>
      </c>
      <c r="B2105" s="75" t="s">
        <v>1344</v>
      </c>
      <c r="C2105" s="75" t="s">
        <v>1346</v>
      </c>
      <c r="D2105" s="75">
        <v>17.84</v>
      </c>
      <c r="E2105" s="75">
        <v>407.78</v>
      </c>
    </row>
    <row r="2106" ht="14.25" customHeight="1">
      <c r="A2106" s="22" t="s">
        <v>912</v>
      </c>
      <c r="B2106" s="75" t="s">
        <v>2303</v>
      </c>
      <c r="C2106" s="75" t="s">
        <v>2376</v>
      </c>
      <c r="D2106" s="75">
        <v>21.45</v>
      </c>
      <c r="E2106" s="75">
        <v>101.35</v>
      </c>
    </row>
    <row r="2107" ht="14.25" customHeight="1">
      <c r="A2107" s="22" t="s">
        <v>912</v>
      </c>
      <c r="B2107" s="75" t="s">
        <v>1354</v>
      </c>
      <c r="C2107" s="75" t="s">
        <v>2538</v>
      </c>
      <c r="D2107" s="75">
        <v>17.27</v>
      </c>
      <c r="E2107" s="75">
        <v>330.45</v>
      </c>
    </row>
    <row r="2108" ht="14.25" customHeight="1">
      <c r="A2108" s="22" t="s">
        <v>912</v>
      </c>
      <c r="B2108" s="75" t="s">
        <v>1354</v>
      </c>
      <c r="C2108" s="75" t="s">
        <v>1358</v>
      </c>
      <c r="D2108" s="75">
        <v>23.38</v>
      </c>
      <c r="E2108" s="75">
        <v>226.06</v>
      </c>
    </row>
    <row r="2109" ht="14.25" customHeight="1">
      <c r="A2109" s="22" t="s">
        <v>912</v>
      </c>
      <c r="B2109" s="75" t="s">
        <v>1363</v>
      </c>
      <c r="C2109" s="75" t="s">
        <v>1565</v>
      </c>
      <c r="D2109" s="75">
        <v>12.14</v>
      </c>
      <c r="E2109" s="75">
        <v>272.03</v>
      </c>
    </row>
    <row r="2110" ht="14.25" customHeight="1">
      <c r="A2110" s="22" t="s">
        <v>912</v>
      </c>
      <c r="B2110" s="75" t="s">
        <v>2297</v>
      </c>
      <c r="C2110" s="75" t="s">
        <v>2302</v>
      </c>
      <c r="D2110" s="75">
        <v>13.67</v>
      </c>
      <c r="E2110" s="75">
        <v>436.63</v>
      </c>
    </row>
    <row r="2111" ht="14.25" customHeight="1">
      <c r="A2111" s="22" t="s">
        <v>912</v>
      </c>
      <c r="B2111" s="75" t="s">
        <v>2297</v>
      </c>
      <c r="C2111" s="75" t="s">
        <v>2539</v>
      </c>
      <c r="D2111" s="75">
        <v>11.18</v>
      </c>
      <c r="E2111" s="75">
        <v>280.42</v>
      </c>
    </row>
    <row r="2112" ht="14.25" customHeight="1">
      <c r="A2112" s="22" t="s">
        <v>912</v>
      </c>
      <c r="B2112" s="75" t="s">
        <v>2297</v>
      </c>
      <c r="C2112" s="75" t="s">
        <v>2300</v>
      </c>
      <c r="D2112" s="75">
        <v>13.56</v>
      </c>
      <c r="E2112" s="75">
        <v>169.16</v>
      </c>
    </row>
    <row r="2113" ht="14.25" customHeight="1">
      <c r="A2113" s="22" t="s">
        <v>912</v>
      </c>
      <c r="B2113" s="75" t="s">
        <v>1389</v>
      </c>
      <c r="C2113" s="75" t="s">
        <v>2295</v>
      </c>
      <c r="D2113" s="75">
        <v>13.08</v>
      </c>
      <c r="E2113" s="75">
        <v>230.12</v>
      </c>
    </row>
    <row r="2114" ht="14.25" customHeight="1">
      <c r="A2114" s="22" t="s">
        <v>912</v>
      </c>
      <c r="B2114" s="75" t="s">
        <v>1389</v>
      </c>
      <c r="C2114" s="75" t="s">
        <v>2369</v>
      </c>
      <c r="D2114" s="75">
        <v>11.2</v>
      </c>
      <c r="E2114" s="75">
        <v>358.62</v>
      </c>
    </row>
    <row r="2115" ht="14.25" customHeight="1">
      <c r="A2115" s="22" t="s">
        <v>912</v>
      </c>
      <c r="B2115" s="75" t="s">
        <v>1389</v>
      </c>
      <c r="C2115" s="75" t="s">
        <v>2540</v>
      </c>
      <c r="D2115" s="75">
        <v>11.63</v>
      </c>
      <c r="E2115" s="75">
        <v>367.79</v>
      </c>
    </row>
    <row r="2116" ht="14.25" customHeight="1">
      <c r="A2116" s="22" t="s">
        <v>912</v>
      </c>
      <c r="B2116" s="75" t="s">
        <v>1398</v>
      </c>
      <c r="C2116" s="75" t="s">
        <v>2541</v>
      </c>
      <c r="D2116" s="75">
        <v>8.6</v>
      </c>
      <c r="E2116" s="75">
        <v>310.39</v>
      </c>
    </row>
    <row r="2117" ht="14.25" customHeight="1">
      <c r="A2117" s="22" t="s">
        <v>912</v>
      </c>
      <c r="B2117" s="75" t="s">
        <v>1413</v>
      </c>
      <c r="C2117" s="75" t="s">
        <v>1414</v>
      </c>
      <c r="D2117" s="75">
        <v>10.06</v>
      </c>
      <c r="E2117" s="75">
        <v>363.47</v>
      </c>
    </row>
    <row r="2118" ht="14.25" customHeight="1">
      <c r="A2118" s="22" t="s">
        <v>912</v>
      </c>
      <c r="B2118" s="75" t="s">
        <v>1407</v>
      </c>
      <c r="C2118" s="75" t="s">
        <v>1408</v>
      </c>
      <c r="D2118" s="75">
        <v>6.19</v>
      </c>
      <c r="E2118" s="75">
        <v>401.07</v>
      </c>
    </row>
    <row r="2119" ht="14.25" customHeight="1">
      <c r="A2119" s="22" t="s">
        <v>912</v>
      </c>
      <c r="B2119" s="75" t="s">
        <v>1407</v>
      </c>
      <c r="C2119" s="75" t="s">
        <v>2542</v>
      </c>
      <c r="D2119" s="75">
        <v>6.18</v>
      </c>
      <c r="E2119" s="75">
        <v>483.87</v>
      </c>
    </row>
    <row r="2120" ht="14.25" customHeight="1">
      <c r="A2120" s="22" t="s">
        <v>912</v>
      </c>
      <c r="B2120" s="75" t="s">
        <v>1401</v>
      </c>
      <c r="C2120" s="75" t="s">
        <v>2543</v>
      </c>
      <c r="D2120" s="75">
        <v>8.16</v>
      </c>
      <c r="E2120" s="75">
        <v>442.98</v>
      </c>
    </row>
    <row r="2121" ht="14.25" customHeight="1">
      <c r="A2121" s="22" t="s">
        <v>912</v>
      </c>
      <c r="B2121" s="75" t="s">
        <v>1394</v>
      </c>
      <c r="C2121" s="75" t="s">
        <v>2544</v>
      </c>
      <c r="D2121" s="75">
        <v>9.52</v>
      </c>
      <c r="E2121" s="75">
        <v>538.73</v>
      </c>
    </row>
    <row r="2122" ht="14.25" customHeight="1">
      <c r="A2122" s="22" t="s">
        <v>912</v>
      </c>
      <c r="B2122" s="75" t="s">
        <v>1394</v>
      </c>
      <c r="C2122" s="75" t="s">
        <v>1395</v>
      </c>
      <c r="D2122" s="75">
        <v>9.92</v>
      </c>
      <c r="E2122" s="75">
        <v>649.22</v>
      </c>
    </row>
    <row r="2123" ht="14.25" customHeight="1">
      <c r="A2123" s="22" t="s">
        <v>912</v>
      </c>
      <c r="B2123" s="75" t="s">
        <v>1394</v>
      </c>
      <c r="C2123" s="75" t="s">
        <v>2545</v>
      </c>
      <c r="D2123" s="75">
        <v>11.29</v>
      </c>
      <c r="E2123" s="75">
        <v>745.24</v>
      </c>
    </row>
    <row r="2124" ht="14.25" customHeight="1">
      <c r="A2124" s="22" t="s">
        <v>912</v>
      </c>
      <c r="B2124" s="75" t="s">
        <v>1383</v>
      </c>
      <c r="C2124" s="75" t="s">
        <v>2546</v>
      </c>
      <c r="D2124" s="75">
        <v>13.31</v>
      </c>
      <c r="E2124" s="75">
        <v>558.8</v>
      </c>
    </row>
    <row r="2125" ht="14.25" customHeight="1">
      <c r="A2125" s="22" t="s">
        <v>912</v>
      </c>
      <c r="B2125" s="75" t="s">
        <v>1383</v>
      </c>
      <c r="C2125" s="75" t="s">
        <v>1384</v>
      </c>
      <c r="D2125" s="75">
        <v>14.25</v>
      </c>
      <c r="E2125" s="75">
        <v>871.47</v>
      </c>
    </row>
    <row r="2126" ht="14.25" customHeight="1">
      <c r="A2126" s="22" t="s">
        <v>912</v>
      </c>
      <c r="B2126" s="75" t="s">
        <v>1383</v>
      </c>
      <c r="C2126" s="75" t="s">
        <v>2547</v>
      </c>
      <c r="D2126" s="75">
        <v>12.77</v>
      </c>
      <c r="E2126" s="75">
        <v>817.12</v>
      </c>
    </row>
    <row r="2127" ht="14.25" customHeight="1">
      <c r="A2127" s="22" t="s">
        <v>912</v>
      </c>
      <c r="B2127" s="75" t="s">
        <v>1383</v>
      </c>
      <c r="C2127" s="75" t="s">
        <v>2548</v>
      </c>
      <c r="D2127" s="75">
        <v>12.86</v>
      </c>
      <c r="E2127" s="75">
        <v>953.52</v>
      </c>
    </row>
    <row r="2128" ht="14.25" customHeight="1">
      <c r="A2128" s="22" t="s">
        <v>912</v>
      </c>
      <c r="B2128" s="75" t="s">
        <v>1379</v>
      </c>
      <c r="C2128" s="75" t="s">
        <v>1381</v>
      </c>
      <c r="D2128" s="75">
        <v>16.35</v>
      </c>
      <c r="E2128" s="75">
        <v>780.29</v>
      </c>
    </row>
    <row r="2129" ht="14.25" customHeight="1">
      <c r="A2129" s="22" t="s">
        <v>912</v>
      </c>
      <c r="B2129" s="75" t="s">
        <v>1371</v>
      </c>
      <c r="C2129" s="75" t="s">
        <v>2549</v>
      </c>
      <c r="D2129" s="75">
        <v>19.19</v>
      </c>
      <c r="E2129" s="75">
        <v>940.05</v>
      </c>
    </row>
    <row r="2130" ht="14.25" customHeight="1">
      <c r="A2130" s="22" t="s">
        <v>912</v>
      </c>
      <c r="B2130" s="75" t="s">
        <v>1371</v>
      </c>
      <c r="C2130" s="75" t="s">
        <v>1377</v>
      </c>
      <c r="D2130" s="75">
        <v>14.84</v>
      </c>
      <c r="E2130" s="75">
        <v>499.36</v>
      </c>
    </row>
    <row r="2131" ht="14.25" customHeight="1">
      <c r="A2131" s="22" t="s">
        <v>912</v>
      </c>
      <c r="B2131" s="75" t="s">
        <v>1371</v>
      </c>
      <c r="C2131" s="75" t="s">
        <v>2550</v>
      </c>
      <c r="D2131" s="75">
        <v>18.01</v>
      </c>
      <c r="E2131" s="75">
        <v>311.91</v>
      </c>
    </row>
    <row r="2132" ht="14.25" customHeight="1">
      <c r="A2132" s="22" t="s">
        <v>912</v>
      </c>
      <c r="B2132" s="75" t="s">
        <v>1371</v>
      </c>
      <c r="C2132" s="75" t="s">
        <v>2551</v>
      </c>
      <c r="D2132" s="75">
        <v>19.48</v>
      </c>
      <c r="E2132" s="75">
        <v>924.56</v>
      </c>
    </row>
    <row r="2133" ht="14.25" customHeight="1">
      <c r="A2133" s="22" t="s">
        <v>913</v>
      </c>
      <c r="B2133" s="75" t="s">
        <v>1449</v>
      </c>
      <c r="C2133" s="75" t="s">
        <v>1534</v>
      </c>
      <c r="D2133" s="75">
        <v>15.75</v>
      </c>
      <c r="E2133" s="75">
        <v>2039.95</v>
      </c>
    </row>
    <row r="2134" ht="14.25" customHeight="1">
      <c r="A2134" s="22" t="s">
        <v>84</v>
      </c>
      <c r="B2134" s="75" t="s">
        <v>1510</v>
      </c>
      <c r="C2134" s="75" t="s">
        <v>1925</v>
      </c>
      <c r="D2134" s="75">
        <v>27.24</v>
      </c>
      <c r="E2134" s="75">
        <v>1057.21</v>
      </c>
    </row>
    <row r="2135" ht="14.25" customHeight="1">
      <c r="A2135" s="22" t="s">
        <v>84</v>
      </c>
      <c r="B2135" s="75" t="s">
        <v>1510</v>
      </c>
      <c r="C2135" s="75" t="s">
        <v>1926</v>
      </c>
      <c r="D2135" s="75">
        <v>26.56</v>
      </c>
      <c r="E2135" s="75">
        <v>1407.73</v>
      </c>
    </row>
    <row r="2136" ht="14.25" customHeight="1">
      <c r="A2136" s="22" t="s">
        <v>137</v>
      </c>
      <c r="B2136" s="75" t="s">
        <v>2503</v>
      </c>
      <c r="C2136" s="75" t="s">
        <v>2552</v>
      </c>
      <c r="D2136" s="75">
        <v>9.47</v>
      </c>
      <c r="E2136" s="75">
        <v>1445.57</v>
      </c>
    </row>
    <row r="2137" ht="14.25" customHeight="1">
      <c r="A2137" s="22" t="s">
        <v>137</v>
      </c>
      <c r="B2137" s="75" t="s">
        <v>2503</v>
      </c>
      <c r="C2137" s="75" t="s">
        <v>2130</v>
      </c>
      <c r="D2137" s="75">
        <v>10.02</v>
      </c>
      <c r="E2137" s="75">
        <v>899.09</v>
      </c>
    </row>
    <row r="2138" ht="14.25" customHeight="1">
      <c r="A2138" s="22" t="s">
        <v>137</v>
      </c>
      <c r="B2138" s="75" t="s">
        <v>2503</v>
      </c>
      <c r="C2138" s="75" t="s">
        <v>2553</v>
      </c>
      <c r="D2138" s="75">
        <v>7.9</v>
      </c>
      <c r="E2138" s="75">
        <v>1592.59</v>
      </c>
    </row>
    <row r="2139" ht="14.25" customHeight="1">
      <c r="A2139" s="22" t="s">
        <v>137</v>
      </c>
      <c r="B2139" s="75" t="s">
        <v>2554</v>
      </c>
      <c r="C2139" s="75" t="s">
        <v>2555</v>
      </c>
      <c r="D2139" s="75">
        <v>3.69</v>
      </c>
      <c r="E2139" s="75">
        <v>2103.67</v>
      </c>
    </row>
    <row r="2140" ht="14.25" customHeight="1">
      <c r="A2140" s="22" t="s">
        <v>137</v>
      </c>
      <c r="B2140" s="75" t="s">
        <v>2015</v>
      </c>
      <c r="C2140" s="75" t="s">
        <v>2174</v>
      </c>
      <c r="D2140" s="75">
        <v>-0.58</v>
      </c>
      <c r="E2140" s="75">
        <v>576.97</v>
      </c>
    </row>
    <row r="2141" ht="14.25" customHeight="1">
      <c r="A2141" s="22" t="s">
        <v>137</v>
      </c>
      <c r="B2141" s="75" t="s">
        <v>2015</v>
      </c>
      <c r="C2141" s="75" t="s">
        <v>2556</v>
      </c>
      <c r="D2141" s="75">
        <v>2.96</v>
      </c>
      <c r="E2141" s="75">
        <v>645.54</v>
      </c>
    </row>
    <row r="2142" ht="14.25" customHeight="1">
      <c r="A2142" s="22" t="s">
        <v>137</v>
      </c>
      <c r="B2142" s="75" t="s">
        <v>2015</v>
      </c>
      <c r="C2142" s="75" t="s">
        <v>2171</v>
      </c>
      <c r="D2142" s="75">
        <v>4.19</v>
      </c>
      <c r="E2142" s="75">
        <v>640.83</v>
      </c>
    </row>
    <row r="2143" ht="14.25" customHeight="1">
      <c r="A2143" s="22" t="s">
        <v>137</v>
      </c>
      <c r="B2143" s="75" t="s">
        <v>2015</v>
      </c>
      <c r="C2143" s="75" t="s">
        <v>2169</v>
      </c>
      <c r="D2143" s="75">
        <v>7.44</v>
      </c>
      <c r="E2143" s="75">
        <v>508.03</v>
      </c>
    </row>
    <row r="2144" ht="14.25" customHeight="1">
      <c r="A2144" s="22" t="s">
        <v>137</v>
      </c>
      <c r="B2144" s="75" t="s">
        <v>2015</v>
      </c>
      <c r="C2144" s="75" t="s">
        <v>2167</v>
      </c>
      <c r="D2144" s="75">
        <v>7.04</v>
      </c>
      <c r="E2144" s="75">
        <v>827.1</v>
      </c>
    </row>
    <row r="2145" ht="14.25" customHeight="1">
      <c r="A2145" s="22" t="s">
        <v>137</v>
      </c>
      <c r="B2145" s="75" t="s">
        <v>2015</v>
      </c>
      <c r="C2145" s="75" t="s">
        <v>2016</v>
      </c>
      <c r="D2145" s="75">
        <v>8.35</v>
      </c>
      <c r="E2145" s="75">
        <v>730.63</v>
      </c>
    </row>
    <row r="2146" ht="14.25" customHeight="1">
      <c r="A2146" s="22" t="s">
        <v>137</v>
      </c>
      <c r="B2146" s="75" t="s">
        <v>2015</v>
      </c>
      <c r="C2146" s="75" t="s">
        <v>2168</v>
      </c>
      <c r="D2146" s="75">
        <v>7.54</v>
      </c>
      <c r="E2146" s="75">
        <v>588.52</v>
      </c>
    </row>
    <row r="2147" ht="14.25" customHeight="1">
      <c r="A2147" s="22" t="s">
        <v>137</v>
      </c>
      <c r="B2147" s="75" t="s">
        <v>2557</v>
      </c>
      <c r="C2147" s="75" t="s">
        <v>2558</v>
      </c>
      <c r="D2147" s="75">
        <v>1.97</v>
      </c>
      <c r="E2147" s="75">
        <v>615.85</v>
      </c>
    </row>
    <row r="2148" ht="14.25" customHeight="1">
      <c r="A2148" s="22" t="s">
        <v>137</v>
      </c>
      <c r="B2148" s="75" t="s">
        <v>2557</v>
      </c>
      <c r="C2148" s="75" t="s">
        <v>2559</v>
      </c>
      <c r="D2148" s="75">
        <v>4.32</v>
      </c>
      <c r="E2148" s="75">
        <v>601.43</v>
      </c>
    </row>
    <row r="2149" ht="14.25" customHeight="1">
      <c r="A2149" s="22" t="s">
        <v>137</v>
      </c>
      <c r="B2149" s="75" t="s">
        <v>2050</v>
      </c>
      <c r="C2149" s="75" t="s">
        <v>2560</v>
      </c>
      <c r="D2149" s="75">
        <v>5.08</v>
      </c>
      <c r="E2149" s="75">
        <v>706.13</v>
      </c>
    </row>
    <row r="2150" ht="14.25" customHeight="1">
      <c r="A2150" s="22" t="s">
        <v>137</v>
      </c>
      <c r="B2150" s="75" t="s">
        <v>2050</v>
      </c>
      <c r="C2150" s="75" t="s">
        <v>2148</v>
      </c>
      <c r="D2150" s="75">
        <v>5.22</v>
      </c>
      <c r="E2150" s="75">
        <v>639.49</v>
      </c>
    </row>
    <row r="2151" ht="14.25" customHeight="1">
      <c r="A2151" s="22" t="s">
        <v>137</v>
      </c>
      <c r="B2151" s="75" t="s">
        <v>2050</v>
      </c>
      <c r="C2151" s="75" t="s">
        <v>2052</v>
      </c>
      <c r="D2151" s="75">
        <v>5.86</v>
      </c>
      <c r="E2151" s="75">
        <v>647.11</v>
      </c>
    </row>
    <row r="2152" ht="14.25" customHeight="1">
      <c r="A2152" s="22" t="s">
        <v>137</v>
      </c>
      <c r="B2152" s="75" t="s">
        <v>2050</v>
      </c>
      <c r="C2152" s="75" t="s">
        <v>2149</v>
      </c>
      <c r="D2152" s="75">
        <v>4.9</v>
      </c>
      <c r="E2152" s="75">
        <v>592.21</v>
      </c>
    </row>
    <row r="2153" ht="14.25" customHeight="1">
      <c r="A2153" s="22" t="s">
        <v>137</v>
      </c>
      <c r="B2153" s="75" t="s">
        <v>2050</v>
      </c>
      <c r="C2153" s="75" t="s">
        <v>2561</v>
      </c>
      <c r="D2153" s="75">
        <v>3.27</v>
      </c>
      <c r="E2153" s="75">
        <v>642.07</v>
      </c>
    </row>
    <row r="2154" ht="14.25" customHeight="1">
      <c r="A2154" s="22" t="s">
        <v>137</v>
      </c>
      <c r="B2154" s="75" t="s">
        <v>2050</v>
      </c>
      <c r="C2154" s="75" t="s">
        <v>2562</v>
      </c>
      <c r="D2154" s="75">
        <v>-0.75</v>
      </c>
      <c r="E2154" s="75">
        <v>606.01</v>
      </c>
    </row>
    <row r="2155" ht="14.25" customHeight="1">
      <c r="A2155" s="22" t="s">
        <v>137</v>
      </c>
      <c r="B2155" s="75" t="s">
        <v>2050</v>
      </c>
      <c r="C2155" s="75" t="s">
        <v>2563</v>
      </c>
      <c r="D2155" s="75">
        <v>3.35</v>
      </c>
      <c r="E2155" s="75">
        <v>512.61</v>
      </c>
    </row>
    <row r="2156" ht="14.25" customHeight="1">
      <c r="A2156" s="22" t="s">
        <v>137</v>
      </c>
      <c r="B2156" s="75" t="s">
        <v>2050</v>
      </c>
      <c r="C2156" s="75" t="s">
        <v>2160</v>
      </c>
      <c r="D2156" s="75">
        <v>1.64</v>
      </c>
      <c r="E2156" s="75">
        <v>450.38</v>
      </c>
    </row>
    <row r="2157" ht="14.25" customHeight="1">
      <c r="A2157" s="22" t="s">
        <v>137</v>
      </c>
      <c r="B2157" s="75" t="s">
        <v>2050</v>
      </c>
      <c r="C2157" s="75" t="s">
        <v>2564</v>
      </c>
      <c r="D2157" s="75">
        <v>1.67</v>
      </c>
      <c r="E2157" s="75">
        <v>438.78</v>
      </c>
    </row>
    <row r="2158" ht="14.25" customHeight="1">
      <c r="A2158" s="22" t="s">
        <v>137</v>
      </c>
      <c r="B2158" s="75" t="s">
        <v>2050</v>
      </c>
      <c r="C2158" s="75" t="s">
        <v>2565</v>
      </c>
      <c r="D2158" s="75">
        <v>2.04</v>
      </c>
      <c r="E2158" s="75">
        <v>559.67</v>
      </c>
    </row>
    <row r="2159" ht="14.25" customHeight="1">
      <c r="A2159" s="22" t="s">
        <v>137</v>
      </c>
      <c r="B2159" s="75" t="s">
        <v>2566</v>
      </c>
      <c r="C2159" s="75" t="s">
        <v>2567</v>
      </c>
      <c r="D2159" s="75">
        <v>6.17</v>
      </c>
      <c r="E2159" s="75">
        <v>654.44</v>
      </c>
    </row>
    <row r="2160" ht="14.25" customHeight="1">
      <c r="A2160" s="22" t="s">
        <v>137</v>
      </c>
      <c r="B2160" s="75" t="s">
        <v>2036</v>
      </c>
      <c r="C2160" s="75" t="s">
        <v>2039</v>
      </c>
      <c r="D2160" s="75">
        <v>7.29</v>
      </c>
      <c r="E2160" s="75">
        <v>661.65</v>
      </c>
    </row>
    <row r="2161" ht="14.25" customHeight="1">
      <c r="A2161" s="22" t="s">
        <v>137</v>
      </c>
      <c r="B2161" s="75" t="s">
        <v>2036</v>
      </c>
      <c r="C2161" s="75" t="s">
        <v>2038</v>
      </c>
      <c r="D2161" s="75">
        <v>7.59</v>
      </c>
      <c r="E2161" s="75">
        <v>748.83</v>
      </c>
    </row>
    <row r="2162" ht="14.25" customHeight="1">
      <c r="A2162" s="22" t="s">
        <v>137</v>
      </c>
      <c r="B2162" s="75" t="s">
        <v>2042</v>
      </c>
      <c r="C2162" s="75" t="s">
        <v>2045</v>
      </c>
      <c r="D2162" s="75">
        <v>8.96</v>
      </c>
      <c r="E2162" s="75">
        <v>577.43</v>
      </c>
    </row>
    <row r="2163" ht="14.25" customHeight="1">
      <c r="A2163" s="22" t="s">
        <v>137</v>
      </c>
      <c r="B2163" s="75" t="s">
        <v>2042</v>
      </c>
      <c r="C2163" s="75" t="s">
        <v>2568</v>
      </c>
      <c r="D2163" s="75">
        <v>9.32</v>
      </c>
      <c r="E2163" s="75">
        <v>564.52</v>
      </c>
    </row>
    <row r="2164" ht="14.25" customHeight="1">
      <c r="A2164" s="22" t="s">
        <v>137</v>
      </c>
      <c r="B2164" s="75" t="s">
        <v>2042</v>
      </c>
      <c r="C2164" s="75" t="s">
        <v>2569</v>
      </c>
      <c r="D2164" s="75">
        <v>8.33</v>
      </c>
      <c r="E2164" s="75">
        <v>788.93</v>
      </c>
    </row>
    <row r="2165" ht="14.25" customHeight="1">
      <c r="A2165" s="22" t="s">
        <v>137</v>
      </c>
      <c r="B2165" s="75" t="s">
        <v>1315</v>
      </c>
      <c r="C2165" s="75" t="s">
        <v>2570</v>
      </c>
      <c r="D2165" s="75">
        <v>8.22</v>
      </c>
      <c r="E2165" s="75">
        <v>645.94</v>
      </c>
    </row>
    <row r="2166" ht="14.25" customHeight="1">
      <c r="A2166" s="22" t="s">
        <v>137</v>
      </c>
      <c r="B2166" s="75" t="s">
        <v>1315</v>
      </c>
      <c r="C2166" s="75" t="s">
        <v>2034</v>
      </c>
      <c r="D2166" s="75">
        <v>8.56</v>
      </c>
      <c r="E2166" s="75">
        <v>554.9</v>
      </c>
    </row>
    <row r="2167" ht="14.25" customHeight="1">
      <c r="A2167" s="22" t="s">
        <v>137</v>
      </c>
      <c r="B2167" s="75" t="s">
        <v>1315</v>
      </c>
      <c r="C2167" s="75" t="s">
        <v>2571</v>
      </c>
      <c r="D2167" s="75">
        <v>8.61</v>
      </c>
      <c r="E2167" s="75">
        <v>660.02</v>
      </c>
    </row>
    <row r="2168" ht="14.25" customHeight="1">
      <c r="A2168" s="22" t="s">
        <v>137</v>
      </c>
      <c r="B2168" s="75" t="s">
        <v>1315</v>
      </c>
      <c r="C2168" s="75" t="s">
        <v>1317</v>
      </c>
      <c r="D2168" s="75">
        <v>8.89</v>
      </c>
      <c r="E2168" s="75">
        <v>723.5</v>
      </c>
    </row>
    <row r="2169" ht="14.25" customHeight="1">
      <c r="A2169" s="22" t="s">
        <v>137</v>
      </c>
      <c r="B2169" s="75" t="s">
        <v>1315</v>
      </c>
      <c r="C2169" s="75" t="s">
        <v>2505</v>
      </c>
      <c r="D2169" s="75">
        <v>9.13</v>
      </c>
      <c r="E2169" s="75">
        <v>627.0</v>
      </c>
    </row>
    <row r="2170" ht="14.25" customHeight="1">
      <c r="A2170" s="22" t="s">
        <v>137</v>
      </c>
      <c r="B2170" s="75" t="s">
        <v>2142</v>
      </c>
      <c r="C2170" s="75" t="s">
        <v>2572</v>
      </c>
      <c r="D2170" s="75">
        <v>7.92</v>
      </c>
      <c r="E2170" s="75">
        <v>780.78</v>
      </c>
    </row>
    <row r="2171" ht="14.25" customHeight="1">
      <c r="A2171" s="22" t="s">
        <v>137</v>
      </c>
      <c r="B2171" s="75" t="s">
        <v>2142</v>
      </c>
      <c r="C2171" s="75" t="s">
        <v>2143</v>
      </c>
      <c r="D2171" s="75">
        <v>7.12</v>
      </c>
      <c r="E2171" s="75">
        <v>1010.05</v>
      </c>
    </row>
    <row r="2172" ht="14.25" customHeight="1">
      <c r="A2172" s="22" t="s">
        <v>137</v>
      </c>
      <c r="B2172" s="75" t="s">
        <v>2142</v>
      </c>
      <c r="C2172" s="75" t="s">
        <v>2573</v>
      </c>
      <c r="D2172" s="75">
        <v>8.52</v>
      </c>
      <c r="E2172" s="75">
        <v>791.07</v>
      </c>
    </row>
    <row r="2173" ht="14.25" customHeight="1">
      <c r="A2173" s="22" t="s">
        <v>137</v>
      </c>
      <c r="B2173" s="75" t="s">
        <v>1310</v>
      </c>
      <c r="C2173" s="75" t="s">
        <v>2400</v>
      </c>
      <c r="D2173" s="75">
        <v>16.8</v>
      </c>
      <c r="E2173" s="75">
        <v>522.19</v>
      </c>
    </row>
    <row r="2174" ht="14.25" customHeight="1">
      <c r="A2174" s="22" t="s">
        <v>137</v>
      </c>
      <c r="B2174" s="75" t="s">
        <v>1310</v>
      </c>
      <c r="C2174" s="75" t="s">
        <v>2574</v>
      </c>
      <c r="D2174" s="75">
        <v>14.61</v>
      </c>
      <c r="E2174" s="75">
        <v>729.31</v>
      </c>
    </row>
    <row r="2175" ht="14.25" customHeight="1">
      <c r="A2175" s="22" t="s">
        <v>137</v>
      </c>
      <c r="B2175" s="75" t="s">
        <v>1310</v>
      </c>
      <c r="C2175" s="75" t="s">
        <v>2575</v>
      </c>
      <c r="D2175" s="75">
        <v>14.25</v>
      </c>
      <c r="E2175" s="75">
        <v>818.16</v>
      </c>
    </row>
    <row r="2176" ht="14.25" customHeight="1">
      <c r="A2176" s="22" t="s">
        <v>137</v>
      </c>
      <c r="B2176" s="75" t="s">
        <v>1310</v>
      </c>
      <c r="C2176" s="75" t="s">
        <v>2576</v>
      </c>
      <c r="D2176" s="75">
        <v>14.14</v>
      </c>
      <c r="E2176" s="75">
        <v>751.52</v>
      </c>
    </row>
    <row r="2177" ht="14.25" customHeight="1">
      <c r="A2177" s="22" t="s">
        <v>137</v>
      </c>
      <c r="B2177" s="75" t="s">
        <v>1310</v>
      </c>
      <c r="C2177" s="75" t="s">
        <v>2577</v>
      </c>
      <c r="D2177" s="75">
        <v>13.06</v>
      </c>
      <c r="E2177" s="75">
        <v>817.48</v>
      </c>
    </row>
    <row r="2178" ht="14.25" customHeight="1">
      <c r="A2178" s="22" t="s">
        <v>137</v>
      </c>
      <c r="B2178" s="75" t="s">
        <v>1310</v>
      </c>
      <c r="C2178" s="75" t="s">
        <v>2578</v>
      </c>
      <c r="D2178" s="75">
        <v>13.05</v>
      </c>
      <c r="E2178" s="75">
        <v>890.44</v>
      </c>
    </row>
    <row r="2179" ht="14.25" customHeight="1">
      <c r="A2179" s="22" t="s">
        <v>137</v>
      </c>
      <c r="B2179" s="75" t="s">
        <v>1310</v>
      </c>
      <c r="C2179" s="75" t="s">
        <v>2135</v>
      </c>
      <c r="D2179" s="75">
        <v>10.32</v>
      </c>
      <c r="E2179" s="75">
        <v>969.93</v>
      </c>
    </row>
    <row r="2180" ht="14.25" customHeight="1">
      <c r="A2180" s="22" t="s">
        <v>137</v>
      </c>
      <c r="B2180" s="75" t="s">
        <v>1310</v>
      </c>
      <c r="C2180" s="75" t="s">
        <v>2579</v>
      </c>
      <c r="D2180" s="75">
        <v>10.74</v>
      </c>
      <c r="E2180" s="75">
        <v>1018.24</v>
      </c>
    </row>
    <row r="2181" ht="14.25" customHeight="1">
      <c r="A2181" s="22" t="s">
        <v>137</v>
      </c>
      <c r="B2181" s="75" t="s">
        <v>1310</v>
      </c>
      <c r="C2181" s="75" t="s">
        <v>2580</v>
      </c>
      <c r="D2181" s="75">
        <v>5.46</v>
      </c>
      <c r="E2181" s="75">
        <v>963.58</v>
      </c>
    </row>
    <row r="2182" ht="14.25" customHeight="1">
      <c r="A2182" s="22" t="s">
        <v>137</v>
      </c>
      <c r="B2182" s="75" t="s">
        <v>1205</v>
      </c>
      <c r="C2182" s="75" t="s">
        <v>2581</v>
      </c>
      <c r="D2182" s="75">
        <v>12.19</v>
      </c>
      <c r="E2182" s="75">
        <v>881.3</v>
      </c>
    </row>
    <row r="2183" ht="14.25" customHeight="1">
      <c r="A2183" s="22" t="s">
        <v>137</v>
      </c>
      <c r="B2183" s="75" t="s">
        <v>1205</v>
      </c>
      <c r="C2183" s="75" t="s">
        <v>2582</v>
      </c>
      <c r="D2183" s="75">
        <v>11.33</v>
      </c>
      <c r="E2183" s="75">
        <v>848.68</v>
      </c>
    </row>
    <row r="2184" ht="14.25" customHeight="1">
      <c r="A2184" s="22" t="s">
        <v>137</v>
      </c>
      <c r="B2184" s="75" t="s">
        <v>1205</v>
      </c>
      <c r="C2184" s="75" t="s">
        <v>2583</v>
      </c>
      <c r="D2184" s="75">
        <v>9.77</v>
      </c>
      <c r="E2184" s="75">
        <v>945.97</v>
      </c>
    </row>
    <row r="2185" ht="14.25" customHeight="1">
      <c r="A2185" s="22" t="s">
        <v>137</v>
      </c>
      <c r="B2185" s="75" t="s">
        <v>1205</v>
      </c>
      <c r="C2185" s="75" t="s">
        <v>1208</v>
      </c>
      <c r="D2185" s="75">
        <v>11.5</v>
      </c>
      <c r="E2185" s="75">
        <v>775.11</v>
      </c>
    </row>
    <row r="2186" ht="14.25" customHeight="1">
      <c r="A2186" s="22" t="s">
        <v>137</v>
      </c>
      <c r="B2186" s="75" t="s">
        <v>1205</v>
      </c>
      <c r="C2186" s="75" t="s">
        <v>2584</v>
      </c>
      <c r="D2186" s="75">
        <v>10.11</v>
      </c>
      <c r="E2186" s="75">
        <v>1008.15</v>
      </c>
    </row>
    <row r="2187" ht="14.25" customHeight="1">
      <c r="A2187" s="22" t="s">
        <v>137</v>
      </c>
      <c r="B2187" s="75" t="s">
        <v>1205</v>
      </c>
      <c r="C2187" s="75" t="s">
        <v>1304</v>
      </c>
      <c r="D2187" s="75">
        <v>10.39</v>
      </c>
      <c r="E2187" s="75">
        <v>870.89</v>
      </c>
    </row>
    <row r="2188" ht="14.25" customHeight="1">
      <c r="A2188" s="22" t="s">
        <v>137</v>
      </c>
      <c r="B2188" s="75" t="s">
        <v>1205</v>
      </c>
      <c r="C2188" s="75" t="s">
        <v>2131</v>
      </c>
      <c r="D2188" s="75">
        <v>11.86</v>
      </c>
      <c r="E2188" s="75">
        <v>645.12</v>
      </c>
    </row>
    <row r="2189" ht="14.25" customHeight="1">
      <c r="A2189" s="22" t="s">
        <v>137</v>
      </c>
      <c r="B2189" s="75" t="s">
        <v>1205</v>
      </c>
      <c r="C2189" s="75" t="s">
        <v>2585</v>
      </c>
      <c r="D2189" s="75">
        <v>11.21</v>
      </c>
      <c r="E2189" s="75">
        <v>745.79</v>
      </c>
    </row>
    <row r="2190" ht="14.25" customHeight="1">
      <c r="A2190" s="22" t="s">
        <v>137</v>
      </c>
      <c r="B2190" s="75" t="s">
        <v>1205</v>
      </c>
      <c r="C2190" s="75" t="s">
        <v>2586</v>
      </c>
      <c r="D2190" s="75">
        <v>12.13</v>
      </c>
      <c r="E2190" s="75">
        <v>970.42</v>
      </c>
    </row>
    <row r="2191" ht="14.25" customHeight="1">
      <c r="A2191" s="22" t="s">
        <v>137</v>
      </c>
      <c r="B2191" s="75" t="s">
        <v>1213</v>
      </c>
      <c r="C2191" s="75" t="s">
        <v>1307</v>
      </c>
      <c r="D2191" s="75">
        <v>8.93</v>
      </c>
      <c r="E2191" s="75">
        <v>805.47</v>
      </c>
    </row>
    <row r="2192" ht="14.25" customHeight="1">
      <c r="A2192" s="22" t="s">
        <v>137</v>
      </c>
      <c r="B2192" s="75" t="s">
        <v>1213</v>
      </c>
      <c r="C2192" s="75" t="s">
        <v>2587</v>
      </c>
      <c r="D2192" s="75">
        <v>9.61</v>
      </c>
      <c r="E2192" s="75">
        <v>830.31</v>
      </c>
    </row>
    <row r="2193" ht="14.25" customHeight="1">
      <c r="A2193" s="22" t="s">
        <v>137</v>
      </c>
      <c r="B2193" s="75" t="s">
        <v>1213</v>
      </c>
      <c r="C2193" s="75" t="s">
        <v>2588</v>
      </c>
      <c r="D2193" s="75">
        <v>10.15</v>
      </c>
      <c r="E2193" s="75">
        <v>729.92</v>
      </c>
    </row>
    <row r="2194" ht="14.25" customHeight="1">
      <c r="A2194" s="22" t="s">
        <v>137</v>
      </c>
      <c r="B2194" s="75" t="s">
        <v>1213</v>
      </c>
      <c r="C2194" s="75" t="s">
        <v>1305</v>
      </c>
      <c r="D2194" s="75">
        <v>10.23</v>
      </c>
      <c r="E2194" s="75">
        <v>802.34</v>
      </c>
    </row>
    <row r="2195" ht="14.25" customHeight="1">
      <c r="A2195" s="22" t="s">
        <v>137</v>
      </c>
      <c r="B2195" s="75" t="s">
        <v>1213</v>
      </c>
      <c r="C2195" s="75" t="s">
        <v>2589</v>
      </c>
      <c r="D2195" s="75">
        <v>9.91</v>
      </c>
      <c r="E2195" s="75">
        <v>749.51</v>
      </c>
    </row>
    <row r="2196" ht="14.25" customHeight="1">
      <c r="A2196" s="22" t="s">
        <v>137</v>
      </c>
      <c r="B2196" s="75" t="s">
        <v>1213</v>
      </c>
      <c r="C2196" s="75" t="s">
        <v>2590</v>
      </c>
      <c r="D2196" s="75">
        <v>9.54</v>
      </c>
      <c r="E2196" s="75">
        <v>781.04</v>
      </c>
    </row>
    <row r="2197" ht="14.25" customHeight="1">
      <c r="A2197" s="22" t="s">
        <v>137</v>
      </c>
      <c r="B2197" s="75" t="s">
        <v>1213</v>
      </c>
      <c r="C2197" s="75" t="s">
        <v>2006</v>
      </c>
      <c r="D2197" s="75">
        <v>9.99</v>
      </c>
      <c r="E2197" s="75">
        <v>582.47</v>
      </c>
    </row>
    <row r="2198" ht="14.25" customHeight="1">
      <c r="A2198" s="22" t="s">
        <v>137</v>
      </c>
      <c r="B2198" s="75" t="s">
        <v>1213</v>
      </c>
      <c r="C2198" s="75" t="s">
        <v>2008</v>
      </c>
      <c r="D2198" s="75">
        <v>9.52</v>
      </c>
      <c r="E2198" s="75">
        <v>597.55</v>
      </c>
    </row>
    <row r="2199" ht="14.25" customHeight="1">
      <c r="A2199" s="22" t="s">
        <v>137</v>
      </c>
      <c r="B2199" s="75" t="s">
        <v>1213</v>
      </c>
      <c r="C2199" s="75" t="s">
        <v>2003</v>
      </c>
      <c r="D2199" s="75">
        <v>9.2</v>
      </c>
      <c r="E2199" s="75">
        <v>645.12</v>
      </c>
    </row>
    <row r="2200" ht="14.25" customHeight="1">
      <c r="A2200" s="22" t="s">
        <v>137</v>
      </c>
      <c r="B2200" s="75" t="s">
        <v>1308</v>
      </c>
      <c r="C2200" s="75" t="s">
        <v>2162</v>
      </c>
      <c r="D2200" s="75">
        <v>7.4</v>
      </c>
      <c r="E2200" s="75">
        <v>1274.59</v>
      </c>
    </row>
    <row r="2201" ht="14.25" customHeight="1">
      <c r="A2201" s="22" t="s">
        <v>137</v>
      </c>
      <c r="B2201" s="75" t="s">
        <v>1308</v>
      </c>
      <c r="C2201" s="75" t="s">
        <v>2591</v>
      </c>
      <c r="D2201" s="75">
        <v>9.33</v>
      </c>
      <c r="E2201" s="75">
        <v>787.82</v>
      </c>
    </row>
    <row r="2202" ht="14.25" customHeight="1">
      <c r="A2202" s="22" t="s">
        <v>137</v>
      </c>
      <c r="B2202" s="75" t="s">
        <v>2010</v>
      </c>
      <c r="C2202" s="75" t="s">
        <v>2011</v>
      </c>
      <c r="D2202" s="75">
        <v>8.96</v>
      </c>
      <c r="E2202" s="75">
        <v>775.41</v>
      </c>
    </row>
    <row r="2203" ht="14.25" customHeight="1">
      <c r="A2203" s="22" t="s">
        <v>137</v>
      </c>
      <c r="B2203" s="75" t="s">
        <v>2010</v>
      </c>
      <c r="C2203" s="75" t="s">
        <v>2012</v>
      </c>
      <c r="D2203" s="75">
        <v>8.68</v>
      </c>
      <c r="E2203" s="75">
        <v>757.75</v>
      </c>
    </row>
    <row r="2204" ht="14.25" customHeight="1">
      <c r="A2204" s="22" t="s">
        <v>137</v>
      </c>
      <c r="B2204" s="75" t="s">
        <v>2010</v>
      </c>
      <c r="C2204" s="75" t="s">
        <v>2013</v>
      </c>
      <c r="D2204" s="75">
        <v>8.63</v>
      </c>
      <c r="E2204" s="75">
        <v>745.36</v>
      </c>
    </row>
    <row r="2205" ht="14.25" customHeight="1">
      <c r="A2205" s="22" t="s">
        <v>137</v>
      </c>
      <c r="B2205" s="75" t="s">
        <v>2010</v>
      </c>
      <c r="C2205" s="75" t="s">
        <v>2014</v>
      </c>
      <c r="D2205" s="75">
        <v>9.36</v>
      </c>
      <c r="E2205" s="75">
        <v>603.03</v>
      </c>
    </row>
    <row r="2206" ht="14.25" customHeight="1">
      <c r="A2206" s="22" t="s">
        <v>921</v>
      </c>
      <c r="B2206" s="75" t="s">
        <v>2050</v>
      </c>
      <c r="C2206" s="75" t="s">
        <v>2592</v>
      </c>
      <c r="D2206" s="75">
        <v>-4.68</v>
      </c>
      <c r="E2206" s="75">
        <v>639.71</v>
      </c>
    </row>
    <row r="2207" ht="14.25" customHeight="1">
      <c r="A2207" s="22" t="s">
        <v>921</v>
      </c>
      <c r="B2207" s="75" t="s">
        <v>2050</v>
      </c>
      <c r="C2207" s="75" t="s">
        <v>2593</v>
      </c>
      <c r="D2207" s="75">
        <v>3.07</v>
      </c>
      <c r="E2207" s="75">
        <v>788.74</v>
      </c>
    </row>
    <row r="2208" ht="14.25" customHeight="1">
      <c r="A2208" s="22" t="s">
        <v>921</v>
      </c>
      <c r="B2208" s="75" t="s">
        <v>1961</v>
      </c>
      <c r="C2208" s="75" t="s">
        <v>2594</v>
      </c>
      <c r="D2208" s="75">
        <v>16.01</v>
      </c>
      <c r="E2208" s="75">
        <v>1127.97</v>
      </c>
    </row>
    <row r="2209" ht="14.25" customHeight="1">
      <c r="A2209" s="22" t="s">
        <v>921</v>
      </c>
      <c r="B2209" s="75" t="s">
        <v>1961</v>
      </c>
      <c r="C2209" s="75" t="s">
        <v>2595</v>
      </c>
      <c r="D2209" s="75">
        <v>20.46</v>
      </c>
      <c r="E2209" s="75">
        <v>1553.2</v>
      </c>
    </row>
    <row r="2210" ht="14.25" customHeight="1">
      <c r="A2210" s="22" t="s">
        <v>921</v>
      </c>
      <c r="B2210" s="75" t="s">
        <v>1961</v>
      </c>
      <c r="C2210" s="75" t="s">
        <v>2596</v>
      </c>
      <c r="D2210" s="75">
        <v>21.63</v>
      </c>
      <c r="E2210" s="75">
        <v>1863.5</v>
      </c>
    </row>
    <row r="2211" ht="14.25" customHeight="1">
      <c r="A2211" s="22" t="s">
        <v>921</v>
      </c>
      <c r="B2211" s="75" t="s">
        <v>1961</v>
      </c>
      <c r="C2211" s="75" t="s">
        <v>2597</v>
      </c>
      <c r="D2211" s="75">
        <v>18.94</v>
      </c>
      <c r="E2211" s="75">
        <v>1698.89</v>
      </c>
    </row>
    <row r="2212" ht="14.25" customHeight="1">
      <c r="A2212" s="22" t="s">
        <v>921</v>
      </c>
      <c r="B2212" s="75" t="s">
        <v>1961</v>
      </c>
      <c r="C2212" s="75" t="s">
        <v>2598</v>
      </c>
      <c r="D2212" s="75">
        <v>17.17</v>
      </c>
      <c r="E2212" s="75">
        <v>1482.71</v>
      </c>
    </row>
    <row r="2213" ht="14.25" customHeight="1">
      <c r="A2213" s="22" t="s">
        <v>921</v>
      </c>
      <c r="B2213" s="75" t="s">
        <v>1961</v>
      </c>
      <c r="C2213" s="75" t="s">
        <v>2599</v>
      </c>
      <c r="D2213" s="75">
        <v>8.5</v>
      </c>
      <c r="E2213" s="75">
        <v>879.6</v>
      </c>
    </row>
    <row r="2214" ht="14.25" customHeight="1">
      <c r="A2214" s="22" t="s">
        <v>921</v>
      </c>
      <c r="B2214" s="75" t="s">
        <v>1961</v>
      </c>
      <c r="C2214" s="75" t="s">
        <v>2600</v>
      </c>
      <c r="D2214" s="75">
        <v>15.98</v>
      </c>
      <c r="E2214" s="75">
        <v>1188.55</v>
      </c>
    </row>
    <row r="2215" ht="14.25" customHeight="1">
      <c r="A2215" s="22" t="s">
        <v>921</v>
      </c>
      <c r="B2215" s="75" t="s">
        <v>1961</v>
      </c>
      <c r="C2215" s="75" t="s">
        <v>2601</v>
      </c>
      <c r="D2215" s="75">
        <v>16.37</v>
      </c>
      <c r="E2215" s="75">
        <v>1225.09</v>
      </c>
    </row>
    <row r="2216" ht="14.25" customHeight="1">
      <c r="A2216" s="22" t="s">
        <v>921</v>
      </c>
      <c r="B2216" s="75" t="s">
        <v>1961</v>
      </c>
      <c r="C2216" s="75" t="s">
        <v>2602</v>
      </c>
      <c r="D2216" s="75">
        <v>17.01</v>
      </c>
      <c r="E2216" s="75">
        <v>1611.47</v>
      </c>
    </row>
    <row r="2217" ht="14.25" customHeight="1">
      <c r="A2217" s="22" t="s">
        <v>921</v>
      </c>
      <c r="B2217" s="75" t="s">
        <v>1961</v>
      </c>
      <c r="C2217" s="75" t="s">
        <v>2603</v>
      </c>
      <c r="D2217" s="75">
        <v>15.73</v>
      </c>
      <c r="E2217" s="75">
        <v>1038.11</v>
      </c>
    </row>
    <row r="2218" ht="14.25" customHeight="1">
      <c r="A2218" s="22" t="s">
        <v>921</v>
      </c>
      <c r="B2218" s="75" t="s">
        <v>1961</v>
      </c>
      <c r="C2218" s="75" t="s">
        <v>2604</v>
      </c>
      <c r="D2218" s="75">
        <v>15.21</v>
      </c>
      <c r="E2218" s="75">
        <v>781.71</v>
      </c>
    </row>
    <row r="2219" ht="14.25" customHeight="1">
      <c r="A2219" s="22" t="s">
        <v>921</v>
      </c>
      <c r="B2219" s="75" t="s">
        <v>1961</v>
      </c>
      <c r="C2219" s="75" t="s">
        <v>2605</v>
      </c>
      <c r="D2219" s="75">
        <v>5.84</v>
      </c>
      <c r="E2219" s="75">
        <v>301.08</v>
      </c>
    </row>
    <row r="2220" ht="14.25" customHeight="1">
      <c r="A2220" s="22" t="s">
        <v>921</v>
      </c>
      <c r="B2220" s="75" t="s">
        <v>1961</v>
      </c>
      <c r="C2220" s="75" t="s">
        <v>2606</v>
      </c>
      <c r="D2220" s="75">
        <v>9.33</v>
      </c>
      <c r="E2220" s="75">
        <v>533.39</v>
      </c>
    </row>
    <row r="2221" ht="14.25" customHeight="1">
      <c r="A2221" s="22" t="s">
        <v>921</v>
      </c>
      <c r="B2221" s="75" t="s">
        <v>1961</v>
      </c>
      <c r="C2221" s="75" t="s">
        <v>2607</v>
      </c>
      <c r="D2221" s="75">
        <v>13.97</v>
      </c>
      <c r="E2221" s="75">
        <v>684.87</v>
      </c>
    </row>
    <row r="2222" ht="14.25" customHeight="1">
      <c r="A2222" s="22" t="s">
        <v>921</v>
      </c>
      <c r="B2222" s="75" t="s">
        <v>1961</v>
      </c>
      <c r="C2222" s="75" t="s">
        <v>2608</v>
      </c>
      <c r="D2222" s="75">
        <v>11.03</v>
      </c>
      <c r="E2222" s="75">
        <v>477.54</v>
      </c>
    </row>
    <row r="2223" ht="14.25" customHeight="1">
      <c r="A2223" s="22" t="s">
        <v>921</v>
      </c>
      <c r="B2223" s="75" t="s">
        <v>1961</v>
      </c>
      <c r="C2223" s="75" t="s">
        <v>2609</v>
      </c>
      <c r="D2223" s="75">
        <v>8.66</v>
      </c>
      <c r="E2223" s="75">
        <v>676.74</v>
      </c>
    </row>
    <row r="2224" ht="14.25" customHeight="1">
      <c r="A2224" s="22" t="s">
        <v>921</v>
      </c>
      <c r="B2224" s="75" t="s">
        <v>2098</v>
      </c>
      <c r="C2224" s="75" t="s">
        <v>2099</v>
      </c>
      <c r="D2224" s="75">
        <v>23.39</v>
      </c>
      <c r="E2224" s="75">
        <v>2174.8</v>
      </c>
    </row>
    <row r="2225" ht="14.25" customHeight="1">
      <c r="A2225" s="22" t="s">
        <v>923</v>
      </c>
      <c r="B2225" s="75" t="s">
        <v>2380</v>
      </c>
      <c r="C2225" s="75" t="s">
        <v>2382</v>
      </c>
      <c r="D2225" s="75">
        <v>21.24</v>
      </c>
      <c r="E2225" s="75">
        <v>47.97</v>
      </c>
    </row>
    <row r="2226" ht="14.25" customHeight="1">
      <c r="A2226" s="22" t="s">
        <v>923</v>
      </c>
      <c r="B2226" s="75" t="s">
        <v>1310</v>
      </c>
      <c r="C2226" s="75" t="s">
        <v>2400</v>
      </c>
      <c r="D2226" s="75">
        <v>16.8</v>
      </c>
      <c r="E2226" s="75">
        <v>522.19</v>
      </c>
    </row>
    <row r="2227" ht="14.25" customHeight="1">
      <c r="A2227" s="22" t="s">
        <v>923</v>
      </c>
      <c r="B2227" s="75" t="s">
        <v>2384</v>
      </c>
      <c r="C2227" s="75" t="s">
        <v>2385</v>
      </c>
      <c r="D2227" s="75">
        <v>22.13</v>
      </c>
      <c r="E2227" s="75">
        <v>102.91</v>
      </c>
    </row>
    <row r="2228" ht="14.25" customHeight="1">
      <c r="A2228" s="22" t="s">
        <v>923</v>
      </c>
      <c r="B2228" s="75" t="s">
        <v>2384</v>
      </c>
      <c r="C2228" s="75" t="s">
        <v>2387</v>
      </c>
      <c r="D2228" s="75">
        <v>19.92</v>
      </c>
      <c r="E2228" s="75">
        <v>209.9</v>
      </c>
    </row>
    <row r="2229" ht="14.25" customHeight="1">
      <c r="A2229" s="22" t="s">
        <v>923</v>
      </c>
      <c r="B2229" s="75" t="s">
        <v>2384</v>
      </c>
      <c r="C2229" s="75" t="s">
        <v>2390</v>
      </c>
      <c r="D2229" s="75">
        <v>21.58</v>
      </c>
      <c r="E2229" s="75">
        <v>162.36</v>
      </c>
    </row>
    <row r="2230" ht="14.25" customHeight="1">
      <c r="A2230" s="22" t="s">
        <v>923</v>
      </c>
      <c r="B2230" s="75" t="s">
        <v>2384</v>
      </c>
      <c r="C2230" s="75" t="s">
        <v>2610</v>
      </c>
      <c r="D2230" s="75">
        <v>20.13</v>
      </c>
      <c r="E2230" s="75">
        <v>372.54</v>
      </c>
    </row>
    <row r="2231" ht="14.25" customHeight="1">
      <c r="A2231" s="22" t="s">
        <v>923</v>
      </c>
      <c r="B2231" s="75" t="s">
        <v>2384</v>
      </c>
      <c r="C2231" s="75" t="s">
        <v>2388</v>
      </c>
      <c r="D2231" s="75">
        <v>19.21</v>
      </c>
      <c r="E2231" s="75">
        <v>477.24</v>
      </c>
    </row>
    <row r="2232" ht="14.25" customHeight="1">
      <c r="A2232" s="22" t="s">
        <v>923</v>
      </c>
      <c r="B2232" s="75" t="s">
        <v>2391</v>
      </c>
      <c r="C2232" s="75" t="s">
        <v>2611</v>
      </c>
      <c r="D2232" s="75">
        <v>15.73</v>
      </c>
      <c r="E2232" s="75">
        <v>480.63</v>
      </c>
    </row>
    <row r="2233" ht="14.25" customHeight="1">
      <c r="A2233" s="22" t="s">
        <v>923</v>
      </c>
      <c r="B2233" s="75" t="s">
        <v>2391</v>
      </c>
      <c r="C2233" s="75" t="s">
        <v>2612</v>
      </c>
      <c r="D2233" s="75">
        <v>15.98</v>
      </c>
      <c r="E2233" s="75">
        <v>646.18</v>
      </c>
    </row>
    <row r="2234" ht="14.25" customHeight="1">
      <c r="A2234" s="22" t="s">
        <v>923</v>
      </c>
      <c r="B2234" s="75" t="s">
        <v>2391</v>
      </c>
      <c r="C2234" s="75" t="s">
        <v>2498</v>
      </c>
      <c r="D2234" s="75">
        <v>18.38</v>
      </c>
      <c r="E2234" s="75">
        <v>338.97</v>
      </c>
    </row>
    <row r="2235" ht="14.25" customHeight="1">
      <c r="A2235" s="22" t="s">
        <v>923</v>
      </c>
      <c r="B2235" s="75" t="s">
        <v>2391</v>
      </c>
      <c r="C2235" s="75" t="s">
        <v>2613</v>
      </c>
      <c r="D2235" s="75">
        <v>19.16</v>
      </c>
      <c r="E2235" s="75">
        <v>177.34</v>
      </c>
    </row>
    <row r="2236" ht="14.25" customHeight="1">
      <c r="A2236" s="22" t="s">
        <v>923</v>
      </c>
      <c r="B2236" s="75" t="s">
        <v>2391</v>
      </c>
      <c r="C2236" s="75" t="s">
        <v>2614</v>
      </c>
      <c r="D2236" s="75">
        <v>21.84</v>
      </c>
      <c r="E2236" s="75">
        <v>50.8</v>
      </c>
    </row>
    <row r="2237" ht="14.25" customHeight="1">
      <c r="A2237" s="22" t="s">
        <v>923</v>
      </c>
      <c r="B2237" s="75" t="s">
        <v>1199</v>
      </c>
      <c r="C2237" s="75" t="s">
        <v>2615</v>
      </c>
      <c r="D2237" s="75">
        <v>18.91</v>
      </c>
      <c r="E2237" s="75">
        <v>412.0</v>
      </c>
    </row>
    <row r="2238" ht="14.25" customHeight="1">
      <c r="A2238" s="22" t="s">
        <v>923</v>
      </c>
      <c r="B2238" s="75" t="s">
        <v>1199</v>
      </c>
      <c r="C2238" s="75" t="s">
        <v>2616</v>
      </c>
      <c r="D2238" s="75">
        <v>20.35</v>
      </c>
      <c r="E2238" s="75">
        <v>670.0</v>
      </c>
    </row>
    <row r="2239" ht="14.25" customHeight="1">
      <c r="A2239" s="22" t="s">
        <v>923</v>
      </c>
      <c r="B2239" s="75" t="s">
        <v>1199</v>
      </c>
      <c r="C2239" s="75" t="s">
        <v>2399</v>
      </c>
      <c r="D2239" s="75">
        <v>21.89</v>
      </c>
      <c r="E2239" s="75">
        <v>644.0</v>
      </c>
    </row>
    <row r="2240" ht="14.25" customHeight="1">
      <c r="A2240" s="22" t="s">
        <v>923</v>
      </c>
      <c r="B2240" s="75" t="s">
        <v>1199</v>
      </c>
      <c r="C2240" s="75" t="s">
        <v>2500</v>
      </c>
      <c r="D2240" s="75">
        <v>23.83</v>
      </c>
      <c r="E2240" s="75">
        <v>189.0</v>
      </c>
    </row>
    <row r="2241" ht="14.25" customHeight="1">
      <c r="A2241" s="22" t="s">
        <v>923</v>
      </c>
      <c r="B2241" s="75" t="s">
        <v>1199</v>
      </c>
      <c r="C2241" s="75" t="s">
        <v>2396</v>
      </c>
      <c r="D2241" s="75">
        <v>26.15</v>
      </c>
      <c r="E2241" s="75">
        <v>138.0</v>
      </c>
    </row>
    <row r="2242" ht="14.25" customHeight="1">
      <c r="A2242" s="22" t="s">
        <v>925</v>
      </c>
      <c r="B2242" s="75" t="s">
        <v>1205</v>
      </c>
      <c r="C2242" s="75" t="s">
        <v>1209</v>
      </c>
      <c r="D2242" s="75">
        <v>11.25</v>
      </c>
      <c r="E2242" s="75">
        <v>708.0</v>
      </c>
    </row>
    <row r="2243" ht="14.25" customHeight="1">
      <c r="A2243" s="22" t="s">
        <v>925</v>
      </c>
      <c r="B2243" s="75" t="s">
        <v>1205</v>
      </c>
      <c r="C2243" s="75" t="s">
        <v>1304</v>
      </c>
      <c r="D2243" s="75">
        <v>10.39</v>
      </c>
      <c r="E2243" s="75">
        <v>870.89</v>
      </c>
    </row>
    <row r="2244" ht="14.25" customHeight="1">
      <c r="A2244" s="22" t="s">
        <v>925</v>
      </c>
      <c r="B2244" s="75" t="s">
        <v>1205</v>
      </c>
      <c r="C2244" s="75" t="s">
        <v>1996</v>
      </c>
      <c r="D2244" s="75">
        <v>10.29</v>
      </c>
      <c r="E2244" s="75">
        <v>764.13</v>
      </c>
    </row>
    <row r="2245" ht="14.25" customHeight="1">
      <c r="A2245" s="22" t="s">
        <v>925</v>
      </c>
      <c r="B2245" s="75" t="s">
        <v>1205</v>
      </c>
      <c r="C2245" s="75" t="s">
        <v>1303</v>
      </c>
      <c r="D2245" s="75">
        <v>10.11</v>
      </c>
      <c r="E2245" s="75">
        <v>1008.15</v>
      </c>
    </row>
    <row r="2246" ht="14.25" customHeight="1">
      <c r="A2246" s="22" t="s">
        <v>925</v>
      </c>
      <c r="B2246" s="75" t="s">
        <v>1205</v>
      </c>
      <c r="C2246" s="75" t="s">
        <v>2617</v>
      </c>
      <c r="D2246" s="75">
        <v>14.21</v>
      </c>
      <c r="E2246" s="75">
        <v>706.47</v>
      </c>
    </row>
    <row r="2247" ht="14.25" customHeight="1">
      <c r="A2247" s="22" t="s">
        <v>925</v>
      </c>
      <c r="B2247" s="75" t="s">
        <v>2010</v>
      </c>
      <c r="C2247" s="75" t="s">
        <v>2011</v>
      </c>
      <c r="D2247" s="75">
        <v>8.96</v>
      </c>
      <c r="E2247" s="75">
        <v>775.41</v>
      </c>
    </row>
    <row r="2248" ht="14.25" customHeight="1">
      <c r="A2248" s="22" t="s">
        <v>925</v>
      </c>
      <c r="B2248" s="75" t="s">
        <v>2010</v>
      </c>
      <c r="C2248" s="75" t="s">
        <v>2014</v>
      </c>
      <c r="D2248" s="75">
        <v>9.36</v>
      </c>
      <c r="E2248" s="75">
        <v>603.03</v>
      </c>
    </row>
    <row r="2249" ht="14.25" customHeight="1">
      <c r="A2249" s="22" t="s">
        <v>925</v>
      </c>
      <c r="B2249" s="75" t="s">
        <v>2010</v>
      </c>
      <c r="C2249" s="75" t="s">
        <v>2618</v>
      </c>
      <c r="D2249" s="75">
        <v>9.21</v>
      </c>
      <c r="E2249" s="75">
        <v>628.0</v>
      </c>
    </row>
    <row r="2250" ht="14.25" customHeight="1">
      <c r="A2250" s="22" t="s">
        <v>925</v>
      </c>
      <c r="B2250" s="75" t="s">
        <v>1308</v>
      </c>
      <c r="C2250" s="75" t="s">
        <v>1309</v>
      </c>
      <c r="D2250" s="75">
        <v>8.53</v>
      </c>
      <c r="E2250" s="75">
        <v>1170.36</v>
      </c>
    </row>
    <row r="2251" ht="14.25" customHeight="1">
      <c r="A2251" s="22" t="s">
        <v>925</v>
      </c>
      <c r="B2251" s="75" t="s">
        <v>2142</v>
      </c>
      <c r="C2251" s="75" t="s">
        <v>2573</v>
      </c>
      <c r="D2251" s="75">
        <v>8.52</v>
      </c>
      <c r="E2251" s="75">
        <v>791.07</v>
      </c>
    </row>
    <row r="2252" ht="14.25" customHeight="1">
      <c r="A2252" s="22" t="s">
        <v>925</v>
      </c>
      <c r="B2252" s="75" t="s">
        <v>1333</v>
      </c>
      <c r="C2252" s="75" t="s">
        <v>1334</v>
      </c>
      <c r="D2252" s="75">
        <v>9.54</v>
      </c>
      <c r="E2252" s="75">
        <v>678.55</v>
      </c>
    </row>
    <row r="2253" ht="14.25" customHeight="1">
      <c r="A2253" s="22" t="s">
        <v>925</v>
      </c>
      <c r="B2253" s="75" t="s">
        <v>1321</v>
      </c>
      <c r="C2253" s="75" t="s">
        <v>2619</v>
      </c>
      <c r="D2253" s="75">
        <v>13.28</v>
      </c>
      <c r="E2253" s="75">
        <v>1126.52</v>
      </c>
    </row>
    <row r="2254" ht="14.25" customHeight="1">
      <c r="A2254" s="22" t="s">
        <v>925</v>
      </c>
      <c r="B2254" s="75" t="s">
        <v>1315</v>
      </c>
      <c r="C2254" s="75" t="s">
        <v>2620</v>
      </c>
      <c r="D2254" s="75">
        <v>8.67</v>
      </c>
      <c r="E2254" s="75">
        <v>615.81</v>
      </c>
    </row>
    <row r="2255" ht="14.25" customHeight="1">
      <c r="A2255" s="22" t="s">
        <v>925</v>
      </c>
      <c r="B2255" s="75" t="s">
        <v>1315</v>
      </c>
      <c r="C2255" s="75" t="s">
        <v>2035</v>
      </c>
      <c r="D2255" s="75">
        <v>7.87</v>
      </c>
      <c r="E2255" s="75">
        <v>585.1</v>
      </c>
    </row>
    <row r="2256" ht="14.25" customHeight="1">
      <c r="A2256" s="22" t="s">
        <v>943</v>
      </c>
      <c r="B2256" s="75" t="s">
        <v>2503</v>
      </c>
      <c r="C2256" s="75" t="s">
        <v>2130</v>
      </c>
      <c r="D2256" s="75">
        <v>10.02</v>
      </c>
      <c r="E2256" s="75">
        <v>899.09</v>
      </c>
    </row>
    <row r="2257" ht="14.25" customHeight="1">
      <c r="A2257" s="22" t="s">
        <v>943</v>
      </c>
      <c r="B2257" s="75" t="s">
        <v>1558</v>
      </c>
      <c r="C2257" s="75" t="s">
        <v>2621</v>
      </c>
      <c r="D2257" s="75">
        <v>27.22</v>
      </c>
      <c r="E2257" s="75">
        <v>2923.62</v>
      </c>
    </row>
    <row r="2258" ht="14.25" customHeight="1">
      <c r="A2258" s="22" t="s">
        <v>943</v>
      </c>
      <c r="B2258" s="75" t="s">
        <v>1558</v>
      </c>
      <c r="C2258" s="75" t="s">
        <v>1559</v>
      </c>
      <c r="D2258" s="75">
        <v>27.05</v>
      </c>
      <c r="E2258" s="75">
        <v>2072.3</v>
      </c>
    </row>
    <row r="2259" ht="14.25" customHeight="1">
      <c r="A2259" s="22" t="s">
        <v>943</v>
      </c>
      <c r="B2259" s="75" t="s">
        <v>1558</v>
      </c>
      <c r="C2259" s="75" t="s">
        <v>2446</v>
      </c>
      <c r="D2259" s="75">
        <v>25.72</v>
      </c>
      <c r="E2259" s="75">
        <v>2396.34</v>
      </c>
    </row>
    <row r="2260" ht="14.25" customHeight="1">
      <c r="A2260" s="22" t="s">
        <v>943</v>
      </c>
      <c r="B2260" s="75" t="s">
        <v>1558</v>
      </c>
      <c r="C2260" s="75" t="s">
        <v>2622</v>
      </c>
      <c r="D2260" s="75">
        <v>25.92</v>
      </c>
      <c r="E2260" s="75">
        <v>2018.4</v>
      </c>
    </row>
    <row r="2261" ht="14.25" customHeight="1">
      <c r="A2261" s="22" t="s">
        <v>943</v>
      </c>
      <c r="B2261" s="75" t="s">
        <v>833</v>
      </c>
      <c r="C2261" s="75" t="s">
        <v>2623</v>
      </c>
      <c r="D2261" s="75">
        <v>27.8</v>
      </c>
      <c r="E2261" s="75">
        <v>782.0</v>
      </c>
    </row>
    <row r="2262" ht="14.25" customHeight="1">
      <c r="A2262" s="22" t="s">
        <v>943</v>
      </c>
      <c r="B2262" s="75" t="s">
        <v>833</v>
      </c>
      <c r="C2262" s="75" t="s">
        <v>2624</v>
      </c>
      <c r="D2262" s="75">
        <v>28.55</v>
      </c>
      <c r="E2262" s="75">
        <v>1619.7</v>
      </c>
    </row>
    <row r="2263" ht="14.25" customHeight="1">
      <c r="A2263" s="22" t="s">
        <v>943</v>
      </c>
      <c r="B2263" s="75" t="s">
        <v>833</v>
      </c>
      <c r="C2263" s="75" t="s">
        <v>2625</v>
      </c>
      <c r="D2263" s="75">
        <v>27.2</v>
      </c>
      <c r="E2263" s="75">
        <v>967.2</v>
      </c>
    </row>
    <row r="2264" ht="14.25" customHeight="1">
      <c r="A2264" s="22" t="s">
        <v>943</v>
      </c>
      <c r="B2264" s="75" t="s">
        <v>833</v>
      </c>
      <c r="C2264" s="75" t="s">
        <v>2626</v>
      </c>
      <c r="D2264" s="75">
        <v>26.85</v>
      </c>
      <c r="E2264" s="75">
        <v>585.4</v>
      </c>
    </row>
    <row r="2265" ht="14.25" customHeight="1">
      <c r="A2265" s="22" t="s">
        <v>943</v>
      </c>
      <c r="B2265" s="75" t="s">
        <v>833</v>
      </c>
      <c r="C2265" s="75" t="s">
        <v>2627</v>
      </c>
      <c r="D2265" s="75">
        <v>26.1</v>
      </c>
      <c r="E2265" s="75">
        <v>783.4</v>
      </c>
    </row>
    <row r="2266" ht="14.25" customHeight="1">
      <c r="A2266" s="22" t="s">
        <v>943</v>
      </c>
      <c r="B2266" s="75" t="s">
        <v>833</v>
      </c>
      <c r="C2266" s="75" t="s">
        <v>2628</v>
      </c>
      <c r="D2266" s="75">
        <v>27.55</v>
      </c>
      <c r="E2266" s="75">
        <v>1805.9</v>
      </c>
    </row>
    <row r="2267" ht="14.25" customHeight="1">
      <c r="A2267" s="22" t="s">
        <v>943</v>
      </c>
      <c r="B2267" s="75" t="s">
        <v>833</v>
      </c>
      <c r="C2267" s="75" t="s">
        <v>2629</v>
      </c>
      <c r="D2267" s="75">
        <v>25.9</v>
      </c>
      <c r="E2267" s="75">
        <v>1561.6</v>
      </c>
    </row>
    <row r="2268" ht="14.25" customHeight="1">
      <c r="A2268" s="22" t="s">
        <v>943</v>
      </c>
      <c r="B2268" s="75" t="s">
        <v>833</v>
      </c>
      <c r="C2268" s="75" t="s">
        <v>2630</v>
      </c>
      <c r="D2268" s="75">
        <v>24.45</v>
      </c>
      <c r="E2268" s="75">
        <v>1140.0</v>
      </c>
    </row>
    <row r="2269" ht="14.25" customHeight="1">
      <c r="A2269" s="22" t="s">
        <v>943</v>
      </c>
      <c r="B2269" s="75" t="s">
        <v>833</v>
      </c>
      <c r="C2269" s="75" t="s">
        <v>2631</v>
      </c>
      <c r="D2269" s="75">
        <v>23.3</v>
      </c>
      <c r="E2269" s="75">
        <v>560.8</v>
      </c>
    </row>
    <row r="2270" ht="14.25" customHeight="1">
      <c r="A2270" s="22" t="s">
        <v>943</v>
      </c>
      <c r="B2270" s="75" t="s">
        <v>833</v>
      </c>
      <c r="C2270" s="75" t="s">
        <v>834</v>
      </c>
      <c r="D2270" s="75">
        <v>22.4</v>
      </c>
      <c r="E2270" s="75">
        <v>1160.8</v>
      </c>
    </row>
    <row r="2271" ht="14.25" customHeight="1">
      <c r="A2271" s="22" t="s">
        <v>943</v>
      </c>
      <c r="B2271" s="75" t="s">
        <v>833</v>
      </c>
      <c r="C2271" s="75" t="s">
        <v>2632</v>
      </c>
      <c r="D2271" s="75">
        <v>21.55</v>
      </c>
      <c r="E2271" s="75">
        <v>997.7</v>
      </c>
    </row>
    <row r="2272" ht="14.25" customHeight="1">
      <c r="A2272" s="22" t="s">
        <v>943</v>
      </c>
      <c r="B2272" s="75" t="s">
        <v>1556</v>
      </c>
      <c r="C2272" s="75" t="s">
        <v>1685</v>
      </c>
      <c r="D2272" s="75">
        <v>24.28</v>
      </c>
      <c r="E2272" s="75">
        <v>2375.19</v>
      </c>
    </row>
    <row r="2273" ht="14.25" customHeight="1">
      <c r="A2273" s="22" t="s">
        <v>943</v>
      </c>
      <c r="B2273" s="75" t="s">
        <v>1738</v>
      </c>
      <c r="C2273" s="75" t="s">
        <v>1740</v>
      </c>
      <c r="D2273" s="75">
        <v>24.59</v>
      </c>
      <c r="E2273" s="75">
        <v>919.99</v>
      </c>
    </row>
    <row r="2274" ht="14.25" customHeight="1">
      <c r="A2274" s="22" t="s">
        <v>943</v>
      </c>
      <c r="B2274" s="75" t="s">
        <v>1738</v>
      </c>
      <c r="C2274" s="75" t="s">
        <v>1741</v>
      </c>
      <c r="D2274" s="75">
        <v>25.58</v>
      </c>
      <c r="E2274" s="75">
        <v>416.81</v>
      </c>
    </row>
    <row r="2275" ht="14.25" customHeight="1">
      <c r="A2275" s="22" t="s">
        <v>943</v>
      </c>
      <c r="B2275" s="75" t="s">
        <v>1738</v>
      </c>
      <c r="C2275" s="75" t="s">
        <v>2447</v>
      </c>
      <c r="D2275" s="75">
        <v>23.48</v>
      </c>
      <c r="E2275" s="75">
        <v>1832.61</v>
      </c>
    </row>
    <row r="2276" ht="14.25" customHeight="1">
      <c r="A2276" s="22" t="s">
        <v>943</v>
      </c>
      <c r="B2276" s="75" t="s">
        <v>1746</v>
      </c>
      <c r="C2276" s="75" t="s">
        <v>2633</v>
      </c>
      <c r="D2276" s="75">
        <v>23.62</v>
      </c>
      <c r="E2276" s="75">
        <v>1256.79</v>
      </c>
    </row>
    <row r="2277" ht="14.25" customHeight="1">
      <c r="A2277" s="22" t="s">
        <v>943</v>
      </c>
      <c r="B2277" s="75" t="s">
        <v>1746</v>
      </c>
      <c r="C2277" s="75" t="s">
        <v>2468</v>
      </c>
      <c r="D2277" s="75">
        <v>23.89</v>
      </c>
      <c r="E2277" s="75">
        <v>1356.11</v>
      </c>
    </row>
    <row r="2278" ht="14.25" customHeight="1">
      <c r="A2278" s="22" t="s">
        <v>943</v>
      </c>
      <c r="B2278" s="75" t="s">
        <v>1746</v>
      </c>
      <c r="C2278" s="75" t="s">
        <v>2634</v>
      </c>
      <c r="D2278" s="75">
        <v>24.35</v>
      </c>
      <c r="E2278" s="75">
        <v>1568.45</v>
      </c>
    </row>
    <row r="2279" ht="14.25" customHeight="1">
      <c r="A2279" s="22" t="s">
        <v>943</v>
      </c>
      <c r="B2279" s="75" t="s">
        <v>1746</v>
      </c>
      <c r="C2279" s="75" t="s">
        <v>2635</v>
      </c>
      <c r="D2279" s="75">
        <v>24.41</v>
      </c>
      <c r="E2279" s="75">
        <v>1746.76</v>
      </c>
    </row>
    <row r="2280" ht="14.25" customHeight="1">
      <c r="A2280" s="22" t="s">
        <v>943</v>
      </c>
      <c r="B2280" s="75" t="s">
        <v>1746</v>
      </c>
      <c r="C2280" s="75" t="s">
        <v>1747</v>
      </c>
      <c r="D2280" s="75">
        <v>25.25</v>
      </c>
      <c r="E2280" s="75">
        <v>1712.21</v>
      </c>
    </row>
    <row r="2281" ht="14.25" customHeight="1">
      <c r="A2281" s="22" t="s">
        <v>943</v>
      </c>
      <c r="B2281" s="75" t="s">
        <v>1746</v>
      </c>
      <c r="C2281" s="75" t="s">
        <v>2636</v>
      </c>
      <c r="D2281" s="75">
        <v>24.28</v>
      </c>
      <c r="E2281" s="75">
        <v>1521.46</v>
      </c>
    </row>
    <row r="2282" ht="14.25" customHeight="1">
      <c r="A2282" s="22" t="s">
        <v>943</v>
      </c>
      <c r="B2282" s="75" t="s">
        <v>1344</v>
      </c>
      <c r="C2282" s="75" t="s">
        <v>2443</v>
      </c>
      <c r="D2282" s="75">
        <v>24.45</v>
      </c>
      <c r="E2282" s="75">
        <v>1742.16</v>
      </c>
    </row>
    <row r="2283" ht="14.25" customHeight="1">
      <c r="A2283" s="22" t="s">
        <v>943</v>
      </c>
      <c r="B2283" s="75" t="s">
        <v>1457</v>
      </c>
      <c r="C2283" s="75" t="s">
        <v>1640</v>
      </c>
      <c r="D2283" s="75">
        <v>24.28</v>
      </c>
      <c r="E2283" s="75">
        <v>2922.75</v>
      </c>
    </row>
    <row r="2284" ht="14.25" customHeight="1">
      <c r="A2284" s="22" t="s">
        <v>943</v>
      </c>
      <c r="B2284" s="75" t="s">
        <v>2637</v>
      </c>
      <c r="C2284" s="75" t="s">
        <v>2638</v>
      </c>
      <c r="D2284" s="75">
        <v>24.9</v>
      </c>
      <c r="E2284" s="75">
        <v>1747.74</v>
      </c>
    </row>
    <row r="2285" ht="14.25" customHeight="1">
      <c r="A2285" s="22" t="s">
        <v>943</v>
      </c>
      <c r="B2285" s="75" t="s">
        <v>1729</v>
      </c>
      <c r="C2285" s="75" t="s">
        <v>1730</v>
      </c>
      <c r="D2285" s="75">
        <v>25.31</v>
      </c>
      <c r="E2285" s="75">
        <v>1858.17</v>
      </c>
    </row>
    <row r="2286" ht="14.25" customHeight="1">
      <c r="A2286" s="22" t="s">
        <v>943</v>
      </c>
      <c r="B2286" s="75" t="s">
        <v>1729</v>
      </c>
      <c r="C2286" s="75" t="s">
        <v>1734</v>
      </c>
      <c r="D2286" s="75">
        <v>24.89</v>
      </c>
      <c r="E2286" s="75">
        <v>2058.37</v>
      </c>
    </row>
    <row r="2287" ht="14.25" customHeight="1">
      <c r="A2287" s="22" t="s">
        <v>943</v>
      </c>
      <c r="B2287" s="75" t="s">
        <v>1729</v>
      </c>
      <c r="C2287" s="75" t="s">
        <v>1737</v>
      </c>
      <c r="D2287" s="75">
        <v>25.76</v>
      </c>
      <c r="E2287" s="75">
        <v>2355.28</v>
      </c>
    </row>
    <row r="2288" ht="14.25" customHeight="1">
      <c r="A2288" s="22" t="s">
        <v>943</v>
      </c>
      <c r="B2288" s="75" t="s">
        <v>1729</v>
      </c>
      <c r="C2288" s="75" t="s">
        <v>1735</v>
      </c>
      <c r="D2288" s="75">
        <v>25.1</v>
      </c>
      <c r="E2288" s="75">
        <v>1886.58</v>
      </c>
    </row>
    <row r="2289" ht="14.25" customHeight="1">
      <c r="A2289" s="22" t="s">
        <v>943</v>
      </c>
      <c r="B2289" s="75" t="s">
        <v>1901</v>
      </c>
      <c r="C2289" s="75" t="s">
        <v>2639</v>
      </c>
      <c r="D2289" s="75">
        <v>26.31</v>
      </c>
      <c r="E2289" s="75">
        <v>2038.68</v>
      </c>
    </row>
    <row r="2290" ht="14.25" customHeight="1">
      <c r="A2290" s="22" t="s">
        <v>943</v>
      </c>
      <c r="B2290" s="75" t="s">
        <v>1901</v>
      </c>
      <c r="C2290" s="75" t="s">
        <v>2640</v>
      </c>
      <c r="D2290" s="75">
        <v>26.56</v>
      </c>
      <c r="E2290" s="75">
        <v>2076.67</v>
      </c>
    </row>
    <row r="2291" ht="14.25" customHeight="1">
      <c r="A2291" s="22" t="s">
        <v>943</v>
      </c>
      <c r="B2291" s="75" t="s">
        <v>1901</v>
      </c>
      <c r="C2291" s="75" t="s">
        <v>2641</v>
      </c>
      <c r="D2291" s="75">
        <v>26.63</v>
      </c>
      <c r="E2291" s="75">
        <v>2086.6</v>
      </c>
    </row>
    <row r="2292" ht="14.25" customHeight="1">
      <c r="A2292" s="22" t="s">
        <v>943</v>
      </c>
      <c r="B2292" s="75" t="s">
        <v>1455</v>
      </c>
      <c r="C2292" s="75" t="s">
        <v>2488</v>
      </c>
      <c r="D2292" s="75">
        <v>27.39</v>
      </c>
      <c r="E2292" s="75">
        <v>1713.81</v>
      </c>
    </row>
    <row r="2293" ht="14.25" customHeight="1">
      <c r="A2293" s="22" t="s">
        <v>943</v>
      </c>
      <c r="B2293" s="75" t="s">
        <v>1455</v>
      </c>
      <c r="C2293" s="75" t="s">
        <v>2642</v>
      </c>
      <c r="D2293" s="75">
        <v>27.85</v>
      </c>
      <c r="E2293" s="75">
        <v>1742.36</v>
      </c>
    </row>
    <row r="2294" ht="14.25" customHeight="1">
      <c r="A2294" s="22" t="s">
        <v>943</v>
      </c>
      <c r="B2294" s="75" t="s">
        <v>1455</v>
      </c>
      <c r="C2294" s="75" t="s">
        <v>2643</v>
      </c>
      <c r="D2294" s="75">
        <v>28.38</v>
      </c>
      <c r="E2294" s="75">
        <v>939.76</v>
      </c>
    </row>
    <row r="2295" ht="14.25" customHeight="1">
      <c r="A2295" s="22" t="s">
        <v>943</v>
      </c>
      <c r="B2295" s="75" t="s">
        <v>1623</v>
      </c>
      <c r="C2295" s="75" t="s">
        <v>2644</v>
      </c>
      <c r="D2295" s="75">
        <v>24.39</v>
      </c>
      <c r="E2295" s="75">
        <v>2935.46</v>
      </c>
    </row>
    <row r="2296" ht="14.25" customHeight="1">
      <c r="A2296" s="22" t="s">
        <v>943</v>
      </c>
      <c r="B2296" s="75" t="s">
        <v>1612</v>
      </c>
      <c r="C2296" s="75" t="s">
        <v>1446</v>
      </c>
      <c r="D2296" s="75">
        <v>19.54</v>
      </c>
      <c r="E2296" s="75">
        <v>993.07</v>
      </c>
    </row>
    <row r="2297" ht="14.25" customHeight="1">
      <c r="A2297" s="22" t="s">
        <v>943</v>
      </c>
      <c r="B2297" s="75" t="s">
        <v>1510</v>
      </c>
      <c r="C2297" s="75" t="s">
        <v>1537</v>
      </c>
      <c r="D2297" s="75">
        <v>20.25</v>
      </c>
      <c r="E2297" s="75">
        <v>1850.41</v>
      </c>
    </row>
    <row r="2298" ht="14.25" customHeight="1">
      <c r="A2298" s="22" t="s">
        <v>943</v>
      </c>
      <c r="B2298" s="75" t="s">
        <v>1449</v>
      </c>
      <c r="C2298" s="75" t="s">
        <v>1535</v>
      </c>
      <c r="D2298" s="75">
        <v>25.32</v>
      </c>
      <c r="E2298" s="75">
        <v>3404.43</v>
      </c>
    </row>
    <row r="2299" ht="14.25" customHeight="1">
      <c r="A2299" s="22" t="s">
        <v>943</v>
      </c>
      <c r="B2299" s="75" t="s">
        <v>1449</v>
      </c>
      <c r="C2299" s="75" t="s">
        <v>1913</v>
      </c>
      <c r="D2299" s="75">
        <v>18.86</v>
      </c>
      <c r="E2299" s="75">
        <v>1406.24</v>
      </c>
    </row>
    <row r="2300" ht="14.25" customHeight="1">
      <c r="A2300" s="22" t="s">
        <v>943</v>
      </c>
      <c r="B2300" s="75" t="s">
        <v>1447</v>
      </c>
      <c r="C2300" s="75" t="s">
        <v>1448</v>
      </c>
      <c r="D2300" s="75">
        <v>26.69</v>
      </c>
      <c r="E2300" s="75">
        <v>2645.87</v>
      </c>
    </row>
    <row r="2301" ht="14.25" customHeight="1">
      <c r="A2301" s="22" t="s">
        <v>943</v>
      </c>
      <c r="B2301" s="75" t="s">
        <v>1447</v>
      </c>
      <c r="C2301" s="75" t="s">
        <v>1616</v>
      </c>
      <c r="D2301" s="75">
        <v>24.25</v>
      </c>
      <c r="E2301" s="75">
        <v>2587.1</v>
      </c>
    </row>
    <row r="2302" ht="14.25" customHeight="1">
      <c r="A2302" s="22" t="s">
        <v>943</v>
      </c>
      <c r="B2302" s="75" t="s">
        <v>1188</v>
      </c>
      <c r="C2302" s="75" t="s">
        <v>1342</v>
      </c>
      <c r="D2302" s="75">
        <v>26.79</v>
      </c>
      <c r="E2302" s="75">
        <v>2465.63</v>
      </c>
    </row>
    <row r="2303" ht="14.25" customHeight="1">
      <c r="A2303" s="22" t="s">
        <v>943</v>
      </c>
      <c r="B2303" s="75" t="s">
        <v>1188</v>
      </c>
      <c r="C2303" s="75" t="s">
        <v>1343</v>
      </c>
      <c r="D2303" s="75">
        <v>26.55</v>
      </c>
      <c r="E2303" s="75">
        <v>2537.22</v>
      </c>
    </row>
    <row r="2304" ht="14.25" customHeight="1">
      <c r="A2304" s="22" t="s">
        <v>943</v>
      </c>
      <c r="B2304" s="75" t="s">
        <v>1188</v>
      </c>
      <c r="C2304" s="75" t="s">
        <v>1621</v>
      </c>
      <c r="D2304" s="75">
        <v>26.92</v>
      </c>
      <c r="E2304" s="75">
        <v>2217.35</v>
      </c>
    </row>
    <row r="2305" ht="14.25" customHeight="1">
      <c r="A2305" s="22" t="s">
        <v>90</v>
      </c>
      <c r="B2305" s="75" t="s">
        <v>1188</v>
      </c>
      <c r="C2305" s="75" t="s">
        <v>1621</v>
      </c>
      <c r="D2305" s="75">
        <v>26.92</v>
      </c>
      <c r="E2305" s="75">
        <v>2217.35</v>
      </c>
    </row>
    <row r="2306" ht="14.25" customHeight="1">
      <c r="A2306" s="22" t="s">
        <v>90</v>
      </c>
      <c r="B2306" s="75" t="s">
        <v>1188</v>
      </c>
      <c r="C2306" s="75" t="s">
        <v>1343</v>
      </c>
      <c r="D2306" s="75">
        <v>26.55</v>
      </c>
      <c r="E2306" s="75">
        <v>2537.22</v>
      </c>
    </row>
    <row r="2307" ht="14.25" customHeight="1">
      <c r="A2307" s="22" t="s">
        <v>90</v>
      </c>
      <c r="B2307" s="75" t="s">
        <v>1453</v>
      </c>
      <c r="C2307" s="75" t="s">
        <v>1512</v>
      </c>
      <c r="D2307" s="75">
        <v>26.41</v>
      </c>
      <c r="E2307" s="75">
        <v>2314.53</v>
      </c>
    </row>
    <row r="2308" ht="14.25" customHeight="1">
      <c r="A2308" s="22" t="s">
        <v>90</v>
      </c>
      <c r="B2308" s="75" t="s">
        <v>1453</v>
      </c>
      <c r="C2308" s="75" t="s">
        <v>1454</v>
      </c>
      <c r="D2308" s="75">
        <v>27.05</v>
      </c>
      <c r="E2308" s="75">
        <v>2301.11</v>
      </c>
    </row>
    <row r="2309" ht="14.25" customHeight="1">
      <c r="A2309" s="22" t="s">
        <v>90</v>
      </c>
      <c r="B2309" s="75" t="s">
        <v>1455</v>
      </c>
      <c r="C2309" s="75" t="s">
        <v>2488</v>
      </c>
      <c r="D2309" s="75">
        <v>27.39</v>
      </c>
      <c r="E2309" s="75">
        <v>1713.81</v>
      </c>
    </row>
    <row r="2310" ht="14.25" customHeight="1">
      <c r="A2310" s="22" t="s">
        <v>90</v>
      </c>
      <c r="B2310" s="75" t="s">
        <v>1455</v>
      </c>
      <c r="C2310" s="75" t="s">
        <v>2642</v>
      </c>
      <c r="D2310" s="75">
        <v>27.85</v>
      </c>
      <c r="E2310" s="75">
        <v>1742.36</v>
      </c>
    </row>
    <row r="2311" ht="14.25" customHeight="1">
      <c r="A2311" s="22" t="s">
        <v>90</v>
      </c>
      <c r="B2311" s="75" t="s">
        <v>1455</v>
      </c>
      <c r="C2311" s="75" t="s">
        <v>2643</v>
      </c>
      <c r="D2311" s="75">
        <v>28.38</v>
      </c>
      <c r="E2311" s="75">
        <v>939.76</v>
      </c>
    </row>
    <row r="2312" ht="14.25" customHeight="1">
      <c r="A2312" s="22" t="s">
        <v>984</v>
      </c>
      <c r="B2312" s="75" t="s">
        <v>1449</v>
      </c>
      <c r="C2312" s="75" t="s">
        <v>1529</v>
      </c>
      <c r="D2312" s="75">
        <v>24.71</v>
      </c>
      <c r="E2312" s="75">
        <v>1422.3</v>
      </c>
    </row>
    <row r="2313" ht="14.25" customHeight="1">
      <c r="A2313" s="22" t="s">
        <v>984</v>
      </c>
      <c r="B2313" s="75" t="s">
        <v>1449</v>
      </c>
      <c r="C2313" s="75" t="s">
        <v>1530</v>
      </c>
      <c r="D2313" s="75">
        <v>24.41</v>
      </c>
      <c r="E2313" s="75">
        <v>2560.58</v>
      </c>
    </row>
    <row r="2314" ht="14.25" customHeight="1">
      <c r="A2314" s="22" t="s">
        <v>984</v>
      </c>
      <c r="B2314" s="75" t="s">
        <v>1449</v>
      </c>
      <c r="C2314" s="75" t="s">
        <v>1528</v>
      </c>
      <c r="D2314" s="75">
        <v>15.89</v>
      </c>
      <c r="E2314" s="75">
        <v>1845.78</v>
      </c>
    </row>
    <row r="2315" ht="14.25" customHeight="1">
      <c r="A2315" s="22" t="s">
        <v>984</v>
      </c>
      <c r="B2315" s="75" t="s">
        <v>1449</v>
      </c>
      <c r="C2315" s="75" t="s">
        <v>1534</v>
      </c>
      <c r="D2315" s="75">
        <v>15.75</v>
      </c>
      <c r="E2315" s="75">
        <v>2039.95</v>
      </c>
    </row>
    <row r="2316" ht="14.25" customHeight="1">
      <c r="A2316" s="22" t="s">
        <v>984</v>
      </c>
      <c r="B2316" s="75" t="s">
        <v>1510</v>
      </c>
      <c r="C2316" s="75" t="s">
        <v>2645</v>
      </c>
      <c r="D2316" s="75">
        <v>21.29</v>
      </c>
      <c r="E2316" s="75">
        <v>2719.05</v>
      </c>
    </row>
    <row r="2317" ht="14.25" customHeight="1">
      <c r="A2317" s="22" t="s">
        <v>984</v>
      </c>
      <c r="B2317" s="75" t="s">
        <v>1510</v>
      </c>
      <c r="C2317" s="75" t="s">
        <v>2431</v>
      </c>
      <c r="D2317" s="75">
        <v>19.56</v>
      </c>
      <c r="E2317" s="75">
        <v>2602.69</v>
      </c>
    </row>
    <row r="2318" ht="14.25" customHeight="1">
      <c r="A2318" s="22" t="s">
        <v>991</v>
      </c>
      <c r="B2318" s="75" t="s">
        <v>1447</v>
      </c>
      <c r="C2318" s="75" t="s">
        <v>1448</v>
      </c>
      <c r="D2318" s="75">
        <v>26.69</v>
      </c>
      <c r="E2318" s="75">
        <v>2645.87</v>
      </c>
    </row>
    <row r="2319" ht="14.25" customHeight="1">
      <c r="A2319" s="22" t="s">
        <v>991</v>
      </c>
      <c r="B2319" s="75" t="s">
        <v>1447</v>
      </c>
      <c r="C2319" s="75" t="s">
        <v>2646</v>
      </c>
      <c r="D2319" s="75">
        <v>23.28</v>
      </c>
      <c r="E2319" s="75">
        <v>1524.89</v>
      </c>
    </row>
    <row r="2320" ht="14.25" customHeight="1">
      <c r="A2320" s="22" t="s">
        <v>96</v>
      </c>
      <c r="B2320" s="75" t="s">
        <v>1961</v>
      </c>
      <c r="C2320" s="75" t="s">
        <v>2647</v>
      </c>
      <c r="D2320" s="75">
        <v>-1.81</v>
      </c>
      <c r="E2320" s="75">
        <v>292.59</v>
      </c>
    </row>
    <row r="2321" ht="14.25" customHeight="1">
      <c r="A2321" s="22" t="s">
        <v>96</v>
      </c>
      <c r="B2321" s="75" t="s">
        <v>1460</v>
      </c>
      <c r="C2321" s="75" t="s">
        <v>2648</v>
      </c>
      <c r="D2321" s="75">
        <v>8.78</v>
      </c>
      <c r="E2321" s="75">
        <v>993.73</v>
      </c>
    </row>
    <row r="2322" ht="14.25" customHeight="1">
      <c r="A2322" s="22" t="s">
        <v>96</v>
      </c>
      <c r="B2322" s="75" t="s">
        <v>1464</v>
      </c>
      <c r="C2322" s="75" t="s">
        <v>2649</v>
      </c>
      <c r="D2322" s="75">
        <v>7.24</v>
      </c>
      <c r="E2322" s="75">
        <v>668.37</v>
      </c>
    </row>
    <row r="2323" ht="14.25" customHeight="1">
      <c r="A2323" s="22" t="s">
        <v>96</v>
      </c>
      <c r="B2323" s="75" t="s">
        <v>1464</v>
      </c>
      <c r="C2323" s="75" t="s">
        <v>2650</v>
      </c>
      <c r="D2323" s="75">
        <v>9.81</v>
      </c>
      <c r="E2323" s="75">
        <v>1244.14</v>
      </c>
    </row>
    <row r="2324" ht="14.25" customHeight="1">
      <c r="A2324" s="22" t="s">
        <v>145</v>
      </c>
      <c r="B2324" s="75" t="s">
        <v>1205</v>
      </c>
      <c r="C2324" s="75" t="s">
        <v>2617</v>
      </c>
      <c r="D2324" s="75">
        <v>14.21</v>
      </c>
      <c r="E2324" s="75">
        <v>706.47</v>
      </c>
    </row>
    <row r="2325" ht="14.25" customHeight="1">
      <c r="A2325" s="22" t="s">
        <v>145</v>
      </c>
      <c r="B2325" s="75" t="s">
        <v>1310</v>
      </c>
      <c r="C2325" s="75" t="s">
        <v>2651</v>
      </c>
      <c r="D2325" s="75">
        <v>16.03</v>
      </c>
      <c r="E2325" s="75">
        <v>676.53</v>
      </c>
    </row>
    <row r="2326" ht="14.25" customHeight="1">
      <c r="A2326" s="22" t="s">
        <v>102</v>
      </c>
      <c r="B2326" s="75" t="s">
        <v>1344</v>
      </c>
      <c r="C2326" s="75" t="s">
        <v>2443</v>
      </c>
      <c r="D2326" s="75">
        <v>24.45</v>
      </c>
      <c r="E2326" s="75">
        <v>1742.16</v>
      </c>
    </row>
    <row r="2327" ht="14.25" customHeight="1">
      <c r="A2327" s="22" t="s">
        <v>102</v>
      </c>
      <c r="B2327" s="75" t="s">
        <v>1344</v>
      </c>
      <c r="C2327" s="75" t="s">
        <v>2652</v>
      </c>
      <c r="D2327" s="75">
        <v>26.53</v>
      </c>
      <c r="E2327" s="75">
        <v>1339.54</v>
      </c>
    </row>
    <row r="2328" ht="14.25" customHeight="1">
      <c r="A2328" s="22" t="s">
        <v>102</v>
      </c>
      <c r="B2328" s="75" t="s">
        <v>2653</v>
      </c>
      <c r="C2328" s="75" t="s">
        <v>2654</v>
      </c>
      <c r="D2328" s="75">
        <v>25.78</v>
      </c>
      <c r="E2328" s="75">
        <v>2031.54</v>
      </c>
    </row>
    <row r="2329" ht="14.25" customHeight="1">
      <c r="A2329" s="22" t="s">
        <v>102</v>
      </c>
      <c r="B2329" s="75" t="s">
        <v>2653</v>
      </c>
      <c r="C2329" s="75" t="s">
        <v>2655</v>
      </c>
      <c r="D2329" s="75">
        <v>26.77</v>
      </c>
      <c r="E2329" s="75">
        <v>2290.29</v>
      </c>
    </row>
    <row r="2330" ht="14.25" customHeight="1">
      <c r="A2330" s="22" t="s">
        <v>102</v>
      </c>
      <c r="B2330" s="75" t="s">
        <v>2653</v>
      </c>
      <c r="C2330" s="75" t="s">
        <v>2653</v>
      </c>
      <c r="D2330" s="75">
        <v>21.05</v>
      </c>
      <c r="E2330" s="75">
        <v>1501.74</v>
      </c>
    </row>
    <row r="2331" ht="14.25" customHeight="1">
      <c r="A2331" s="22" t="s">
        <v>102</v>
      </c>
      <c r="B2331" s="75" t="s">
        <v>2653</v>
      </c>
      <c r="C2331" s="75" t="s">
        <v>2656</v>
      </c>
      <c r="D2331" s="75">
        <v>22.8</v>
      </c>
      <c r="E2331" s="75">
        <v>1219.21</v>
      </c>
    </row>
    <row r="2332" ht="14.25" customHeight="1">
      <c r="A2332" s="22" t="s">
        <v>102</v>
      </c>
      <c r="B2332" s="75" t="s">
        <v>2657</v>
      </c>
      <c r="C2332" s="75" t="s">
        <v>2658</v>
      </c>
      <c r="D2332" s="75">
        <v>23.65</v>
      </c>
      <c r="E2332" s="75">
        <v>1512.78</v>
      </c>
    </row>
    <row r="2333" ht="14.25" customHeight="1">
      <c r="A2333" s="22" t="s">
        <v>102</v>
      </c>
      <c r="B2333" s="75" t="s">
        <v>2657</v>
      </c>
      <c r="C2333" s="75" t="s">
        <v>2659</v>
      </c>
      <c r="D2333" s="75">
        <v>24.96</v>
      </c>
      <c r="E2333" s="75">
        <v>1745.31</v>
      </c>
    </row>
    <row r="2334" ht="14.25" customHeight="1">
      <c r="A2334" s="22" t="s">
        <v>102</v>
      </c>
      <c r="B2334" s="75" t="s">
        <v>2657</v>
      </c>
      <c r="C2334" s="75" t="s">
        <v>2660</v>
      </c>
      <c r="D2334" s="75">
        <v>24.57</v>
      </c>
      <c r="E2334" s="75">
        <v>1779.02</v>
      </c>
    </row>
    <row r="2335" ht="14.25" customHeight="1">
      <c r="A2335" s="22" t="s">
        <v>102</v>
      </c>
      <c r="B2335" s="75" t="s">
        <v>2657</v>
      </c>
      <c r="C2335" s="75" t="s">
        <v>2661</v>
      </c>
      <c r="D2335" s="75">
        <v>25.29</v>
      </c>
      <c r="E2335" s="75">
        <v>1822.32</v>
      </c>
    </row>
    <row r="2336" ht="14.25" customHeight="1">
      <c r="A2336" s="22" t="s">
        <v>102</v>
      </c>
      <c r="B2336" s="75" t="s">
        <v>2657</v>
      </c>
      <c r="C2336" s="75" t="s">
        <v>2662</v>
      </c>
      <c r="D2336" s="75">
        <v>25.78</v>
      </c>
      <c r="E2336" s="75">
        <v>1651.75</v>
      </c>
    </row>
    <row r="2337" ht="14.25" customHeight="1">
      <c r="A2337" s="22" t="s">
        <v>102</v>
      </c>
      <c r="B2337" s="75" t="s">
        <v>1591</v>
      </c>
      <c r="C2337" s="75" t="s">
        <v>2474</v>
      </c>
      <c r="D2337" s="75">
        <v>25.44</v>
      </c>
      <c r="E2337" s="75">
        <v>2117.68</v>
      </c>
    </row>
    <row r="2338" ht="14.25" customHeight="1">
      <c r="A2338" s="22" t="s">
        <v>102</v>
      </c>
      <c r="B2338" s="75" t="s">
        <v>1591</v>
      </c>
      <c r="C2338" s="75" t="s">
        <v>1592</v>
      </c>
      <c r="D2338" s="75">
        <v>26.14</v>
      </c>
      <c r="E2338" s="75">
        <v>2079.73</v>
      </c>
    </row>
    <row r="2339" ht="14.25" customHeight="1">
      <c r="A2339" s="22" t="s">
        <v>102</v>
      </c>
      <c r="B2339" s="75" t="s">
        <v>1591</v>
      </c>
      <c r="C2339" s="75" t="s">
        <v>1593</v>
      </c>
      <c r="D2339" s="75">
        <v>24.52</v>
      </c>
      <c r="E2339" s="75">
        <v>1569.52</v>
      </c>
    </row>
    <row r="2340" ht="14.25" customHeight="1">
      <c r="A2340" s="22" t="s">
        <v>102</v>
      </c>
      <c r="B2340" s="75" t="s">
        <v>1595</v>
      </c>
      <c r="C2340" s="75" t="s">
        <v>2663</v>
      </c>
      <c r="D2340" s="75">
        <v>27.4</v>
      </c>
      <c r="E2340" s="75">
        <v>1679.36</v>
      </c>
    </row>
    <row r="2341" ht="14.25" customHeight="1">
      <c r="A2341" s="22" t="s">
        <v>102</v>
      </c>
      <c r="B2341" s="75" t="s">
        <v>1595</v>
      </c>
      <c r="C2341" s="75" t="s">
        <v>2664</v>
      </c>
      <c r="D2341" s="75">
        <v>26.82</v>
      </c>
      <c r="E2341" s="75">
        <v>1510.06</v>
      </c>
    </row>
    <row r="2342" ht="14.25" customHeight="1">
      <c r="A2342" s="22" t="s">
        <v>102</v>
      </c>
      <c r="B2342" s="75" t="s">
        <v>1595</v>
      </c>
      <c r="C2342" s="75" t="s">
        <v>2429</v>
      </c>
      <c r="D2342" s="75">
        <v>25.98</v>
      </c>
      <c r="E2342" s="75">
        <v>1832.94</v>
      </c>
    </row>
    <row r="2343" ht="14.25" customHeight="1">
      <c r="A2343" s="22" t="s">
        <v>102</v>
      </c>
      <c r="B2343" s="75" t="s">
        <v>1595</v>
      </c>
      <c r="C2343" s="75" t="s">
        <v>1598</v>
      </c>
      <c r="D2343" s="75">
        <v>26.96</v>
      </c>
      <c r="E2343" s="75">
        <v>1633.03</v>
      </c>
    </row>
    <row r="2344" ht="14.25" customHeight="1">
      <c r="A2344" s="22" t="s">
        <v>102</v>
      </c>
      <c r="B2344" s="75" t="s">
        <v>1474</v>
      </c>
      <c r="C2344" s="75" t="s">
        <v>1554</v>
      </c>
      <c r="D2344" s="75">
        <v>27.26</v>
      </c>
      <c r="E2344" s="75">
        <v>1954.73</v>
      </c>
    </row>
    <row r="2345" ht="14.25" customHeight="1">
      <c r="A2345" s="22" t="s">
        <v>102</v>
      </c>
      <c r="B2345" s="75" t="s">
        <v>1474</v>
      </c>
      <c r="C2345" s="75" t="s">
        <v>1475</v>
      </c>
      <c r="D2345" s="75">
        <v>24.12</v>
      </c>
      <c r="E2345" s="75">
        <v>3672.52</v>
      </c>
    </row>
    <row r="2346" ht="14.25" customHeight="1">
      <c r="A2346" s="22" t="s">
        <v>102</v>
      </c>
      <c r="B2346" s="75" t="s">
        <v>1474</v>
      </c>
      <c r="C2346" s="75" t="s">
        <v>1476</v>
      </c>
      <c r="D2346" s="75">
        <v>24.62</v>
      </c>
      <c r="E2346" s="75">
        <v>3087.58</v>
      </c>
    </row>
    <row r="2347" ht="14.25" customHeight="1">
      <c r="A2347" s="22" t="s">
        <v>102</v>
      </c>
      <c r="B2347" s="75" t="s">
        <v>1457</v>
      </c>
      <c r="C2347" s="75" t="s">
        <v>1640</v>
      </c>
      <c r="D2347" s="75">
        <v>24.28</v>
      </c>
      <c r="E2347" s="75">
        <v>2922.75</v>
      </c>
    </row>
    <row r="2348" ht="14.25" customHeight="1">
      <c r="A2348" s="22" t="s">
        <v>102</v>
      </c>
      <c r="B2348" s="75" t="s">
        <v>1457</v>
      </c>
      <c r="C2348" s="75" t="s">
        <v>1603</v>
      </c>
      <c r="D2348" s="75">
        <v>25.81</v>
      </c>
      <c r="E2348" s="75">
        <v>2144.81</v>
      </c>
    </row>
    <row r="2349" ht="14.25" customHeight="1">
      <c r="A2349" s="22" t="s">
        <v>102</v>
      </c>
      <c r="B2349" s="75" t="s">
        <v>1457</v>
      </c>
      <c r="C2349" s="75" t="s">
        <v>1626</v>
      </c>
      <c r="D2349" s="75">
        <v>26.46</v>
      </c>
      <c r="E2349" s="75">
        <v>2006.05</v>
      </c>
    </row>
    <row r="2350" ht="14.25" customHeight="1">
      <c r="A2350" s="22" t="s">
        <v>102</v>
      </c>
      <c r="B2350" s="75" t="s">
        <v>1457</v>
      </c>
      <c r="C2350" s="75" t="s">
        <v>1457</v>
      </c>
      <c r="D2350" s="75">
        <v>26.34</v>
      </c>
      <c r="E2350" s="75">
        <v>2433.01</v>
      </c>
    </row>
    <row r="2351" ht="14.25" customHeight="1">
      <c r="A2351" s="22" t="s">
        <v>102</v>
      </c>
      <c r="B2351" s="75" t="s">
        <v>1457</v>
      </c>
      <c r="C2351" s="75" t="s">
        <v>1627</v>
      </c>
      <c r="D2351" s="75">
        <v>26.18</v>
      </c>
      <c r="E2351" s="75">
        <v>2575.76</v>
      </c>
    </row>
    <row r="2352" ht="14.25" customHeight="1">
      <c r="A2352" s="22" t="s">
        <v>102</v>
      </c>
      <c r="B2352" s="75" t="s">
        <v>1510</v>
      </c>
      <c r="C2352" s="75" t="s">
        <v>2665</v>
      </c>
      <c r="D2352" s="75">
        <v>26.05</v>
      </c>
      <c r="E2352" s="75">
        <v>1760.09</v>
      </c>
    </row>
    <row r="2353" ht="14.25" customHeight="1">
      <c r="A2353" s="22" t="s">
        <v>102</v>
      </c>
      <c r="B2353" s="75" t="s">
        <v>1510</v>
      </c>
      <c r="C2353" s="75" t="s">
        <v>1926</v>
      </c>
      <c r="D2353" s="75">
        <v>26.56</v>
      </c>
      <c r="E2353" s="75">
        <v>1407.73</v>
      </c>
    </row>
    <row r="2354" ht="14.25" customHeight="1">
      <c r="A2354" s="22" t="s">
        <v>102</v>
      </c>
      <c r="B2354" s="75" t="s">
        <v>1510</v>
      </c>
      <c r="C2354" s="75" t="s">
        <v>1564</v>
      </c>
      <c r="D2354" s="75">
        <v>26.94</v>
      </c>
      <c r="E2354" s="75">
        <v>1906.45</v>
      </c>
    </row>
    <row r="2355" ht="14.25" customHeight="1">
      <c r="A2355" s="22" t="s">
        <v>102</v>
      </c>
      <c r="B2355" s="75" t="s">
        <v>1510</v>
      </c>
      <c r="C2355" s="75" t="s">
        <v>1539</v>
      </c>
      <c r="D2355" s="75">
        <v>23.37</v>
      </c>
      <c r="E2355" s="75">
        <v>2687.8</v>
      </c>
    </row>
    <row r="2356" ht="14.25" customHeight="1">
      <c r="A2356" s="22" t="s">
        <v>102</v>
      </c>
      <c r="B2356" s="75" t="s">
        <v>1510</v>
      </c>
      <c r="C2356" s="75" t="s">
        <v>1635</v>
      </c>
      <c r="D2356" s="75">
        <v>25.37</v>
      </c>
      <c r="E2356" s="75">
        <v>4892.02</v>
      </c>
    </row>
    <row r="2357" ht="14.25" customHeight="1">
      <c r="A2357" s="22" t="s">
        <v>102</v>
      </c>
      <c r="B2357" s="75" t="s">
        <v>1510</v>
      </c>
      <c r="C2357" s="75" t="s">
        <v>2666</v>
      </c>
      <c r="D2357" s="75">
        <v>18.68</v>
      </c>
      <c r="E2357" s="75">
        <v>1834.99</v>
      </c>
    </row>
    <row r="2358" ht="14.25" customHeight="1">
      <c r="A2358" s="22" t="s">
        <v>102</v>
      </c>
      <c r="B2358" s="75" t="s">
        <v>1612</v>
      </c>
      <c r="C2358" s="75" t="s">
        <v>1443</v>
      </c>
      <c r="D2358" s="75">
        <v>24.7</v>
      </c>
      <c r="E2358" s="75">
        <v>1202.53</v>
      </c>
    </row>
    <row r="2359" ht="14.25" customHeight="1">
      <c r="A2359" s="22" t="s">
        <v>102</v>
      </c>
      <c r="B2359" s="75" t="s">
        <v>1612</v>
      </c>
      <c r="C2359" s="75" t="s">
        <v>2667</v>
      </c>
      <c r="D2359" s="75">
        <v>27.74</v>
      </c>
      <c r="E2359" s="75">
        <v>1308.63</v>
      </c>
    </row>
    <row r="2360" ht="14.25" customHeight="1">
      <c r="A2360" s="22" t="s">
        <v>102</v>
      </c>
      <c r="B2360" s="75" t="s">
        <v>1612</v>
      </c>
      <c r="C2360" s="75" t="s">
        <v>2668</v>
      </c>
      <c r="D2360" s="75">
        <v>27.41</v>
      </c>
      <c r="E2360" s="75">
        <v>1055.85</v>
      </c>
    </row>
    <row r="2361" ht="14.25" customHeight="1">
      <c r="A2361" s="22" t="s">
        <v>102</v>
      </c>
      <c r="B2361" s="75" t="s">
        <v>1901</v>
      </c>
      <c r="C2361" s="75" t="s">
        <v>1920</v>
      </c>
      <c r="D2361" s="75">
        <v>26.95</v>
      </c>
      <c r="E2361" s="75">
        <v>1715.66</v>
      </c>
    </row>
    <row r="2362" ht="14.25" customHeight="1">
      <c r="A2362" s="22" t="s">
        <v>102</v>
      </c>
      <c r="B2362" s="75" t="s">
        <v>1901</v>
      </c>
      <c r="C2362" s="75" t="s">
        <v>2669</v>
      </c>
      <c r="D2362" s="75">
        <v>26.63</v>
      </c>
      <c r="E2362" s="75">
        <v>2086.6</v>
      </c>
    </row>
    <row r="2363" ht="14.25" customHeight="1">
      <c r="A2363" s="22" t="s">
        <v>102</v>
      </c>
      <c r="B2363" s="75" t="s">
        <v>1901</v>
      </c>
      <c r="C2363" s="75" t="s">
        <v>2641</v>
      </c>
      <c r="D2363" s="75">
        <v>26.63</v>
      </c>
      <c r="E2363" s="75">
        <v>2086.6</v>
      </c>
    </row>
    <row r="2364" ht="14.25" customHeight="1">
      <c r="A2364" s="22" t="s">
        <v>102</v>
      </c>
      <c r="B2364" s="75" t="s">
        <v>1901</v>
      </c>
      <c r="C2364" s="75" t="s">
        <v>2640</v>
      </c>
      <c r="D2364" s="75">
        <v>26.56</v>
      </c>
      <c r="E2364" s="75">
        <v>2076.67</v>
      </c>
    </row>
    <row r="2365" ht="14.25" customHeight="1">
      <c r="A2365" s="22" t="s">
        <v>102</v>
      </c>
      <c r="B2365" s="75" t="s">
        <v>1901</v>
      </c>
      <c r="C2365" s="75" t="s">
        <v>1902</v>
      </c>
      <c r="D2365" s="75">
        <v>26.34</v>
      </c>
      <c r="E2365" s="75">
        <v>2043.39</v>
      </c>
    </row>
    <row r="2366" ht="14.25" customHeight="1">
      <c r="A2366" s="22" t="s">
        <v>102</v>
      </c>
      <c r="B2366" s="75" t="s">
        <v>1901</v>
      </c>
      <c r="C2366" s="75" t="s">
        <v>2639</v>
      </c>
      <c r="D2366" s="75">
        <v>26.31</v>
      </c>
      <c r="E2366" s="75">
        <v>2038.68</v>
      </c>
    </row>
    <row r="2367" ht="14.25" customHeight="1">
      <c r="A2367" s="22" t="s">
        <v>102</v>
      </c>
      <c r="B2367" s="75" t="s">
        <v>1901</v>
      </c>
      <c r="C2367" s="75" t="s">
        <v>1905</v>
      </c>
      <c r="D2367" s="75">
        <v>26.52</v>
      </c>
      <c r="E2367" s="75">
        <v>1397.87</v>
      </c>
    </row>
    <row r="2368" ht="14.25" customHeight="1">
      <c r="A2368" s="22" t="s">
        <v>102</v>
      </c>
      <c r="B2368" s="75" t="s">
        <v>1901</v>
      </c>
      <c r="C2368" s="75" t="s">
        <v>2670</v>
      </c>
      <c r="D2368" s="75">
        <v>26.56</v>
      </c>
      <c r="E2368" s="75">
        <v>1718.99</v>
      </c>
    </row>
    <row r="2369" ht="14.25" customHeight="1">
      <c r="A2369" s="22" t="s">
        <v>109</v>
      </c>
      <c r="B2369" s="75" t="s">
        <v>2671</v>
      </c>
      <c r="C2369" s="75" t="s">
        <v>2672</v>
      </c>
      <c r="D2369" s="75">
        <v>28.08</v>
      </c>
      <c r="E2369" s="75">
        <v>1717.51</v>
      </c>
    </row>
    <row r="2370" ht="14.25" customHeight="1">
      <c r="A2370" s="22" t="s">
        <v>117</v>
      </c>
      <c r="B2370" s="75" t="s">
        <v>1186</v>
      </c>
      <c r="C2370" s="75" t="s">
        <v>2673</v>
      </c>
      <c r="D2370" s="75">
        <v>10.63</v>
      </c>
      <c r="E2370" s="75">
        <v>452.16</v>
      </c>
    </row>
    <row r="2371" ht="14.25" customHeight="1">
      <c r="A2371" s="22" t="s">
        <v>117</v>
      </c>
      <c r="B2371" s="75" t="s">
        <v>1186</v>
      </c>
      <c r="C2371" s="75" t="s">
        <v>1568</v>
      </c>
      <c r="D2371" s="75">
        <v>17.03</v>
      </c>
      <c r="E2371" s="75">
        <v>613.98</v>
      </c>
    </row>
    <row r="2372" ht="14.25" customHeight="1">
      <c r="A2372" s="22" t="s">
        <v>117</v>
      </c>
      <c r="B2372" s="75" t="s">
        <v>1186</v>
      </c>
      <c r="C2372" s="75" t="s">
        <v>2674</v>
      </c>
      <c r="D2372" s="75">
        <v>23.4</v>
      </c>
      <c r="E2372" s="75">
        <v>1000.55</v>
      </c>
    </row>
    <row r="2373" ht="14.25" customHeight="1">
      <c r="A2373" s="22" t="s">
        <v>117</v>
      </c>
      <c r="B2373" s="75" t="s">
        <v>1186</v>
      </c>
      <c r="C2373" s="75" t="s">
        <v>2675</v>
      </c>
      <c r="D2373" s="75">
        <v>21.06</v>
      </c>
      <c r="E2373" s="75">
        <v>1369.4</v>
      </c>
    </row>
    <row r="2374" ht="14.25" customHeight="1">
      <c r="A2374" s="22" t="s">
        <v>117</v>
      </c>
      <c r="B2374" s="75" t="s">
        <v>1186</v>
      </c>
      <c r="C2374" s="75" t="s">
        <v>1187</v>
      </c>
      <c r="D2374" s="75">
        <v>21.0</v>
      </c>
      <c r="E2374" s="75">
        <v>1832.22</v>
      </c>
    </row>
    <row r="2375" ht="14.25" customHeight="1">
      <c r="A2375" s="22" t="s">
        <v>117</v>
      </c>
      <c r="B2375" s="75" t="s">
        <v>1569</v>
      </c>
      <c r="C2375" s="75" t="s">
        <v>2676</v>
      </c>
      <c r="D2375" s="75">
        <v>18.1</v>
      </c>
      <c r="E2375" s="75">
        <v>583.7</v>
      </c>
    </row>
    <row r="2376" ht="14.25" customHeight="1">
      <c r="A2376" s="22" t="s">
        <v>117</v>
      </c>
      <c r="B2376" s="75" t="s">
        <v>1569</v>
      </c>
      <c r="C2376" s="75" t="s">
        <v>2677</v>
      </c>
      <c r="D2376" s="75">
        <v>18.27</v>
      </c>
      <c r="E2376" s="75">
        <v>1233.67</v>
      </c>
    </row>
    <row r="2377" ht="14.25" customHeight="1">
      <c r="A2377" s="22" t="s">
        <v>117</v>
      </c>
      <c r="B2377" s="75" t="s">
        <v>1569</v>
      </c>
      <c r="C2377" s="75" t="s">
        <v>1900</v>
      </c>
      <c r="D2377" s="75">
        <v>17.18</v>
      </c>
      <c r="E2377" s="75">
        <v>1199.02</v>
      </c>
    </row>
    <row r="2378" ht="14.25" customHeight="1">
      <c r="A2378" s="22" t="s">
        <v>117</v>
      </c>
      <c r="B2378" s="75" t="s">
        <v>1569</v>
      </c>
      <c r="C2378" s="75" t="s">
        <v>1622</v>
      </c>
      <c r="D2378" s="75">
        <v>26.55</v>
      </c>
      <c r="E2378" s="75">
        <v>1910.32</v>
      </c>
    </row>
    <row r="2379" ht="14.25" customHeight="1">
      <c r="A2379" s="22" t="s">
        <v>117</v>
      </c>
      <c r="B2379" s="75" t="s">
        <v>1569</v>
      </c>
      <c r="C2379" s="75" t="s">
        <v>1915</v>
      </c>
      <c r="D2379" s="75">
        <v>26.13</v>
      </c>
      <c r="E2379" s="75">
        <v>1755.16</v>
      </c>
    </row>
    <row r="2380" ht="14.25" customHeight="1">
      <c r="A2380" s="22" t="s">
        <v>117</v>
      </c>
      <c r="B2380" s="75" t="s">
        <v>1569</v>
      </c>
      <c r="C2380" s="75" t="s">
        <v>1570</v>
      </c>
      <c r="D2380" s="75">
        <v>24.93</v>
      </c>
      <c r="E2380" s="75">
        <v>1068.05</v>
      </c>
    </row>
    <row r="2381" ht="14.25" customHeight="1">
      <c r="A2381" s="22" t="s">
        <v>117</v>
      </c>
      <c r="B2381" s="75" t="s">
        <v>1188</v>
      </c>
      <c r="C2381" s="75" t="s">
        <v>1342</v>
      </c>
      <c r="D2381" s="75">
        <v>26.79</v>
      </c>
      <c r="E2381" s="75">
        <v>2465.63</v>
      </c>
    </row>
    <row r="2382" ht="14.25" customHeight="1">
      <c r="A2382" s="22" t="s">
        <v>117</v>
      </c>
      <c r="B2382" s="75" t="s">
        <v>1188</v>
      </c>
      <c r="C2382" s="75" t="s">
        <v>1553</v>
      </c>
      <c r="D2382" s="75">
        <v>25.86</v>
      </c>
      <c r="E2382" s="75">
        <v>1918.12</v>
      </c>
    </row>
    <row r="2383" ht="14.25" customHeight="1">
      <c r="A2383" s="22" t="s">
        <v>117</v>
      </c>
      <c r="B2383" s="75" t="s">
        <v>1188</v>
      </c>
      <c r="C2383" s="75" t="s">
        <v>2678</v>
      </c>
      <c r="D2383" s="75">
        <v>24.87</v>
      </c>
      <c r="E2383" s="75">
        <v>1437.18</v>
      </c>
    </row>
    <row r="2384" ht="14.25" customHeight="1">
      <c r="A2384" s="22" t="s">
        <v>117</v>
      </c>
      <c r="B2384" s="75" t="s">
        <v>1188</v>
      </c>
      <c r="C2384" s="75" t="s">
        <v>1614</v>
      </c>
      <c r="D2384" s="75">
        <v>19.98</v>
      </c>
      <c r="E2384" s="75">
        <v>1638.39</v>
      </c>
    </row>
    <row r="2385" ht="14.25" customHeight="1">
      <c r="A2385" s="22" t="s">
        <v>117</v>
      </c>
      <c r="B2385" s="75" t="s">
        <v>1188</v>
      </c>
      <c r="C2385" s="75" t="s">
        <v>1777</v>
      </c>
      <c r="D2385" s="75">
        <v>18.08</v>
      </c>
      <c r="E2385" s="75">
        <v>1818.24</v>
      </c>
    </row>
    <row r="2386" ht="14.25" customHeight="1">
      <c r="A2386" s="22" t="s">
        <v>117</v>
      </c>
      <c r="B2386" s="75" t="s">
        <v>1188</v>
      </c>
      <c r="C2386" s="75" t="s">
        <v>2679</v>
      </c>
      <c r="D2386" s="75">
        <v>19.35</v>
      </c>
      <c r="E2386" s="75">
        <v>1712.56</v>
      </c>
    </row>
    <row r="2387" ht="14.25" customHeight="1">
      <c r="A2387" s="22" t="s">
        <v>117</v>
      </c>
      <c r="B2387" s="75" t="s">
        <v>1188</v>
      </c>
      <c r="C2387" s="75" t="s">
        <v>1337</v>
      </c>
      <c r="D2387" s="75">
        <v>22.25</v>
      </c>
      <c r="E2387" s="75">
        <v>1358.95</v>
      </c>
    </row>
    <row r="2388" ht="14.25" customHeight="1">
      <c r="A2388" s="22" t="s">
        <v>117</v>
      </c>
      <c r="B2388" s="75" t="s">
        <v>1188</v>
      </c>
      <c r="C2388" s="75" t="s">
        <v>1519</v>
      </c>
      <c r="D2388" s="75">
        <v>22.67</v>
      </c>
      <c r="E2388" s="75">
        <v>1259.83</v>
      </c>
    </row>
    <row r="2389" ht="14.25" customHeight="1">
      <c r="A2389" s="22" t="s">
        <v>117</v>
      </c>
      <c r="B2389" s="75" t="s">
        <v>1188</v>
      </c>
      <c r="C2389" s="75" t="s">
        <v>1948</v>
      </c>
      <c r="D2389" s="75">
        <v>22.15</v>
      </c>
      <c r="E2389" s="75">
        <v>1362.18</v>
      </c>
    </row>
    <row r="2390" ht="14.25" customHeight="1">
      <c r="A2390" s="22" t="s">
        <v>117</v>
      </c>
      <c r="B2390" s="75" t="s">
        <v>1188</v>
      </c>
      <c r="C2390" s="75" t="s">
        <v>1520</v>
      </c>
      <c r="D2390" s="75">
        <v>23.62</v>
      </c>
      <c r="E2390" s="75">
        <v>1237.92</v>
      </c>
    </row>
    <row r="2391" ht="14.25" customHeight="1">
      <c r="A2391" s="22" t="s">
        <v>117</v>
      </c>
      <c r="B2391" s="75" t="s">
        <v>1188</v>
      </c>
      <c r="C2391" s="75" t="s">
        <v>2680</v>
      </c>
      <c r="D2391" s="75">
        <v>27.23</v>
      </c>
      <c r="E2391" s="75">
        <v>1562.6</v>
      </c>
    </row>
    <row r="2392" ht="14.25" customHeight="1">
      <c r="A2392" s="22" t="s">
        <v>117</v>
      </c>
      <c r="B2392" s="75" t="s">
        <v>1188</v>
      </c>
      <c r="C2392" s="75" t="s">
        <v>1621</v>
      </c>
      <c r="D2392" s="75">
        <v>26.92</v>
      </c>
      <c r="E2392" s="75">
        <v>2217.35</v>
      </c>
    </row>
    <row r="2393" ht="14.25" customHeight="1">
      <c r="A2393" s="22" t="s">
        <v>117</v>
      </c>
      <c r="B2393" s="75" t="s">
        <v>1188</v>
      </c>
      <c r="C2393" s="75" t="s">
        <v>1910</v>
      </c>
      <c r="D2393" s="75">
        <v>26.58</v>
      </c>
      <c r="E2393" s="75">
        <v>2352.38</v>
      </c>
    </row>
    <row r="2394" ht="14.25" customHeight="1">
      <c r="A2394" s="22" t="s">
        <v>117</v>
      </c>
      <c r="B2394" s="75" t="s">
        <v>1188</v>
      </c>
      <c r="C2394" s="75" t="s">
        <v>1968</v>
      </c>
      <c r="D2394" s="75">
        <v>27.36</v>
      </c>
      <c r="E2394" s="75">
        <v>1484.95</v>
      </c>
    </row>
    <row r="2395" ht="14.25" customHeight="1">
      <c r="A2395" s="22" t="s">
        <v>117</v>
      </c>
      <c r="B2395" s="75" t="s">
        <v>1188</v>
      </c>
      <c r="C2395" s="75" t="s">
        <v>1513</v>
      </c>
      <c r="D2395" s="75">
        <v>26.75</v>
      </c>
      <c r="E2395" s="75">
        <v>734.56</v>
      </c>
    </row>
    <row r="2396" ht="14.25" customHeight="1">
      <c r="A2396" s="22" t="s">
        <v>117</v>
      </c>
      <c r="B2396" s="75" t="s">
        <v>1188</v>
      </c>
      <c r="C2396" s="75" t="s">
        <v>1515</v>
      </c>
      <c r="D2396" s="75">
        <v>25.37</v>
      </c>
      <c r="E2396" s="75">
        <v>655.26</v>
      </c>
    </row>
    <row r="2397" ht="14.25" customHeight="1">
      <c r="A2397" s="22" t="s">
        <v>117</v>
      </c>
      <c r="B2397" s="75" t="s">
        <v>1455</v>
      </c>
      <c r="C2397" s="75" t="s">
        <v>2488</v>
      </c>
      <c r="D2397" s="75">
        <v>27.39</v>
      </c>
      <c r="E2397" s="75">
        <v>1713.81</v>
      </c>
    </row>
    <row r="2398" ht="14.25" customHeight="1">
      <c r="A2398" s="22" t="s">
        <v>117</v>
      </c>
      <c r="B2398" s="75" t="s">
        <v>1455</v>
      </c>
      <c r="C2398" s="75" t="s">
        <v>2642</v>
      </c>
      <c r="D2398" s="75">
        <v>27.85</v>
      </c>
      <c r="E2398" s="75">
        <v>1742.36</v>
      </c>
    </row>
    <row r="2399" ht="14.25" customHeight="1">
      <c r="A2399" s="22" t="s">
        <v>117</v>
      </c>
      <c r="B2399" s="75" t="s">
        <v>1455</v>
      </c>
      <c r="C2399" s="75" t="s">
        <v>2643</v>
      </c>
      <c r="D2399" s="75">
        <v>28.38</v>
      </c>
      <c r="E2399" s="75">
        <v>939.76</v>
      </c>
    </row>
    <row r="2400" ht="14.25" customHeight="1">
      <c r="A2400" s="22" t="s">
        <v>117</v>
      </c>
      <c r="B2400" s="75" t="s">
        <v>1623</v>
      </c>
      <c r="C2400" s="75" t="s">
        <v>2681</v>
      </c>
      <c r="D2400" s="75">
        <v>26.83</v>
      </c>
      <c r="E2400" s="75">
        <v>2515.09</v>
      </c>
    </row>
    <row r="2401" ht="14.25" customHeight="1">
      <c r="A2401" s="22" t="s">
        <v>117</v>
      </c>
      <c r="B2401" s="75" t="s">
        <v>1623</v>
      </c>
      <c r="C2401" s="75" t="s">
        <v>2644</v>
      </c>
      <c r="D2401" s="75">
        <v>24.39</v>
      </c>
      <c r="E2401" s="75">
        <v>2935.46</v>
      </c>
    </row>
    <row r="2402" ht="14.25" customHeight="1">
      <c r="A2402" s="22" t="s">
        <v>117</v>
      </c>
      <c r="B2402" s="75" t="s">
        <v>1901</v>
      </c>
      <c r="C2402" s="75" t="s">
        <v>1920</v>
      </c>
      <c r="D2402" s="75">
        <v>26.95</v>
      </c>
      <c r="E2402" s="75">
        <v>1715.66</v>
      </c>
    </row>
    <row r="2403" ht="14.25" customHeight="1">
      <c r="A2403" s="22" t="s">
        <v>117</v>
      </c>
      <c r="B2403" s="75" t="s">
        <v>1901</v>
      </c>
      <c r="C2403" s="75" t="s">
        <v>2669</v>
      </c>
      <c r="D2403" s="75">
        <v>26.63</v>
      </c>
      <c r="E2403" s="75">
        <v>2086.6</v>
      </c>
    </row>
    <row r="2404" ht="14.25" customHeight="1">
      <c r="A2404" s="22" t="s">
        <v>117</v>
      </c>
      <c r="B2404" s="75" t="s">
        <v>1901</v>
      </c>
      <c r="C2404" s="75" t="s">
        <v>2641</v>
      </c>
      <c r="D2404" s="75">
        <v>26.63</v>
      </c>
      <c r="E2404" s="75">
        <v>2086.6</v>
      </c>
    </row>
    <row r="2405" ht="14.25" customHeight="1">
      <c r="A2405" s="22" t="s">
        <v>117</v>
      </c>
      <c r="B2405" s="75" t="s">
        <v>1901</v>
      </c>
      <c r="C2405" s="75" t="s">
        <v>2640</v>
      </c>
      <c r="D2405" s="75">
        <v>26.56</v>
      </c>
      <c r="E2405" s="75">
        <v>2076.67</v>
      </c>
    </row>
    <row r="2406" ht="14.25" customHeight="1">
      <c r="A2406" s="22" t="s">
        <v>117</v>
      </c>
      <c r="B2406" s="75" t="s">
        <v>1901</v>
      </c>
      <c r="C2406" s="75" t="s">
        <v>1902</v>
      </c>
      <c r="D2406" s="75">
        <v>26.34</v>
      </c>
      <c r="E2406" s="75">
        <v>2043.39</v>
      </c>
    </row>
    <row r="2407" ht="14.25" customHeight="1">
      <c r="A2407" s="22" t="s">
        <v>117</v>
      </c>
      <c r="B2407" s="75" t="s">
        <v>1901</v>
      </c>
      <c r="C2407" s="75" t="s">
        <v>2639</v>
      </c>
      <c r="D2407" s="75">
        <v>26.31</v>
      </c>
      <c r="E2407" s="75">
        <v>2038.68</v>
      </c>
    </row>
    <row r="2408" ht="14.25" customHeight="1">
      <c r="A2408" s="22" t="s">
        <v>117</v>
      </c>
      <c r="B2408" s="75" t="s">
        <v>1901</v>
      </c>
      <c r="C2408" s="75" t="s">
        <v>1905</v>
      </c>
      <c r="D2408" s="75">
        <v>26.52</v>
      </c>
      <c r="E2408" s="75">
        <v>1397.87</v>
      </c>
    </row>
    <row r="2409" ht="14.25" customHeight="1">
      <c r="A2409" s="22" t="s">
        <v>117</v>
      </c>
      <c r="B2409" s="75" t="s">
        <v>1901</v>
      </c>
      <c r="C2409" s="75" t="s">
        <v>2670</v>
      </c>
      <c r="D2409" s="75">
        <v>26.56</v>
      </c>
      <c r="E2409" s="75">
        <v>1718.99</v>
      </c>
    </row>
    <row r="2410" ht="14.25" customHeight="1">
      <c r="A2410" s="22" t="s">
        <v>117</v>
      </c>
      <c r="B2410" s="75" t="s">
        <v>1510</v>
      </c>
      <c r="C2410" s="75" t="s">
        <v>1925</v>
      </c>
      <c r="D2410" s="75">
        <v>27.24</v>
      </c>
      <c r="E2410" s="75">
        <v>1057.21</v>
      </c>
    </row>
    <row r="2411" ht="14.25" customHeight="1">
      <c r="A2411" s="22" t="s">
        <v>117</v>
      </c>
      <c r="B2411" s="75" t="s">
        <v>1510</v>
      </c>
      <c r="C2411" s="75" t="s">
        <v>1926</v>
      </c>
      <c r="D2411" s="75">
        <v>26.56</v>
      </c>
      <c r="E2411" s="75">
        <v>1407.73</v>
      </c>
    </row>
    <row r="2412" ht="14.25" customHeight="1">
      <c r="A2412" s="22" t="s">
        <v>117</v>
      </c>
      <c r="B2412" s="75" t="s">
        <v>1510</v>
      </c>
      <c r="C2412" s="75" t="s">
        <v>1564</v>
      </c>
      <c r="D2412" s="75">
        <v>26.94</v>
      </c>
      <c r="E2412" s="75">
        <v>1906.45</v>
      </c>
    </row>
    <row r="2413" ht="14.25" customHeight="1">
      <c r="A2413" s="22" t="s">
        <v>117</v>
      </c>
      <c r="B2413" s="75" t="s">
        <v>1510</v>
      </c>
      <c r="C2413" s="75" t="s">
        <v>1539</v>
      </c>
      <c r="D2413" s="75">
        <v>23.37</v>
      </c>
      <c r="E2413" s="75">
        <v>2687.8</v>
      </c>
    </row>
    <row r="2414" ht="14.25" customHeight="1">
      <c r="A2414" s="22" t="s">
        <v>117</v>
      </c>
      <c r="B2414" s="75" t="s">
        <v>1510</v>
      </c>
      <c r="C2414" s="75" t="s">
        <v>1908</v>
      </c>
      <c r="D2414" s="75">
        <v>17.04</v>
      </c>
      <c r="E2414" s="75">
        <v>1607.06</v>
      </c>
    </row>
    <row r="2415" ht="14.25" customHeight="1">
      <c r="A2415" s="22" t="s">
        <v>117</v>
      </c>
      <c r="B2415" s="75" t="s">
        <v>1510</v>
      </c>
      <c r="C2415" s="75" t="s">
        <v>1511</v>
      </c>
      <c r="D2415" s="75">
        <v>26.69</v>
      </c>
      <c r="E2415" s="75">
        <v>2444.44</v>
      </c>
    </row>
    <row r="2416" ht="14.25" customHeight="1">
      <c r="A2416" s="22" t="s">
        <v>117</v>
      </c>
      <c r="B2416" s="75" t="s">
        <v>1510</v>
      </c>
      <c r="C2416" s="75" t="s">
        <v>1610</v>
      </c>
      <c r="D2416" s="75">
        <v>28.05</v>
      </c>
      <c r="E2416" s="75">
        <v>2514.17</v>
      </c>
    </row>
    <row r="2417" ht="14.25" customHeight="1">
      <c r="A2417" s="22" t="s">
        <v>117</v>
      </c>
      <c r="B2417" s="75" t="s">
        <v>1510</v>
      </c>
      <c r="C2417" s="75" t="s">
        <v>1611</v>
      </c>
      <c r="D2417" s="75">
        <v>25.46</v>
      </c>
      <c r="E2417" s="75">
        <v>2602.64</v>
      </c>
    </row>
    <row r="2418" ht="14.25" customHeight="1">
      <c r="A2418" s="22" t="s">
        <v>117</v>
      </c>
      <c r="B2418" s="75" t="s">
        <v>1510</v>
      </c>
      <c r="C2418" s="75" t="s">
        <v>1645</v>
      </c>
      <c r="D2418" s="75">
        <v>25.46</v>
      </c>
      <c r="E2418" s="75">
        <v>2659.28</v>
      </c>
    </row>
    <row r="2419" ht="14.25" customHeight="1">
      <c r="A2419" s="22" t="s">
        <v>117</v>
      </c>
      <c r="B2419" s="75" t="s">
        <v>1510</v>
      </c>
      <c r="C2419" s="75" t="s">
        <v>2502</v>
      </c>
      <c r="D2419" s="75">
        <v>20.1</v>
      </c>
      <c r="E2419" s="75">
        <v>1617.91</v>
      </c>
    </row>
    <row r="2420" ht="14.25" customHeight="1">
      <c r="A2420" s="22" t="s">
        <v>1085</v>
      </c>
      <c r="B2420" s="75" t="s">
        <v>1371</v>
      </c>
      <c r="C2420" s="75" t="s">
        <v>1759</v>
      </c>
      <c r="D2420" s="75">
        <v>20.23</v>
      </c>
      <c r="E2420" s="75">
        <v>903.48</v>
      </c>
    </row>
    <row r="2421" ht="14.25" customHeight="1">
      <c r="A2421" s="22" t="s">
        <v>1085</v>
      </c>
      <c r="B2421" s="75" t="s">
        <v>1371</v>
      </c>
      <c r="C2421" s="75" t="s">
        <v>2450</v>
      </c>
      <c r="D2421" s="75">
        <v>22.77</v>
      </c>
      <c r="E2421" s="75">
        <v>806.2</v>
      </c>
    </row>
    <row r="2422" ht="14.25" customHeight="1">
      <c r="A2422" s="22" t="s">
        <v>1085</v>
      </c>
      <c r="B2422" s="75" t="s">
        <v>1371</v>
      </c>
      <c r="C2422" s="75" t="s">
        <v>2682</v>
      </c>
      <c r="D2422" s="75">
        <v>21.45</v>
      </c>
      <c r="E2422" s="75">
        <v>1298.19</v>
      </c>
    </row>
    <row r="2423" ht="14.25" customHeight="1">
      <c r="A2423" s="22" t="s">
        <v>1085</v>
      </c>
      <c r="B2423" s="75" t="s">
        <v>1371</v>
      </c>
      <c r="C2423" s="75" t="s">
        <v>2683</v>
      </c>
      <c r="D2423" s="75">
        <v>20.77</v>
      </c>
      <c r="E2423" s="75">
        <v>1060.45</v>
      </c>
    </row>
    <row r="2424" ht="14.25" customHeight="1">
      <c r="A2424" s="22" t="s">
        <v>1085</v>
      </c>
      <c r="B2424" s="75" t="s">
        <v>1371</v>
      </c>
      <c r="C2424" s="75" t="s">
        <v>2684</v>
      </c>
      <c r="D2424" s="75">
        <v>20.52</v>
      </c>
      <c r="E2424" s="75">
        <v>1573.53</v>
      </c>
    </row>
    <row r="2425" ht="14.25" customHeight="1">
      <c r="A2425" s="22" t="s">
        <v>1085</v>
      </c>
      <c r="B2425" s="75" t="s">
        <v>1371</v>
      </c>
      <c r="C2425" s="75" t="s">
        <v>2685</v>
      </c>
      <c r="D2425" s="75">
        <v>19.18</v>
      </c>
      <c r="E2425" s="75">
        <v>1210.56</v>
      </c>
    </row>
    <row r="2426" ht="14.25" customHeight="1">
      <c r="A2426" s="22" t="s">
        <v>1085</v>
      </c>
      <c r="B2426" s="75" t="s">
        <v>2453</v>
      </c>
      <c r="C2426" s="75" t="s">
        <v>2686</v>
      </c>
      <c r="D2426" s="75">
        <v>19.22</v>
      </c>
      <c r="E2426" s="75">
        <v>1306.32</v>
      </c>
    </row>
    <row r="2427" ht="14.25" customHeight="1">
      <c r="A2427" s="22" t="s">
        <v>1085</v>
      </c>
      <c r="B2427" s="75" t="s">
        <v>2453</v>
      </c>
      <c r="C2427" s="75" t="s">
        <v>2687</v>
      </c>
      <c r="D2427" s="75">
        <v>18.72</v>
      </c>
      <c r="E2427" s="75">
        <v>1399.54</v>
      </c>
    </row>
    <row r="2428" ht="14.25" customHeight="1">
      <c r="A2428" s="22" t="s">
        <v>1085</v>
      </c>
      <c r="B2428" s="75" t="s">
        <v>2453</v>
      </c>
      <c r="C2428" s="75" t="s">
        <v>2383</v>
      </c>
      <c r="D2428" s="75">
        <v>19.2</v>
      </c>
      <c r="E2428" s="75">
        <v>1546.86</v>
      </c>
    </row>
    <row r="2429" ht="14.25" customHeight="1">
      <c r="A2429" s="22" t="s">
        <v>1085</v>
      </c>
      <c r="B2429" s="75" t="s">
        <v>2453</v>
      </c>
      <c r="C2429" s="75" t="s">
        <v>2688</v>
      </c>
      <c r="D2429" s="75">
        <v>20.96</v>
      </c>
      <c r="E2429" s="75">
        <v>1517.65</v>
      </c>
    </row>
    <row r="2430" ht="14.25" customHeight="1">
      <c r="A2430" s="22" t="s">
        <v>1085</v>
      </c>
      <c r="B2430" s="75" t="s">
        <v>2453</v>
      </c>
      <c r="C2430" s="75" t="s">
        <v>2689</v>
      </c>
      <c r="D2430" s="75">
        <v>20.69</v>
      </c>
      <c r="E2430" s="75">
        <v>1516.13</v>
      </c>
    </row>
    <row r="2431" ht="14.25" customHeight="1">
      <c r="A2431" s="22" t="s">
        <v>1085</v>
      </c>
      <c r="B2431" s="75" t="s">
        <v>2453</v>
      </c>
      <c r="C2431" s="75" t="s">
        <v>2455</v>
      </c>
      <c r="D2431" s="75">
        <v>20.26</v>
      </c>
      <c r="E2431" s="75">
        <v>1573.28</v>
      </c>
    </row>
    <row r="2432" ht="14.25" customHeight="1">
      <c r="A2432" s="22" t="s">
        <v>1085</v>
      </c>
      <c r="B2432" s="75" t="s">
        <v>2453</v>
      </c>
      <c r="C2432" s="75" t="s">
        <v>2456</v>
      </c>
      <c r="D2432" s="75">
        <v>21.38</v>
      </c>
      <c r="E2432" s="75">
        <v>1609.09</v>
      </c>
    </row>
    <row r="2433" ht="14.25" customHeight="1">
      <c r="A2433" s="22" t="s">
        <v>1085</v>
      </c>
      <c r="B2433" s="75" t="s">
        <v>2453</v>
      </c>
      <c r="C2433" s="75" t="s">
        <v>2457</v>
      </c>
      <c r="D2433" s="75">
        <v>19.85</v>
      </c>
      <c r="E2433" s="75">
        <v>1571.75</v>
      </c>
    </row>
    <row r="2434" ht="14.25" customHeight="1">
      <c r="A2434" s="22" t="s">
        <v>1085</v>
      </c>
      <c r="B2434" s="75" t="s">
        <v>1800</v>
      </c>
      <c r="C2434" s="75" t="s">
        <v>1811</v>
      </c>
      <c r="D2434" s="75">
        <v>18.55</v>
      </c>
      <c r="E2434" s="75">
        <v>1456.69</v>
      </c>
    </row>
    <row r="2435" ht="14.25" customHeight="1">
      <c r="A2435" s="22" t="s">
        <v>1085</v>
      </c>
      <c r="B2435" s="75" t="s">
        <v>1800</v>
      </c>
      <c r="C2435" s="75" t="s">
        <v>2690</v>
      </c>
      <c r="D2435" s="75">
        <v>18.82</v>
      </c>
      <c r="E2435" s="75">
        <v>1391.67</v>
      </c>
    </row>
    <row r="2436" ht="14.25" customHeight="1">
      <c r="A2436" s="22" t="s">
        <v>1085</v>
      </c>
      <c r="B2436" s="75" t="s">
        <v>1800</v>
      </c>
      <c r="C2436" s="75" t="s">
        <v>2691</v>
      </c>
      <c r="D2436" s="75">
        <v>19.15</v>
      </c>
      <c r="E2436" s="75">
        <v>1496.31</v>
      </c>
    </row>
    <row r="2437" ht="14.25" customHeight="1">
      <c r="A2437" s="22" t="s">
        <v>1085</v>
      </c>
      <c r="B2437" s="75" t="s">
        <v>1800</v>
      </c>
      <c r="C2437" s="75" t="s">
        <v>2692</v>
      </c>
      <c r="D2437" s="75">
        <v>20.26</v>
      </c>
      <c r="E2437" s="75">
        <v>1696.72</v>
      </c>
    </row>
    <row r="2438" ht="14.25" customHeight="1">
      <c r="A2438" s="22" t="s">
        <v>1085</v>
      </c>
      <c r="B2438" s="75" t="s">
        <v>1802</v>
      </c>
      <c r="C2438" s="75" t="s">
        <v>2693</v>
      </c>
      <c r="D2438" s="75">
        <v>16.32</v>
      </c>
      <c r="E2438" s="75">
        <v>1472.44</v>
      </c>
    </row>
    <row r="2439" ht="14.25" customHeight="1">
      <c r="A2439" s="22" t="s">
        <v>1085</v>
      </c>
      <c r="B2439" s="75" t="s">
        <v>1802</v>
      </c>
      <c r="C2439" s="75" t="s">
        <v>2694</v>
      </c>
      <c r="D2439" s="75">
        <v>17.74</v>
      </c>
      <c r="E2439" s="75">
        <v>1438.15</v>
      </c>
    </row>
    <row r="2440" ht="14.25" customHeight="1">
      <c r="A2440" s="22" t="s">
        <v>1085</v>
      </c>
      <c r="B2440" s="75" t="s">
        <v>1802</v>
      </c>
      <c r="C2440" s="75" t="s">
        <v>2695</v>
      </c>
      <c r="D2440" s="75">
        <v>18.07</v>
      </c>
      <c r="E2440" s="75">
        <v>1359.41</v>
      </c>
    </row>
    <row r="2441" ht="14.25" customHeight="1">
      <c r="A2441" s="22" t="s">
        <v>1085</v>
      </c>
      <c r="B2441" s="75" t="s">
        <v>1802</v>
      </c>
      <c r="C2441" s="75" t="s">
        <v>1812</v>
      </c>
      <c r="D2441" s="75">
        <v>17.54</v>
      </c>
      <c r="E2441" s="75">
        <v>1434.85</v>
      </c>
    </row>
    <row r="2442" ht="14.25" customHeight="1">
      <c r="A2442" s="22" t="s">
        <v>1085</v>
      </c>
      <c r="B2442" s="75" t="s">
        <v>1802</v>
      </c>
      <c r="C2442" s="75" t="s">
        <v>1813</v>
      </c>
      <c r="D2442" s="75">
        <v>19.11</v>
      </c>
      <c r="E2442" s="75">
        <v>1299.46</v>
      </c>
    </row>
    <row r="2443" ht="14.25" customHeight="1">
      <c r="A2443" s="22" t="s">
        <v>1085</v>
      </c>
      <c r="B2443" s="75" t="s">
        <v>1802</v>
      </c>
      <c r="C2443" s="75" t="s">
        <v>2458</v>
      </c>
      <c r="D2443" s="75">
        <v>19.8</v>
      </c>
      <c r="E2443" s="75">
        <v>1703.83</v>
      </c>
    </row>
    <row r="2444" ht="14.25" customHeight="1">
      <c r="A2444" s="22" t="s">
        <v>1085</v>
      </c>
      <c r="B2444" s="75" t="s">
        <v>1746</v>
      </c>
      <c r="C2444" s="75" t="s">
        <v>2464</v>
      </c>
      <c r="D2444" s="75">
        <v>20.79</v>
      </c>
      <c r="E2444" s="75">
        <v>1735.07</v>
      </c>
    </row>
    <row r="2445" ht="14.25" customHeight="1">
      <c r="A2445" s="22" t="s">
        <v>1085</v>
      </c>
      <c r="B2445" s="75" t="s">
        <v>1746</v>
      </c>
      <c r="C2445" s="75" t="s">
        <v>1815</v>
      </c>
      <c r="D2445" s="75">
        <v>19.45</v>
      </c>
      <c r="E2445" s="75">
        <v>1615.44</v>
      </c>
    </row>
    <row r="2446" ht="14.25" customHeight="1">
      <c r="A2446" s="22" t="s">
        <v>1085</v>
      </c>
      <c r="B2446" s="75" t="s">
        <v>1746</v>
      </c>
      <c r="C2446" s="75" t="s">
        <v>2696</v>
      </c>
      <c r="D2446" s="75">
        <v>20.99</v>
      </c>
      <c r="E2446" s="75">
        <v>1405.89</v>
      </c>
    </row>
    <row r="2447" ht="14.25" customHeight="1">
      <c r="A2447" s="22" t="s">
        <v>1085</v>
      </c>
      <c r="B2447" s="75" t="s">
        <v>1746</v>
      </c>
      <c r="C2447" s="75" t="s">
        <v>2465</v>
      </c>
      <c r="D2447" s="75">
        <v>20.25</v>
      </c>
      <c r="E2447" s="75">
        <v>1493.77</v>
      </c>
    </row>
    <row r="2448" ht="14.25" customHeight="1">
      <c r="A2448" s="22" t="s">
        <v>1085</v>
      </c>
      <c r="B2448" s="75" t="s">
        <v>1746</v>
      </c>
      <c r="C2448" s="75" t="s">
        <v>2466</v>
      </c>
      <c r="D2448" s="75">
        <v>20.81</v>
      </c>
      <c r="E2448" s="75">
        <v>1316.23</v>
      </c>
    </row>
    <row r="2449" ht="14.25" customHeight="1">
      <c r="A2449" s="22" t="s">
        <v>1085</v>
      </c>
      <c r="B2449" s="75" t="s">
        <v>1746</v>
      </c>
      <c r="C2449" s="75" t="s">
        <v>2697</v>
      </c>
      <c r="D2449" s="75">
        <v>21.97</v>
      </c>
      <c r="E2449" s="75">
        <v>1301.75</v>
      </c>
    </row>
    <row r="2450" ht="14.25" customHeight="1">
      <c r="A2450" s="22" t="s">
        <v>1085</v>
      </c>
      <c r="B2450" s="75" t="s">
        <v>1746</v>
      </c>
      <c r="C2450" s="75" t="s">
        <v>2698</v>
      </c>
      <c r="D2450" s="75">
        <v>22.75</v>
      </c>
      <c r="E2450" s="75">
        <v>1306.83</v>
      </c>
    </row>
    <row r="2451" ht="14.25" customHeight="1">
      <c r="A2451" s="22" t="s">
        <v>1085</v>
      </c>
      <c r="B2451" s="75" t="s">
        <v>1746</v>
      </c>
      <c r="C2451" s="75" t="s">
        <v>2633</v>
      </c>
      <c r="D2451" s="75">
        <v>23.62</v>
      </c>
      <c r="E2451" s="75">
        <v>1256.79</v>
      </c>
    </row>
    <row r="2452" ht="14.25" customHeight="1">
      <c r="A2452" s="22" t="s">
        <v>1085</v>
      </c>
      <c r="B2452" s="75" t="s">
        <v>1746</v>
      </c>
      <c r="C2452" s="75" t="s">
        <v>2699</v>
      </c>
      <c r="D2452" s="75">
        <v>23.37</v>
      </c>
      <c r="E2452" s="75">
        <v>1245.87</v>
      </c>
    </row>
    <row r="2453" ht="14.25" customHeight="1">
      <c r="A2453" s="22" t="s">
        <v>1085</v>
      </c>
      <c r="B2453" s="75" t="s">
        <v>1746</v>
      </c>
      <c r="C2453" s="75" t="s">
        <v>2635</v>
      </c>
      <c r="D2453" s="75">
        <v>25.09</v>
      </c>
      <c r="E2453" s="75">
        <v>1548.13</v>
      </c>
    </row>
    <row r="2454" ht="14.25" customHeight="1">
      <c r="A2454" s="22" t="s">
        <v>1085</v>
      </c>
      <c r="B2454" s="75" t="s">
        <v>1746</v>
      </c>
      <c r="C2454" s="75" t="s">
        <v>1747</v>
      </c>
      <c r="D2454" s="75">
        <v>25.25</v>
      </c>
      <c r="E2454" s="75">
        <v>1712.21</v>
      </c>
    </row>
    <row r="2455" ht="14.25" customHeight="1">
      <c r="A2455" s="22" t="s">
        <v>1085</v>
      </c>
      <c r="B2455" s="75" t="s">
        <v>1746</v>
      </c>
      <c r="C2455" s="75" t="s">
        <v>2468</v>
      </c>
      <c r="D2455" s="75">
        <v>23.89</v>
      </c>
      <c r="E2455" s="75">
        <v>1356.11</v>
      </c>
    </row>
    <row r="2456" ht="14.25" customHeight="1">
      <c r="A2456" s="22" t="s">
        <v>1085</v>
      </c>
      <c r="B2456" s="75" t="s">
        <v>1746</v>
      </c>
      <c r="C2456" s="75" t="s">
        <v>2636</v>
      </c>
      <c r="D2456" s="75">
        <v>24.28</v>
      </c>
      <c r="E2456" s="75">
        <v>1521.46</v>
      </c>
    </row>
    <row r="2457" ht="14.25" customHeight="1">
      <c r="A2457" s="22" t="s">
        <v>1085</v>
      </c>
      <c r="B2457" s="75" t="s">
        <v>1817</v>
      </c>
      <c r="C2457" s="75" t="s">
        <v>2700</v>
      </c>
      <c r="D2457" s="75">
        <v>18.3</v>
      </c>
      <c r="E2457" s="75">
        <v>1225.04</v>
      </c>
    </row>
    <row r="2458" ht="14.25" customHeight="1">
      <c r="A2458" s="22" t="s">
        <v>1085</v>
      </c>
      <c r="B2458" s="75" t="s">
        <v>1817</v>
      </c>
      <c r="C2458" s="75" t="s">
        <v>2701</v>
      </c>
      <c r="D2458" s="75">
        <v>18.56</v>
      </c>
      <c r="E2458" s="75">
        <v>1191.51</v>
      </c>
    </row>
    <row r="2459" ht="14.25" customHeight="1">
      <c r="A2459" s="22" t="s">
        <v>1085</v>
      </c>
      <c r="B2459" s="75" t="s">
        <v>1817</v>
      </c>
      <c r="C2459" s="75" t="s">
        <v>2462</v>
      </c>
      <c r="D2459" s="75">
        <v>20.26</v>
      </c>
      <c r="E2459" s="75">
        <v>1277.37</v>
      </c>
    </row>
    <row r="2460" ht="14.25" customHeight="1">
      <c r="A2460" s="22" t="s">
        <v>1085</v>
      </c>
      <c r="B2460" s="75" t="s">
        <v>1817</v>
      </c>
      <c r="C2460" s="75" t="s">
        <v>2461</v>
      </c>
      <c r="D2460" s="75">
        <v>19.7</v>
      </c>
      <c r="E2460" s="75">
        <v>1222.25</v>
      </c>
    </row>
    <row r="2461" ht="14.25" customHeight="1">
      <c r="A2461" s="22" t="s">
        <v>1085</v>
      </c>
      <c r="B2461" s="75" t="s">
        <v>1817</v>
      </c>
      <c r="C2461" s="75" t="s">
        <v>1819</v>
      </c>
      <c r="D2461" s="75">
        <v>17.2</v>
      </c>
      <c r="E2461" s="75">
        <v>1243.33</v>
      </c>
    </row>
    <row r="2462" ht="14.25" customHeight="1">
      <c r="A2462" s="22" t="s">
        <v>1085</v>
      </c>
      <c r="B2462" s="75" t="s">
        <v>1817</v>
      </c>
      <c r="C2462" s="75" t="s">
        <v>1818</v>
      </c>
      <c r="D2462" s="75">
        <v>17.31</v>
      </c>
      <c r="E2462" s="75">
        <v>1252.22</v>
      </c>
    </row>
    <row r="2463" ht="14.25" customHeight="1">
      <c r="A2463" s="22" t="s">
        <v>1085</v>
      </c>
      <c r="B2463" s="75" t="s">
        <v>1817</v>
      </c>
      <c r="C2463" s="75" t="s">
        <v>1823</v>
      </c>
      <c r="D2463" s="75">
        <v>15.77</v>
      </c>
      <c r="E2463" s="75">
        <v>1399.29</v>
      </c>
    </row>
    <row r="2464" ht="14.25" customHeight="1">
      <c r="A2464" s="22" t="s">
        <v>1085</v>
      </c>
      <c r="B2464" s="75" t="s">
        <v>1850</v>
      </c>
      <c r="C2464" s="75" t="s">
        <v>1853</v>
      </c>
      <c r="D2464" s="75">
        <v>15.34</v>
      </c>
      <c r="E2464" s="75">
        <v>1288.54</v>
      </c>
    </row>
    <row r="2465" ht="14.25" customHeight="1">
      <c r="A2465" s="22" t="s">
        <v>1085</v>
      </c>
      <c r="B2465" s="75" t="s">
        <v>1850</v>
      </c>
      <c r="C2465" s="75" t="s">
        <v>1856</v>
      </c>
      <c r="D2465" s="75">
        <v>18.6</v>
      </c>
      <c r="E2465" s="75">
        <v>1109.47</v>
      </c>
    </row>
    <row r="2466" ht="14.25" customHeight="1">
      <c r="A2466" s="22" t="s">
        <v>1085</v>
      </c>
      <c r="B2466" s="75" t="s">
        <v>1850</v>
      </c>
      <c r="C2466" s="75" t="s">
        <v>2460</v>
      </c>
      <c r="D2466" s="75">
        <v>19.19</v>
      </c>
      <c r="E2466" s="75">
        <v>1333.75</v>
      </c>
    </row>
    <row r="2467" ht="14.25" customHeight="1">
      <c r="A2467" s="22" t="s">
        <v>1085</v>
      </c>
      <c r="B2467" s="75" t="s">
        <v>1857</v>
      </c>
      <c r="C2467" s="75" t="s">
        <v>1859</v>
      </c>
      <c r="D2467" s="75">
        <v>16.32</v>
      </c>
      <c r="E2467" s="75">
        <v>1107.44</v>
      </c>
    </row>
    <row r="2468" ht="14.25" customHeight="1">
      <c r="A2468" s="22" t="s">
        <v>1085</v>
      </c>
      <c r="B2468" s="75" t="s">
        <v>1857</v>
      </c>
      <c r="C2468" s="75" t="s">
        <v>1866</v>
      </c>
      <c r="D2468" s="75">
        <v>15.44</v>
      </c>
      <c r="E2468" s="75">
        <v>1165.61</v>
      </c>
    </row>
    <row r="2469" ht="14.25" customHeight="1">
      <c r="A2469" s="22" t="s">
        <v>1085</v>
      </c>
      <c r="B2469" s="75" t="s">
        <v>1857</v>
      </c>
      <c r="C2469" s="75" t="s">
        <v>1868</v>
      </c>
      <c r="D2469" s="75">
        <v>16.24</v>
      </c>
      <c r="E2469" s="75">
        <v>1170.18</v>
      </c>
    </row>
    <row r="2470" ht="14.25" customHeight="1">
      <c r="A2470" s="22" t="s">
        <v>1085</v>
      </c>
      <c r="B2470" s="75" t="s">
        <v>1857</v>
      </c>
      <c r="C2470" s="75" t="s">
        <v>2702</v>
      </c>
      <c r="D2470" s="75">
        <v>15.86</v>
      </c>
      <c r="E2470" s="75">
        <v>1127.25</v>
      </c>
    </row>
    <row r="2471" ht="14.25" customHeight="1">
      <c r="A2471" s="22" t="s">
        <v>1085</v>
      </c>
      <c r="B2471" s="75" t="s">
        <v>1857</v>
      </c>
      <c r="C2471" s="75" t="s">
        <v>2703</v>
      </c>
      <c r="D2471" s="75">
        <v>18.0</v>
      </c>
      <c r="E2471" s="75">
        <v>1527.81</v>
      </c>
    </row>
    <row r="2472" ht="14.25" customHeight="1">
      <c r="A2472" s="22" t="s">
        <v>1085</v>
      </c>
      <c r="B2472" s="75" t="s">
        <v>1857</v>
      </c>
      <c r="C2472" s="75" t="s">
        <v>2704</v>
      </c>
      <c r="D2472" s="75">
        <v>17.07</v>
      </c>
      <c r="E2472" s="75">
        <v>1346.45</v>
      </c>
    </row>
    <row r="2473" ht="14.25" customHeight="1">
      <c r="A2473" s="22" t="s">
        <v>1085</v>
      </c>
      <c r="B2473" s="75" t="s">
        <v>1871</v>
      </c>
      <c r="C2473" s="75" t="s">
        <v>1879</v>
      </c>
      <c r="D2473" s="75">
        <v>13.44</v>
      </c>
      <c r="E2473" s="75">
        <v>1086.1</v>
      </c>
    </row>
    <row r="2474" ht="14.25" customHeight="1">
      <c r="A2474" s="22" t="s">
        <v>1085</v>
      </c>
      <c r="B2474" s="75" t="s">
        <v>1871</v>
      </c>
      <c r="C2474" s="75" t="s">
        <v>1876</v>
      </c>
      <c r="D2474" s="75">
        <v>14.97</v>
      </c>
      <c r="E2474" s="75">
        <v>1155.7</v>
      </c>
    </row>
    <row r="2475" ht="14.25" customHeight="1">
      <c r="A2475" s="22" t="s">
        <v>1085</v>
      </c>
      <c r="B2475" s="75" t="s">
        <v>1871</v>
      </c>
      <c r="C2475" s="75" t="s">
        <v>2705</v>
      </c>
      <c r="D2475" s="75">
        <v>16.46</v>
      </c>
      <c r="E2475" s="75">
        <v>1249.17</v>
      </c>
    </row>
    <row r="2476" ht="14.25" customHeight="1">
      <c r="A2476" s="22" t="s">
        <v>1085</v>
      </c>
      <c r="B2476" s="75" t="s">
        <v>1826</v>
      </c>
      <c r="C2476" s="75" t="s">
        <v>2706</v>
      </c>
      <c r="D2476" s="75">
        <v>14.4</v>
      </c>
      <c r="E2476" s="75">
        <v>1417.32</v>
      </c>
    </row>
    <row r="2477" ht="14.25" customHeight="1">
      <c r="A2477" s="22" t="s">
        <v>1085</v>
      </c>
      <c r="B2477" s="75" t="s">
        <v>1826</v>
      </c>
      <c r="C2477" s="75" t="s">
        <v>2707</v>
      </c>
      <c r="D2477" s="75">
        <v>16.59</v>
      </c>
      <c r="E2477" s="75">
        <v>1397.0</v>
      </c>
    </row>
    <row r="2478" ht="14.25" customHeight="1">
      <c r="A2478" s="22" t="s">
        <v>1085</v>
      </c>
      <c r="B2478" s="75" t="s">
        <v>1826</v>
      </c>
      <c r="C2478" s="75" t="s">
        <v>2708</v>
      </c>
      <c r="D2478" s="75">
        <v>16.01</v>
      </c>
      <c r="E2478" s="75">
        <v>1282.95</v>
      </c>
    </row>
    <row r="2479" ht="14.25" customHeight="1">
      <c r="A2479" s="22" t="s">
        <v>1085</v>
      </c>
      <c r="B2479" s="75" t="s">
        <v>1826</v>
      </c>
      <c r="C2479" s="75" t="s">
        <v>1831</v>
      </c>
      <c r="D2479" s="75">
        <v>15.37</v>
      </c>
      <c r="E2479" s="75">
        <v>1366.27</v>
      </c>
    </row>
    <row r="2480" ht="14.25" customHeight="1">
      <c r="A2480" s="22" t="s">
        <v>1085</v>
      </c>
      <c r="B2480" s="75" t="s">
        <v>1826</v>
      </c>
      <c r="C2480" s="75" t="s">
        <v>2709</v>
      </c>
      <c r="D2480" s="75">
        <v>17.44</v>
      </c>
      <c r="E2480" s="75">
        <v>1395.48</v>
      </c>
    </row>
    <row r="2481" ht="14.25" customHeight="1">
      <c r="A2481" s="22" t="s">
        <v>1085</v>
      </c>
      <c r="B2481" s="75" t="s">
        <v>2710</v>
      </c>
      <c r="C2481" s="75" t="s">
        <v>2711</v>
      </c>
      <c r="D2481" s="75">
        <v>17.29</v>
      </c>
      <c r="E2481" s="75">
        <v>1342.9</v>
      </c>
    </row>
    <row r="2482" ht="14.25" customHeight="1">
      <c r="A2482" s="22" t="s">
        <v>1085</v>
      </c>
      <c r="B2482" s="75" t="s">
        <v>2710</v>
      </c>
      <c r="C2482" s="75" t="s">
        <v>2712</v>
      </c>
      <c r="D2482" s="75">
        <v>15.58</v>
      </c>
      <c r="E2482" s="75">
        <v>1300.23</v>
      </c>
    </row>
    <row r="2483" ht="14.25" customHeight="1">
      <c r="A2483" s="22" t="s">
        <v>1085</v>
      </c>
      <c r="B2483" s="75" t="s">
        <v>2710</v>
      </c>
      <c r="C2483" s="75" t="s">
        <v>2713</v>
      </c>
      <c r="D2483" s="75">
        <v>16.31</v>
      </c>
      <c r="E2483" s="75">
        <v>1178.81</v>
      </c>
    </row>
    <row r="2484" ht="14.25" customHeight="1">
      <c r="A2484" s="22" t="s">
        <v>1085</v>
      </c>
      <c r="B2484" s="75" t="s">
        <v>2710</v>
      </c>
      <c r="C2484" s="75" t="s">
        <v>1832</v>
      </c>
      <c r="D2484" s="75">
        <v>14.62</v>
      </c>
      <c r="E2484" s="75">
        <v>1175.51</v>
      </c>
    </row>
    <row r="2485" ht="14.25" customHeight="1">
      <c r="A2485" s="22" t="s">
        <v>1085</v>
      </c>
      <c r="B2485" s="75" t="s">
        <v>2710</v>
      </c>
      <c r="C2485" s="75" t="s">
        <v>2714</v>
      </c>
      <c r="D2485" s="75">
        <v>16.06</v>
      </c>
      <c r="E2485" s="75">
        <v>1232.15</v>
      </c>
    </row>
    <row r="2486" ht="14.25" customHeight="1">
      <c r="A2486" s="22" t="s">
        <v>1085</v>
      </c>
      <c r="B2486" s="75" t="s">
        <v>2715</v>
      </c>
      <c r="C2486" s="75" t="s">
        <v>2716</v>
      </c>
      <c r="D2486" s="75">
        <v>14.52</v>
      </c>
      <c r="E2486" s="75">
        <v>1157.73</v>
      </c>
    </row>
    <row r="2487" ht="14.25" customHeight="1">
      <c r="A2487" s="22" t="s">
        <v>1085</v>
      </c>
      <c r="B2487" s="75" t="s">
        <v>2715</v>
      </c>
      <c r="C2487" s="75" t="s">
        <v>2717</v>
      </c>
      <c r="D2487" s="75">
        <v>13.51</v>
      </c>
      <c r="E2487" s="75">
        <v>1203.45</v>
      </c>
    </row>
    <row r="2488" ht="14.25" customHeight="1">
      <c r="A2488" s="22" t="s">
        <v>1085</v>
      </c>
      <c r="B2488" s="75" t="s">
        <v>2715</v>
      </c>
      <c r="C2488" s="75" t="s">
        <v>2718</v>
      </c>
      <c r="D2488" s="75">
        <v>14.13</v>
      </c>
      <c r="E2488" s="75">
        <v>1059.18</v>
      </c>
    </row>
    <row r="2489" ht="14.25" customHeight="1">
      <c r="A2489" s="22" t="s">
        <v>1085</v>
      </c>
      <c r="B2489" s="75" t="s">
        <v>1841</v>
      </c>
      <c r="C2489" s="75" t="s">
        <v>1436</v>
      </c>
      <c r="D2489" s="75">
        <v>14.87</v>
      </c>
      <c r="E2489" s="75">
        <v>1278.13</v>
      </c>
    </row>
    <row r="2490" ht="14.25" customHeight="1">
      <c r="A2490" s="22" t="s">
        <v>1085</v>
      </c>
      <c r="B2490" s="75" t="s">
        <v>1841</v>
      </c>
      <c r="C2490" s="75" t="s">
        <v>1846</v>
      </c>
      <c r="D2490" s="75">
        <v>13.06</v>
      </c>
      <c r="E2490" s="75">
        <v>1381.25</v>
      </c>
    </row>
    <row r="2491" ht="14.25" customHeight="1">
      <c r="A2491" s="22" t="s">
        <v>121</v>
      </c>
      <c r="B2491" s="75" t="s">
        <v>833</v>
      </c>
      <c r="C2491" s="75" t="s">
        <v>2719</v>
      </c>
      <c r="D2491" s="75">
        <v>20.7</v>
      </c>
      <c r="E2491" s="75">
        <v>1297.4</v>
      </c>
    </row>
    <row r="2492" ht="14.25" customHeight="1">
      <c r="A2492" s="22" t="s">
        <v>121</v>
      </c>
      <c r="B2492" s="75" t="s">
        <v>833</v>
      </c>
      <c r="C2492" s="75" t="s">
        <v>2632</v>
      </c>
      <c r="D2492" s="75">
        <v>21.55</v>
      </c>
      <c r="E2492" s="75">
        <v>997.7</v>
      </c>
    </row>
    <row r="2493" ht="14.25" customHeight="1">
      <c r="A2493" s="22" t="s">
        <v>121</v>
      </c>
      <c r="B2493" s="75" t="s">
        <v>833</v>
      </c>
      <c r="C2493" s="75" t="s">
        <v>2720</v>
      </c>
      <c r="D2493" s="75">
        <v>17.75</v>
      </c>
      <c r="E2493" s="75">
        <v>581.5</v>
      </c>
    </row>
    <row r="2494" ht="14.25" customHeight="1">
      <c r="A2494" s="22" t="s">
        <v>121</v>
      </c>
      <c r="B2494" s="75" t="s">
        <v>833</v>
      </c>
      <c r="C2494" s="75" t="s">
        <v>2721</v>
      </c>
      <c r="D2494" s="75">
        <v>20.65</v>
      </c>
      <c r="E2494" s="75">
        <v>1291.9</v>
      </c>
    </row>
    <row r="2495" ht="14.25" customHeight="1">
      <c r="A2495" s="22" t="s">
        <v>121</v>
      </c>
      <c r="B2495" s="75" t="s">
        <v>833</v>
      </c>
      <c r="C2495" s="75" t="s">
        <v>2722</v>
      </c>
      <c r="D2495" s="75">
        <v>20.45</v>
      </c>
      <c r="E2495" s="75">
        <v>1499.1</v>
      </c>
    </row>
    <row r="2496" ht="14.25" customHeight="1">
      <c r="A2496" s="22" t="s">
        <v>121</v>
      </c>
      <c r="B2496" s="75" t="s">
        <v>833</v>
      </c>
      <c r="C2496" s="75" t="s">
        <v>2723</v>
      </c>
      <c r="D2496" s="75">
        <v>20.35</v>
      </c>
      <c r="E2496" s="75">
        <v>1523.8</v>
      </c>
    </row>
    <row r="2497" ht="14.25" customHeight="1">
      <c r="A2497" s="22" t="s">
        <v>140</v>
      </c>
      <c r="B2497" s="75" t="s">
        <v>833</v>
      </c>
      <c r="C2497" s="75" t="s">
        <v>2724</v>
      </c>
      <c r="D2497" s="75">
        <v>16.9</v>
      </c>
      <c r="E2497" s="75">
        <v>527.8</v>
      </c>
    </row>
    <row r="2498" ht="14.25" customHeight="1">
      <c r="A2498" s="22" t="s">
        <v>140</v>
      </c>
      <c r="B2498" s="75" t="s">
        <v>833</v>
      </c>
      <c r="C2498" s="75" t="s">
        <v>2725</v>
      </c>
      <c r="D2498" s="75">
        <v>14.1</v>
      </c>
      <c r="E2498" s="75">
        <v>764.3</v>
      </c>
    </row>
    <row r="2499" ht="14.25" customHeight="1">
      <c r="A2499" s="22" t="s">
        <v>140</v>
      </c>
      <c r="B2499" s="75" t="s">
        <v>833</v>
      </c>
      <c r="C2499" s="75" t="s">
        <v>2726</v>
      </c>
      <c r="D2499" s="75">
        <v>17.2</v>
      </c>
      <c r="E2499" s="75">
        <v>270.1</v>
      </c>
    </row>
    <row r="2500" ht="14.25" customHeight="1">
      <c r="A2500" s="22" t="s">
        <v>140</v>
      </c>
      <c r="B2500" s="75" t="s">
        <v>833</v>
      </c>
      <c r="C2500" s="75" t="s">
        <v>2727</v>
      </c>
      <c r="D2500" s="75">
        <v>15.525</v>
      </c>
      <c r="E2500" s="75">
        <v>506.4</v>
      </c>
    </row>
    <row r="2501" ht="14.25" customHeight="1">
      <c r="A2501" s="22" t="s">
        <v>140</v>
      </c>
      <c r="B2501" s="75" t="s">
        <v>833</v>
      </c>
      <c r="C2501" s="75" t="s">
        <v>2728</v>
      </c>
      <c r="D2501" s="75">
        <v>16.05</v>
      </c>
      <c r="E2501" s="75">
        <v>662.9</v>
      </c>
    </row>
    <row r="2502" ht="14.25" customHeight="1">
      <c r="A2502" s="22" t="s">
        <v>140</v>
      </c>
      <c r="B2502" s="75" t="s">
        <v>833</v>
      </c>
      <c r="C2502" s="75" t="s">
        <v>2729</v>
      </c>
      <c r="D2502" s="75">
        <v>15.2</v>
      </c>
      <c r="E2502" s="75">
        <v>534.7</v>
      </c>
    </row>
    <row r="2503" ht="14.25" customHeight="1">
      <c r="A2503" s="22" t="s">
        <v>140</v>
      </c>
      <c r="B2503" s="75" t="s">
        <v>833</v>
      </c>
      <c r="C2503" s="75" t="s">
        <v>2730</v>
      </c>
      <c r="D2503" s="75">
        <v>12.7</v>
      </c>
      <c r="E2503" s="75">
        <v>611.5</v>
      </c>
    </row>
    <row r="2504" ht="14.25" customHeight="1">
      <c r="A2504" s="22" t="s">
        <v>140</v>
      </c>
      <c r="B2504" s="75" t="s">
        <v>833</v>
      </c>
      <c r="C2504" s="75" t="s">
        <v>2731</v>
      </c>
      <c r="D2504" s="75">
        <v>12.75</v>
      </c>
      <c r="E2504" s="75">
        <v>760.6</v>
      </c>
    </row>
    <row r="2505" ht="14.25" customHeight="1">
      <c r="A2505" s="22" t="s">
        <v>140</v>
      </c>
      <c r="B2505" s="75" t="s">
        <v>833</v>
      </c>
      <c r="C2505" s="75" t="s">
        <v>2732</v>
      </c>
      <c r="D2505" s="75">
        <v>13.9</v>
      </c>
      <c r="E2505" s="75">
        <v>647.2</v>
      </c>
    </row>
    <row r="2506" ht="14.25" customHeight="1">
      <c r="A2506" s="22" t="s">
        <v>140</v>
      </c>
      <c r="B2506" s="75" t="s">
        <v>833</v>
      </c>
      <c r="C2506" s="75" t="s">
        <v>2733</v>
      </c>
      <c r="D2506" s="75">
        <v>17.5</v>
      </c>
      <c r="E2506" s="75">
        <v>582.8</v>
      </c>
    </row>
    <row r="2507" ht="14.25" customHeight="1">
      <c r="A2507" s="22" t="s">
        <v>140</v>
      </c>
      <c r="B2507" s="75" t="s">
        <v>833</v>
      </c>
      <c r="C2507" s="75" t="s">
        <v>2734</v>
      </c>
      <c r="D2507" s="75">
        <v>18.95</v>
      </c>
      <c r="E2507" s="75">
        <v>1228.9</v>
      </c>
    </row>
    <row r="2508" ht="14.25" customHeight="1">
      <c r="A2508" s="22" t="s">
        <v>140</v>
      </c>
      <c r="B2508" s="75" t="s">
        <v>833</v>
      </c>
      <c r="C2508" s="75" t="s">
        <v>2735</v>
      </c>
      <c r="D2508" s="75">
        <v>18.05</v>
      </c>
      <c r="E2508" s="75">
        <v>1096.7</v>
      </c>
    </row>
    <row r="2509" ht="14.25" customHeight="1">
      <c r="A2509" s="22" t="s">
        <v>140</v>
      </c>
      <c r="B2509" s="75" t="s">
        <v>833</v>
      </c>
      <c r="C2509" s="75" t="s">
        <v>2736</v>
      </c>
      <c r="D2509" s="75">
        <v>18.05</v>
      </c>
      <c r="E2509" s="75">
        <v>1116.5</v>
      </c>
    </row>
    <row r="2510" ht="14.25" customHeight="1">
      <c r="A2510" s="22" t="s">
        <v>140</v>
      </c>
      <c r="B2510" s="75" t="s">
        <v>833</v>
      </c>
      <c r="C2510" s="75" t="s">
        <v>2737</v>
      </c>
      <c r="D2510" s="75">
        <v>19.35</v>
      </c>
      <c r="E2510" s="75">
        <v>1642.3</v>
      </c>
    </row>
    <row r="2511" ht="14.25" customHeight="1">
      <c r="A2511" s="22" t="s">
        <v>140</v>
      </c>
      <c r="B2511" s="75" t="s">
        <v>833</v>
      </c>
      <c r="C2511" s="75" t="s">
        <v>2721</v>
      </c>
      <c r="D2511" s="75">
        <v>20.65</v>
      </c>
      <c r="E2511" s="75">
        <v>1291.9</v>
      </c>
    </row>
    <row r="2512" ht="14.25" customHeight="1">
      <c r="A2512" s="22" t="s">
        <v>140</v>
      </c>
      <c r="B2512" s="75" t="s">
        <v>833</v>
      </c>
      <c r="C2512" s="75" t="s">
        <v>2632</v>
      </c>
      <c r="D2512" s="75">
        <v>21.55</v>
      </c>
      <c r="E2512" s="75">
        <v>997.7</v>
      </c>
    </row>
    <row r="2513" ht="14.25" customHeight="1">
      <c r="A2513" s="22" t="s">
        <v>148</v>
      </c>
      <c r="B2513" s="75" t="s">
        <v>833</v>
      </c>
      <c r="C2513" s="75" t="s">
        <v>2734</v>
      </c>
      <c r="D2513" s="75">
        <v>18.95</v>
      </c>
      <c r="E2513" s="75">
        <v>1228.9</v>
      </c>
    </row>
    <row r="2514" ht="14.25" customHeight="1">
      <c r="A2514" s="22" t="s">
        <v>148</v>
      </c>
      <c r="B2514" s="75" t="s">
        <v>833</v>
      </c>
      <c r="C2514" s="75" t="s">
        <v>2737</v>
      </c>
      <c r="D2514" s="75">
        <v>19.35</v>
      </c>
      <c r="E2514" s="75">
        <v>1642.3</v>
      </c>
    </row>
    <row r="2515" ht="14.25" customHeight="1">
      <c r="A2515" s="22" t="s">
        <v>148</v>
      </c>
      <c r="B2515" s="75" t="s">
        <v>833</v>
      </c>
      <c r="C2515" s="75" t="s">
        <v>2733</v>
      </c>
      <c r="D2515" s="75">
        <v>17.5</v>
      </c>
      <c r="E2515" s="75">
        <v>582.8</v>
      </c>
    </row>
    <row r="2516" ht="14.25" customHeight="1">
      <c r="A2516" s="22" t="s">
        <v>148</v>
      </c>
      <c r="B2516" s="75" t="s">
        <v>833</v>
      </c>
      <c r="C2516" s="75" t="s">
        <v>2735</v>
      </c>
      <c r="D2516" s="75">
        <v>18.05</v>
      </c>
      <c r="E2516" s="75">
        <v>1096.7</v>
      </c>
    </row>
    <row r="2517" ht="14.25" customHeight="1">
      <c r="A2517" s="22" t="s">
        <v>148</v>
      </c>
      <c r="B2517" s="75" t="s">
        <v>833</v>
      </c>
      <c r="C2517" s="75" t="s">
        <v>2738</v>
      </c>
      <c r="D2517" s="75">
        <v>20.9</v>
      </c>
      <c r="E2517" s="75">
        <v>314.4</v>
      </c>
    </row>
    <row r="2518" ht="14.25" customHeight="1">
      <c r="A2518" s="22" t="s">
        <v>148</v>
      </c>
      <c r="B2518" s="75" t="s">
        <v>833</v>
      </c>
      <c r="C2518" s="75" t="s">
        <v>2721</v>
      </c>
      <c r="D2518" s="75">
        <v>20.65</v>
      </c>
      <c r="E2518" s="75">
        <v>1291.9</v>
      </c>
    </row>
    <row r="2519" ht="14.25" customHeight="1">
      <c r="A2519" s="22" t="s">
        <v>148</v>
      </c>
      <c r="B2519" s="75" t="s">
        <v>833</v>
      </c>
      <c r="C2519" s="75" t="s">
        <v>2632</v>
      </c>
      <c r="D2519" s="75">
        <v>21.55</v>
      </c>
      <c r="E2519" s="75">
        <v>997.7</v>
      </c>
    </row>
    <row r="2520" ht="14.25" customHeight="1">
      <c r="A2520" s="22" t="s">
        <v>148</v>
      </c>
      <c r="B2520" s="75" t="s">
        <v>833</v>
      </c>
      <c r="C2520" s="75" t="s">
        <v>2739</v>
      </c>
      <c r="D2520" s="75">
        <v>23.15</v>
      </c>
      <c r="E2520" s="75">
        <v>290.3</v>
      </c>
    </row>
    <row r="2521" ht="14.25" customHeight="1">
      <c r="A2521" s="22" t="s">
        <v>148</v>
      </c>
      <c r="B2521" s="75" t="s">
        <v>833</v>
      </c>
      <c r="C2521" s="75" t="s">
        <v>2740</v>
      </c>
      <c r="D2521" s="75">
        <v>23.3</v>
      </c>
      <c r="E2521" s="75">
        <v>501.2</v>
      </c>
    </row>
    <row r="2522" ht="14.25" customHeight="1">
      <c r="A2522" s="22" t="s">
        <v>148</v>
      </c>
      <c r="B2522" s="75" t="s">
        <v>833</v>
      </c>
      <c r="C2522" s="75" t="s">
        <v>2741</v>
      </c>
      <c r="D2522" s="75">
        <v>23.3</v>
      </c>
      <c r="E2522" s="75">
        <v>548.4</v>
      </c>
    </row>
    <row r="2523" ht="14.25" customHeight="1">
      <c r="A2523" s="22" t="s">
        <v>148</v>
      </c>
      <c r="B2523" s="75" t="s">
        <v>833</v>
      </c>
      <c r="C2523" s="75" t="s">
        <v>2627</v>
      </c>
      <c r="D2523" s="75">
        <v>26.1</v>
      </c>
      <c r="E2523" s="75">
        <v>783.4</v>
      </c>
    </row>
    <row r="2524" ht="14.25" customHeight="1">
      <c r="A2524" s="22" t="s">
        <v>148</v>
      </c>
      <c r="B2524" s="75" t="s">
        <v>833</v>
      </c>
      <c r="C2524" s="75" t="s">
        <v>2628</v>
      </c>
      <c r="D2524" s="75">
        <v>27.55</v>
      </c>
      <c r="E2524" s="75">
        <v>1805.9</v>
      </c>
    </row>
    <row r="2525" ht="14.25" customHeight="1">
      <c r="A2525" s="22" t="s">
        <v>148</v>
      </c>
      <c r="B2525" s="75" t="s">
        <v>833</v>
      </c>
      <c r="C2525" s="75" t="s">
        <v>2629</v>
      </c>
      <c r="D2525" s="75">
        <v>25.9</v>
      </c>
      <c r="E2525" s="75">
        <v>1561.6</v>
      </c>
    </row>
    <row r="2526" ht="14.25" customHeight="1">
      <c r="A2526" s="22" t="s">
        <v>148</v>
      </c>
      <c r="B2526" s="75" t="s">
        <v>833</v>
      </c>
      <c r="C2526" s="75" t="s">
        <v>2630</v>
      </c>
      <c r="D2526" s="75">
        <v>24.45</v>
      </c>
      <c r="E2526" s="75">
        <v>1140.0</v>
      </c>
    </row>
    <row r="2527" ht="14.25" customHeight="1">
      <c r="A2527" s="22" t="s">
        <v>148</v>
      </c>
      <c r="B2527" s="75" t="s">
        <v>833</v>
      </c>
      <c r="C2527" s="75" t="s">
        <v>2624</v>
      </c>
      <c r="D2527" s="75">
        <v>28.55</v>
      </c>
      <c r="E2527" s="75">
        <v>1619.7</v>
      </c>
    </row>
    <row r="2528" ht="14.25" customHeight="1">
      <c r="A2528" s="22" t="s">
        <v>148</v>
      </c>
      <c r="B2528" s="75" t="s">
        <v>833</v>
      </c>
      <c r="C2528" s="75" t="s">
        <v>2625</v>
      </c>
      <c r="D2528" s="75">
        <v>27.2</v>
      </c>
      <c r="E2528" s="75">
        <v>967.2</v>
      </c>
    </row>
    <row r="2529" ht="14.25" customHeight="1">
      <c r="A2529" s="22" t="s">
        <v>148</v>
      </c>
      <c r="B2529" s="75" t="s">
        <v>833</v>
      </c>
      <c r="C2529" s="75" t="s">
        <v>2742</v>
      </c>
      <c r="D2529" s="75">
        <v>27.0</v>
      </c>
      <c r="E2529" s="75">
        <v>1313.7</v>
      </c>
    </row>
    <row r="2530" ht="14.25" customHeight="1">
      <c r="A2530" s="22" t="s">
        <v>148</v>
      </c>
      <c r="B2530" s="75" t="s">
        <v>833</v>
      </c>
      <c r="C2530" s="75" t="s">
        <v>2623</v>
      </c>
      <c r="D2530" s="75">
        <v>27.8</v>
      </c>
      <c r="E2530" s="75">
        <v>782.0</v>
      </c>
    </row>
    <row r="2531" ht="14.25" customHeight="1">
      <c r="A2531" s="22" t="s">
        <v>124</v>
      </c>
      <c r="B2531" s="75" t="s">
        <v>833</v>
      </c>
      <c r="C2531" s="75" t="s">
        <v>2734</v>
      </c>
      <c r="D2531" s="75">
        <v>18.95</v>
      </c>
      <c r="E2531" s="75">
        <v>1228.9</v>
      </c>
    </row>
    <row r="2532" ht="14.25" customHeight="1">
      <c r="A2532" s="22" t="s">
        <v>124</v>
      </c>
      <c r="B2532" s="75" t="s">
        <v>833</v>
      </c>
      <c r="C2532" s="75" t="s">
        <v>2732</v>
      </c>
      <c r="D2532" s="75">
        <v>13.9</v>
      </c>
      <c r="E2532" s="75">
        <v>647.2</v>
      </c>
    </row>
    <row r="2533" ht="14.25" customHeight="1">
      <c r="A2533" s="22" t="s">
        <v>124</v>
      </c>
      <c r="B2533" s="75" t="s">
        <v>833</v>
      </c>
      <c r="C2533" s="75" t="s">
        <v>2743</v>
      </c>
      <c r="D2533" s="75">
        <v>11.75</v>
      </c>
      <c r="E2533" s="75">
        <v>539.6</v>
      </c>
    </row>
    <row r="2534" ht="14.25" customHeight="1">
      <c r="A2534" s="22" t="s">
        <v>127</v>
      </c>
      <c r="B2534" s="75" t="s">
        <v>1190</v>
      </c>
      <c r="C2534" s="75" t="s">
        <v>2074</v>
      </c>
      <c r="D2534" s="75">
        <v>14.58</v>
      </c>
      <c r="E2534" s="75">
        <v>1261.22</v>
      </c>
    </row>
    <row r="2535" ht="14.25" customHeight="1">
      <c r="A2535" s="22" t="s">
        <v>127</v>
      </c>
      <c r="B2535" s="75" t="s">
        <v>1190</v>
      </c>
      <c r="C2535" s="75" t="s">
        <v>2077</v>
      </c>
      <c r="D2535" s="75">
        <v>16.65</v>
      </c>
      <c r="E2535" s="75">
        <v>944.7</v>
      </c>
    </row>
    <row r="2536" ht="14.25" customHeight="1">
      <c r="A2536" s="22" t="s">
        <v>127</v>
      </c>
      <c r="B2536" s="75" t="s">
        <v>1190</v>
      </c>
      <c r="C2536" s="75" t="s">
        <v>2078</v>
      </c>
      <c r="D2536" s="75">
        <v>17.35</v>
      </c>
      <c r="E2536" s="75">
        <v>808.31</v>
      </c>
    </row>
    <row r="2537" ht="14.25" customHeight="1">
      <c r="A2537" s="22" t="s">
        <v>127</v>
      </c>
      <c r="B2537" s="75" t="s">
        <v>1190</v>
      </c>
      <c r="C2537" s="75" t="s">
        <v>2081</v>
      </c>
      <c r="D2537" s="75">
        <v>13.95</v>
      </c>
      <c r="E2537" s="75">
        <v>962.76</v>
      </c>
    </row>
    <row r="2538" ht="14.25" customHeight="1">
      <c r="A2538" s="22" t="s">
        <v>127</v>
      </c>
      <c r="B2538" s="75" t="s">
        <v>1190</v>
      </c>
      <c r="C2538" s="75" t="s">
        <v>2080</v>
      </c>
      <c r="D2538" s="75">
        <v>15.69</v>
      </c>
      <c r="E2538" s="75">
        <v>882.89</v>
      </c>
    </row>
    <row r="2539" ht="14.25" customHeight="1">
      <c r="A2539" s="22" t="s">
        <v>127</v>
      </c>
      <c r="B2539" s="75" t="s">
        <v>1190</v>
      </c>
      <c r="C2539" s="75" t="s">
        <v>2083</v>
      </c>
      <c r="D2539" s="75">
        <v>17.26</v>
      </c>
      <c r="E2539" s="75">
        <v>608.75</v>
      </c>
    </row>
    <row r="2540" ht="14.25" customHeight="1">
      <c r="A2540" s="22" t="s">
        <v>127</v>
      </c>
      <c r="B2540" s="75" t="s">
        <v>1190</v>
      </c>
      <c r="C2540" s="75" t="s">
        <v>1193</v>
      </c>
      <c r="D2540" s="75">
        <v>17.37</v>
      </c>
      <c r="E2540" s="75">
        <v>555.94</v>
      </c>
    </row>
    <row r="2541" ht="14.25" customHeight="1">
      <c r="A2541" s="22" t="s">
        <v>127</v>
      </c>
      <c r="B2541" s="75" t="s">
        <v>1190</v>
      </c>
      <c r="C2541" s="75" t="s">
        <v>2084</v>
      </c>
      <c r="D2541" s="75">
        <v>17.19</v>
      </c>
      <c r="E2541" s="75">
        <v>572.63</v>
      </c>
    </row>
    <row r="2542" ht="14.25" customHeight="1">
      <c r="A2542" s="22" t="s">
        <v>127</v>
      </c>
      <c r="B2542" s="75" t="s">
        <v>1195</v>
      </c>
      <c r="C2542" s="75" t="s">
        <v>2744</v>
      </c>
      <c r="D2542" s="75">
        <v>12.75</v>
      </c>
      <c r="E2542" s="75">
        <v>1344.18</v>
      </c>
    </row>
    <row r="2543" ht="14.25" customHeight="1">
      <c r="A2543" s="22" t="s">
        <v>127</v>
      </c>
      <c r="B2543" s="75" t="s">
        <v>1195</v>
      </c>
      <c r="C2543" s="75" t="s">
        <v>2745</v>
      </c>
      <c r="D2543" s="75">
        <v>11.88</v>
      </c>
      <c r="E2543" s="75">
        <v>613.64</v>
      </c>
    </row>
    <row r="2544" ht="14.25" customHeight="1">
      <c r="A2544" s="22" t="s">
        <v>127</v>
      </c>
      <c r="B2544" s="75" t="s">
        <v>1195</v>
      </c>
      <c r="C2544" s="75" t="s">
        <v>2086</v>
      </c>
      <c r="D2544" s="75">
        <v>16.23</v>
      </c>
      <c r="E2544" s="75">
        <v>520.86</v>
      </c>
    </row>
    <row r="2545" ht="14.25" customHeight="1">
      <c r="A2545" s="22" t="s">
        <v>127</v>
      </c>
      <c r="B2545" s="75" t="s">
        <v>1195</v>
      </c>
      <c r="C2545" s="75" t="s">
        <v>2085</v>
      </c>
      <c r="D2545" s="75">
        <v>16.44</v>
      </c>
      <c r="E2545" s="75">
        <v>538.33</v>
      </c>
    </row>
    <row r="2546" ht="14.25" customHeight="1">
      <c r="A2546" s="22" t="s">
        <v>127</v>
      </c>
      <c r="B2546" s="75" t="s">
        <v>1195</v>
      </c>
      <c r="C2546" s="75" t="s">
        <v>2746</v>
      </c>
      <c r="D2546" s="75">
        <v>13.82</v>
      </c>
      <c r="E2546" s="75">
        <v>488.05</v>
      </c>
    </row>
    <row r="2547" ht="14.25" customHeight="1">
      <c r="A2547" s="22" t="s">
        <v>127</v>
      </c>
      <c r="B2547" s="75" t="s">
        <v>1195</v>
      </c>
      <c r="C2547" s="75" t="s">
        <v>2747</v>
      </c>
      <c r="D2547" s="75">
        <v>12.84</v>
      </c>
      <c r="E2547" s="75">
        <v>607.82</v>
      </c>
    </row>
    <row r="2548" ht="14.25" customHeight="1">
      <c r="A2548" s="22" t="s">
        <v>127</v>
      </c>
      <c r="B2548" s="75" t="s">
        <v>1195</v>
      </c>
      <c r="C2548" s="75" t="s">
        <v>2748</v>
      </c>
      <c r="D2548" s="75">
        <v>13.37</v>
      </c>
      <c r="E2548" s="75">
        <v>720.24</v>
      </c>
    </row>
    <row r="2549" ht="14.25" customHeight="1">
      <c r="A2549" s="22" t="s">
        <v>127</v>
      </c>
      <c r="B2549" s="75" t="s">
        <v>1205</v>
      </c>
      <c r="C2549" s="75" t="s">
        <v>2100</v>
      </c>
      <c r="D2549" s="75">
        <v>12.46</v>
      </c>
      <c r="E2549" s="75">
        <v>784.09</v>
      </c>
    </row>
    <row r="2550" ht="14.25" customHeight="1">
      <c r="A2550" s="22" t="s">
        <v>127</v>
      </c>
      <c r="B2550" s="75" t="s">
        <v>1205</v>
      </c>
      <c r="C2550" s="75" t="s">
        <v>2749</v>
      </c>
      <c r="D2550" s="75">
        <v>12.95</v>
      </c>
      <c r="E2550" s="75">
        <v>856.88</v>
      </c>
    </row>
    <row r="2551" ht="14.25" customHeight="1">
      <c r="A2551" s="22" t="s">
        <v>127</v>
      </c>
      <c r="B2551" s="75" t="s">
        <v>1205</v>
      </c>
      <c r="C2551" s="75" t="s">
        <v>1206</v>
      </c>
      <c r="D2551" s="75">
        <v>13.71</v>
      </c>
      <c r="E2551" s="75">
        <v>986.01</v>
      </c>
    </row>
    <row r="2552" ht="14.25" customHeight="1">
      <c r="A2552" s="22" t="s">
        <v>127</v>
      </c>
      <c r="B2552" s="75" t="s">
        <v>1205</v>
      </c>
      <c r="C2552" s="75" t="s">
        <v>1207</v>
      </c>
      <c r="D2552" s="75">
        <v>12.69</v>
      </c>
      <c r="E2552" s="75">
        <v>788.65</v>
      </c>
    </row>
    <row r="2553" ht="14.25" customHeight="1">
      <c r="A2553" s="22" t="s">
        <v>127</v>
      </c>
      <c r="B2553" s="75" t="s">
        <v>1205</v>
      </c>
      <c r="C2553" s="75" t="s">
        <v>2582</v>
      </c>
      <c r="D2553" s="75">
        <v>11.33</v>
      </c>
      <c r="E2553" s="75">
        <v>848.68</v>
      </c>
    </row>
    <row r="2554" ht="14.25" customHeight="1">
      <c r="A2554" s="22" t="s">
        <v>130</v>
      </c>
      <c r="B2554" s="75" t="s">
        <v>2750</v>
      </c>
      <c r="C2554" s="75" t="s">
        <v>2751</v>
      </c>
      <c r="D2554" s="75">
        <v>24.39</v>
      </c>
      <c r="E2554" s="75">
        <v>1607.63</v>
      </c>
    </row>
    <row r="2555" ht="14.25" customHeight="1">
      <c r="A2555" s="22" t="s">
        <v>130</v>
      </c>
      <c r="B2555" s="75" t="s">
        <v>2750</v>
      </c>
      <c r="C2555" s="75" t="s">
        <v>2752</v>
      </c>
      <c r="D2555" s="75">
        <v>24.41</v>
      </c>
      <c r="E2555" s="75">
        <v>1699.33</v>
      </c>
    </row>
    <row r="2556" ht="14.25" customHeight="1">
      <c r="A2556" s="22" t="s">
        <v>1118</v>
      </c>
      <c r="B2556" s="75" t="s">
        <v>1188</v>
      </c>
      <c r="C2556" s="75" t="s">
        <v>2753</v>
      </c>
      <c r="D2556" s="75">
        <v>26.93</v>
      </c>
      <c r="E2556" s="75">
        <v>614.02</v>
      </c>
    </row>
    <row r="2557" ht="14.25" customHeight="1">
      <c r="A2557" s="22" t="s">
        <v>1118</v>
      </c>
      <c r="B2557" s="75" t="s">
        <v>1188</v>
      </c>
      <c r="C2557" s="75" t="s">
        <v>1515</v>
      </c>
      <c r="D2557" s="75">
        <v>25.37</v>
      </c>
      <c r="E2557" s="75">
        <v>655.26</v>
      </c>
    </row>
    <row r="2558" ht="14.25" customHeight="1">
      <c r="A2558" s="22" t="s">
        <v>1118</v>
      </c>
      <c r="B2558" s="75" t="s">
        <v>1188</v>
      </c>
      <c r="C2558" s="75" t="s">
        <v>1516</v>
      </c>
      <c r="D2558" s="75">
        <v>25.11</v>
      </c>
      <c r="E2558" s="75">
        <v>644.64</v>
      </c>
    </row>
    <row r="2559" ht="14.25" customHeight="1">
      <c r="A2559" s="22" t="s">
        <v>1118</v>
      </c>
      <c r="B2559" s="75" t="s">
        <v>1188</v>
      </c>
      <c r="C2559" s="75" t="s">
        <v>1519</v>
      </c>
      <c r="D2559" s="75">
        <v>22.67</v>
      </c>
      <c r="E2559" s="75">
        <v>1259.83</v>
      </c>
    </row>
    <row r="2560" ht="14.25" customHeight="1">
      <c r="A2560" s="22" t="s">
        <v>1121</v>
      </c>
      <c r="B2560" s="75" t="s">
        <v>1961</v>
      </c>
      <c r="C2560" s="75" t="s">
        <v>2596</v>
      </c>
      <c r="D2560" s="75">
        <v>21.63</v>
      </c>
      <c r="E2560" s="75">
        <v>1863.5</v>
      </c>
    </row>
    <row r="2561" ht="14.25" customHeight="1">
      <c r="A2561" s="22" t="s">
        <v>1121</v>
      </c>
      <c r="B2561" s="75" t="s">
        <v>2503</v>
      </c>
      <c r="C2561" s="75" t="s">
        <v>2130</v>
      </c>
      <c r="D2561" s="75">
        <v>10.02</v>
      </c>
      <c r="E2561" s="75">
        <v>899.09</v>
      </c>
    </row>
    <row r="2562" ht="14.25" customHeight="1">
      <c r="A2562" s="22" t="s">
        <v>1121</v>
      </c>
      <c r="B2562" s="75" t="s">
        <v>2503</v>
      </c>
      <c r="C2562" s="75" t="s">
        <v>2552</v>
      </c>
      <c r="D2562" s="75">
        <v>9.47</v>
      </c>
      <c r="E2562" s="75">
        <v>1445.57</v>
      </c>
    </row>
    <row r="2563" ht="14.25" customHeight="1">
      <c r="A2563" s="22" t="s">
        <v>1121</v>
      </c>
      <c r="B2563" s="75" t="s">
        <v>1213</v>
      </c>
      <c r="C2563" s="75" t="s">
        <v>2754</v>
      </c>
      <c r="D2563" s="75">
        <v>10.15</v>
      </c>
      <c r="E2563" s="75">
        <v>729.92</v>
      </c>
    </row>
    <row r="2564" ht="14.25" customHeight="1">
      <c r="A2564" s="22" t="s">
        <v>1121</v>
      </c>
      <c r="B2564" s="75" t="s">
        <v>1213</v>
      </c>
      <c r="C2564" s="75" t="s">
        <v>1307</v>
      </c>
      <c r="D2564" s="75">
        <v>8.93</v>
      </c>
      <c r="E2564" s="75">
        <v>805.47</v>
      </c>
    </row>
    <row r="2565" ht="14.25" customHeight="1">
      <c r="A2565" s="22" t="s">
        <v>1121</v>
      </c>
      <c r="B2565" s="75" t="s">
        <v>1205</v>
      </c>
      <c r="C2565" s="75" t="s">
        <v>2134</v>
      </c>
      <c r="D2565" s="75">
        <v>11.01</v>
      </c>
      <c r="E2565" s="75">
        <v>770.14</v>
      </c>
    </row>
    <row r="2566" ht="14.25" customHeight="1">
      <c r="A2566" s="22" t="s">
        <v>1121</v>
      </c>
      <c r="B2566" s="75" t="s">
        <v>1205</v>
      </c>
      <c r="C2566" s="75" t="s">
        <v>2100</v>
      </c>
      <c r="D2566" s="75">
        <v>12.46</v>
      </c>
      <c r="E2566" s="75">
        <v>784.09</v>
      </c>
    </row>
    <row r="2567" ht="14.25" customHeight="1">
      <c r="A2567" s="22" t="s">
        <v>1121</v>
      </c>
      <c r="B2567" s="75" t="s">
        <v>1205</v>
      </c>
      <c r="C2567" s="75" t="s">
        <v>2749</v>
      </c>
      <c r="D2567" s="75">
        <v>12.95</v>
      </c>
      <c r="E2567" s="75">
        <v>856.88</v>
      </c>
    </row>
    <row r="2568" ht="14.25" customHeight="1">
      <c r="A2568" s="22" t="s">
        <v>1121</v>
      </c>
      <c r="B2568" s="75" t="s">
        <v>1205</v>
      </c>
      <c r="C2568" s="75" t="s">
        <v>1206</v>
      </c>
      <c r="D2568" s="75">
        <v>13.71</v>
      </c>
      <c r="E2568" s="75">
        <v>986.01</v>
      </c>
    </row>
    <row r="2569" ht="14.25" customHeight="1">
      <c r="A2569" s="22" t="s">
        <v>1121</v>
      </c>
      <c r="B2569" s="75" t="s">
        <v>1205</v>
      </c>
      <c r="C2569" s="75" t="s">
        <v>2581</v>
      </c>
      <c r="D2569" s="75">
        <v>12.19</v>
      </c>
      <c r="E2569" s="75">
        <v>881.3</v>
      </c>
    </row>
    <row r="2570" ht="14.25" customHeight="1">
      <c r="A2570" s="22" t="s">
        <v>1121</v>
      </c>
      <c r="B2570" s="75" t="s">
        <v>1195</v>
      </c>
      <c r="C2570" s="75" t="s">
        <v>2748</v>
      </c>
      <c r="D2570" s="75">
        <v>13.37</v>
      </c>
      <c r="E2570" s="75">
        <v>720.24</v>
      </c>
    </row>
    <row r="2571" ht="14.25" customHeight="1">
      <c r="A2571" s="22" t="s">
        <v>1121</v>
      </c>
      <c r="B2571" s="75" t="s">
        <v>1310</v>
      </c>
      <c r="C2571" s="75" t="s">
        <v>2575</v>
      </c>
      <c r="D2571" s="75">
        <v>14.25</v>
      </c>
      <c r="E2571" s="75">
        <v>818.16</v>
      </c>
    </row>
    <row r="2572" ht="14.25" customHeight="1">
      <c r="A2572" s="22" t="s">
        <v>1121</v>
      </c>
      <c r="B2572" s="75" t="s">
        <v>1310</v>
      </c>
      <c r="C2572" s="75" t="s">
        <v>2400</v>
      </c>
      <c r="D2572" s="75">
        <v>16.8</v>
      </c>
      <c r="E2572" s="75">
        <v>522.19</v>
      </c>
    </row>
    <row r="2573" ht="14.25" customHeight="1">
      <c r="A2573" s="22" t="s">
        <v>1121</v>
      </c>
      <c r="B2573" s="75" t="s">
        <v>1225</v>
      </c>
      <c r="C2573" s="75" t="s">
        <v>1674</v>
      </c>
      <c r="D2573" s="75">
        <v>27.76</v>
      </c>
      <c r="E2573" s="75">
        <v>714.89</v>
      </c>
    </row>
    <row r="2574" ht="14.25" customHeight="1">
      <c r="A2574" s="22" t="s">
        <v>1121</v>
      </c>
      <c r="B2574" s="75" t="s">
        <v>1257</v>
      </c>
      <c r="C2574" s="75" t="s">
        <v>2755</v>
      </c>
      <c r="D2574" s="75">
        <v>22.69</v>
      </c>
      <c r="E2574" s="75">
        <v>1036.46</v>
      </c>
    </row>
    <row r="2575" ht="14.25" customHeight="1">
      <c r="A2575" s="22" t="s">
        <v>1121</v>
      </c>
      <c r="B2575" s="75" t="s">
        <v>1257</v>
      </c>
      <c r="C2575" s="75" t="s">
        <v>1646</v>
      </c>
      <c r="D2575" s="75">
        <v>21.59</v>
      </c>
      <c r="E2575" s="75">
        <v>917.71</v>
      </c>
    </row>
    <row r="2576" ht="14.25" customHeight="1">
      <c r="A2576" s="22" t="s">
        <v>1121</v>
      </c>
      <c r="B2576" s="75" t="s">
        <v>1789</v>
      </c>
      <c r="C2576" s="75" t="s">
        <v>1790</v>
      </c>
      <c r="D2576" s="75">
        <v>23.74</v>
      </c>
      <c r="E2576" s="75">
        <v>1005.38</v>
      </c>
    </row>
    <row r="2577" ht="14.25" customHeight="1">
      <c r="A2577" s="22" t="s">
        <v>1121</v>
      </c>
      <c r="B2577" s="75" t="s">
        <v>1243</v>
      </c>
      <c r="C2577" s="75" t="s">
        <v>1947</v>
      </c>
      <c r="D2577" s="75">
        <v>24.69</v>
      </c>
      <c r="E2577" s="75">
        <v>1203.03</v>
      </c>
    </row>
    <row r="2578" ht="14.25" customHeight="1">
      <c r="A2578" s="22" t="s">
        <v>1121</v>
      </c>
      <c r="B2578" s="75" t="s">
        <v>1243</v>
      </c>
      <c r="C2578" s="75" t="s">
        <v>1245</v>
      </c>
      <c r="D2578" s="75">
        <v>23.71</v>
      </c>
      <c r="E2578" s="75">
        <v>989.34</v>
      </c>
    </row>
    <row r="2579" ht="14.25" customHeight="1">
      <c r="A2579" s="22" t="s">
        <v>1121</v>
      </c>
      <c r="B2579" s="75" t="s">
        <v>1239</v>
      </c>
      <c r="C2579" s="75" t="s">
        <v>1241</v>
      </c>
      <c r="D2579" s="75">
        <v>19.55</v>
      </c>
      <c r="E2579" s="75">
        <v>832.95</v>
      </c>
    </row>
    <row r="2580" ht="14.25" customHeight="1">
      <c r="A2580" s="22" t="s">
        <v>1121</v>
      </c>
      <c r="B2580" s="75" t="s">
        <v>1239</v>
      </c>
      <c r="C2580" s="75" t="s">
        <v>1786</v>
      </c>
      <c r="D2580" s="75">
        <v>20.65</v>
      </c>
      <c r="E2580" s="75">
        <v>799.6</v>
      </c>
    </row>
    <row r="2581" ht="14.25" customHeight="1">
      <c r="A2581" s="22" t="s">
        <v>1121</v>
      </c>
      <c r="B2581" s="75" t="s">
        <v>1239</v>
      </c>
      <c r="C2581" s="75" t="s">
        <v>2756</v>
      </c>
      <c r="D2581" s="75">
        <v>21.53</v>
      </c>
      <c r="E2581" s="75">
        <v>467.44</v>
      </c>
    </row>
    <row r="2582" ht="14.25" customHeight="1">
      <c r="A2582" s="22" t="s">
        <v>1121</v>
      </c>
      <c r="B2582" s="75" t="s">
        <v>1268</v>
      </c>
      <c r="C2582" s="75" t="s">
        <v>1269</v>
      </c>
      <c r="D2582" s="75">
        <v>22.37</v>
      </c>
      <c r="E2582" s="75">
        <v>666.64</v>
      </c>
    </row>
    <row r="2583" ht="14.25" customHeight="1">
      <c r="A2583" s="22" t="s">
        <v>1121</v>
      </c>
      <c r="B2583" s="75" t="s">
        <v>1782</v>
      </c>
      <c r="C2583" s="75" t="s">
        <v>1784</v>
      </c>
      <c r="D2583" s="75">
        <v>23.29</v>
      </c>
      <c r="E2583" s="75">
        <v>461.9</v>
      </c>
    </row>
    <row r="2584" ht="14.25" customHeight="1">
      <c r="A2584" s="22" t="s">
        <v>1121</v>
      </c>
      <c r="B2584" s="75" t="s">
        <v>2757</v>
      </c>
      <c r="C2584" s="75" t="s">
        <v>2758</v>
      </c>
      <c r="D2584" s="75">
        <v>21.53</v>
      </c>
      <c r="E2584" s="75">
        <v>417.36</v>
      </c>
    </row>
    <row r="2585" ht="14.25" customHeight="1">
      <c r="A2585" s="22" t="s">
        <v>1121</v>
      </c>
      <c r="B2585" s="75" t="s">
        <v>2757</v>
      </c>
      <c r="C2585" s="75" t="s">
        <v>2759</v>
      </c>
      <c r="D2585" s="75">
        <v>20.2</v>
      </c>
      <c r="E2585" s="75">
        <v>135.71</v>
      </c>
    </row>
    <row r="2586" ht="14.25" customHeight="1">
      <c r="A2586" s="22" t="s">
        <v>1121</v>
      </c>
      <c r="B2586" s="75" t="s">
        <v>2757</v>
      </c>
      <c r="C2586" s="75" t="s">
        <v>2760</v>
      </c>
      <c r="D2586" s="75">
        <v>20.43</v>
      </c>
      <c r="E2586" s="75">
        <v>279.32</v>
      </c>
    </row>
    <row r="2587" ht="14.25" customHeight="1">
      <c r="A2587" s="22" t="s">
        <v>1121</v>
      </c>
      <c r="B2587" s="75" t="s">
        <v>2757</v>
      </c>
      <c r="C2587" s="75" t="s">
        <v>2761</v>
      </c>
      <c r="D2587" s="75">
        <v>20.62</v>
      </c>
      <c r="E2587" s="75">
        <v>171.43</v>
      </c>
    </row>
    <row r="2588" ht="14.25" customHeight="1">
      <c r="A2588" s="22" t="s">
        <v>1121</v>
      </c>
      <c r="B2588" s="75" t="s">
        <v>1236</v>
      </c>
      <c r="C2588" s="75" t="s">
        <v>2762</v>
      </c>
      <c r="D2588" s="75">
        <v>18.71</v>
      </c>
      <c r="E2588" s="75">
        <v>230.37</v>
      </c>
    </row>
    <row r="2589" ht="14.25" customHeight="1">
      <c r="A2589" s="22" t="s">
        <v>1121</v>
      </c>
      <c r="B2589" s="75" t="s">
        <v>1236</v>
      </c>
      <c r="C2589" s="75" t="s">
        <v>1338</v>
      </c>
      <c r="D2589" s="75">
        <v>17.06</v>
      </c>
      <c r="E2589" s="75">
        <v>360.32</v>
      </c>
    </row>
    <row r="2590" ht="14.25" customHeight="1">
      <c r="A2590" s="22" t="s">
        <v>1121</v>
      </c>
      <c r="B2590" s="75" t="s">
        <v>1236</v>
      </c>
      <c r="C2590" s="75" t="s">
        <v>1273</v>
      </c>
      <c r="D2590" s="75">
        <v>16.58</v>
      </c>
      <c r="E2590" s="75">
        <v>568.13</v>
      </c>
    </row>
    <row r="2591" ht="14.25" customHeight="1">
      <c r="A2591" s="22" t="s">
        <v>1121</v>
      </c>
      <c r="B2591" s="75" t="s">
        <v>1236</v>
      </c>
      <c r="C2591" s="75" t="s">
        <v>2763</v>
      </c>
      <c r="D2591" s="75">
        <v>16.66</v>
      </c>
      <c r="E2591" s="75">
        <v>559.81</v>
      </c>
    </row>
    <row r="2592" ht="14.25" customHeight="1">
      <c r="A2592" s="22" t="s">
        <v>1121</v>
      </c>
      <c r="B2592" s="75" t="s">
        <v>1236</v>
      </c>
      <c r="C2592" s="75" t="s">
        <v>1237</v>
      </c>
      <c r="D2592" s="75">
        <v>18.59</v>
      </c>
      <c r="E2592" s="75">
        <v>866.85</v>
      </c>
    </row>
    <row r="2593" ht="14.25" customHeight="1">
      <c r="A2593" s="22" t="s">
        <v>1121</v>
      </c>
      <c r="B2593" s="75" t="s">
        <v>1236</v>
      </c>
      <c r="C2593" s="75" t="s">
        <v>2764</v>
      </c>
      <c r="D2593" s="75">
        <v>17.5</v>
      </c>
      <c r="E2593" s="75">
        <v>654.82</v>
      </c>
    </row>
    <row r="2594" ht="14.25" customHeight="1">
      <c r="A2594" s="22" t="s">
        <v>1121</v>
      </c>
      <c r="B2594" s="75" t="s">
        <v>1236</v>
      </c>
      <c r="C2594" s="75" t="s">
        <v>1267</v>
      </c>
      <c r="D2594" s="75">
        <v>18.04</v>
      </c>
      <c r="E2594" s="75">
        <v>735.57</v>
      </c>
    </row>
    <row r="2595" ht="14.25" customHeight="1">
      <c r="A2595" s="22" t="s">
        <v>1121</v>
      </c>
      <c r="B2595" s="75" t="s">
        <v>1236</v>
      </c>
      <c r="C2595" s="75" t="s">
        <v>1238</v>
      </c>
      <c r="D2595" s="75">
        <v>21.0</v>
      </c>
      <c r="E2595" s="75">
        <v>516.27</v>
      </c>
    </row>
    <row r="2596" ht="14.25" customHeight="1">
      <c r="A2596" s="22" t="s">
        <v>1121</v>
      </c>
      <c r="B2596" s="75" t="s">
        <v>1180</v>
      </c>
      <c r="C2596" s="75" t="s">
        <v>1522</v>
      </c>
      <c r="D2596" s="75">
        <v>11.8</v>
      </c>
      <c r="E2596" s="75">
        <v>365.05</v>
      </c>
    </row>
    <row r="2597" ht="14.25" customHeight="1">
      <c r="A2597" s="22" t="s">
        <v>1121</v>
      </c>
      <c r="B2597" s="75" t="s">
        <v>1180</v>
      </c>
      <c r="C2597" s="75" t="s">
        <v>1523</v>
      </c>
      <c r="D2597" s="75">
        <v>10.33</v>
      </c>
      <c r="E2597" s="75">
        <v>505.14</v>
      </c>
    </row>
    <row r="2598" ht="14.25" customHeight="1">
      <c r="A2598" s="22" t="s">
        <v>1121</v>
      </c>
      <c r="B2598" s="75" t="s">
        <v>1180</v>
      </c>
      <c r="C2598" s="75" t="s">
        <v>1524</v>
      </c>
      <c r="D2598" s="75">
        <v>11.71</v>
      </c>
      <c r="E2598" s="75">
        <v>632.25</v>
      </c>
    </row>
    <row r="2599" ht="14.25" customHeight="1">
      <c r="A2599" s="22" t="s">
        <v>1121</v>
      </c>
      <c r="B2599" s="75" t="s">
        <v>1344</v>
      </c>
      <c r="C2599" s="75" t="s">
        <v>1351</v>
      </c>
      <c r="D2599" s="75">
        <v>20.19</v>
      </c>
      <c r="E2599" s="75">
        <v>644.84</v>
      </c>
    </row>
    <row r="2600" ht="14.25" customHeight="1">
      <c r="A2600" s="22" t="s">
        <v>1121</v>
      </c>
      <c r="B2600" s="75" t="s">
        <v>1344</v>
      </c>
      <c r="C2600" s="75" t="s">
        <v>1344</v>
      </c>
      <c r="D2600" s="75">
        <v>16.6</v>
      </c>
      <c r="E2600" s="75">
        <v>1016.34</v>
      </c>
    </row>
    <row r="2601" ht="14.25" customHeight="1">
      <c r="A2601" s="22" t="s">
        <v>1121</v>
      </c>
      <c r="B2601" s="75" t="s">
        <v>1371</v>
      </c>
      <c r="C2601" s="75" t="s">
        <v>1375</v>
      </c>
      <c r="D2601" s="75">
        <v>16.31</v>
      </c>
      <c r="E2601" s="75">
        <v>465.58</v>
      </c>
    </row>
    <row r="2602" ht="14.25" customHeight="1">
      <c r="A2602" s="22" t="s">
        <v>1121</v>
      </c>
      <c r="B2602" s="75" t="s">
        <v>1354</v>
      </c>
      <c r="C2602" s="75" t="s">
        <v>2765</v>
      </c>
      <c r="D2602" s="75">
        <v>21.47</v>
      </c>
      <c r="E2602" s="75">
        <v>269.49</v>
      </c>
    </row>
    <row r="2603" ht="14.25" customHeight="1">
      <c r="A2603" s="22" t="s">
        <v>1121</v>
      </c>
      <c r="B2603" s="75" t="s">
        <v>1278</v>
      </c>
      <c r="C2603" s="75" t="s">
        <v>2522</v>
      </c>
      <c r="D2603" s="75">
        <v>16.5</v>
      </c>
      <c r="E2603" s="75">
        <v>265.18</v>
      </c>
    </row>
    <row r="2604" ht="14.25" customHeight="1">
      <c r="A2604" s="22" t="s">
        <v>1121</v>
      </c>
      <c r="B2604" s="75" t="s">
        <v>1278</v>
      </c>
      <c r="C2604" s="75" t="s">
        <v>2523</v>
      </c>
      <c r="D2604" s="75">
        <v>19.3</v>
      </c>
      <c r="E2604" s="75">
        <v>331.72</v>
      </c>
    </row>
    <row r="2605" ht="14.25" customHeight="1">
      <c r="A2605" s="22" t="s">
        <v>1121</v>
      </c>
      <c r="B2605" s="75" t="s">
        <v>1278</v>
      </c>
      <c r="C2605" s="75" t="s">
        <v>2524</v>
      </c>
      <c r="D2605" s="75">
        <v>18.29</v>
      </c>
      <c r="E2605" s="75">
        <v>305.31</v>
      </c>
    </row>
    <row r="2606" ht="14.25" customHeight="1">
      <c r="A2606" s="22" t="s">
        <v>1121</v>
      </c>
      <c r="B2606" s="75" t="s">
        <v>1278</v>
      </c>
      <c r="C2606" s="75" t="s">
        <v>2766</v>
      </c>
      <c r="D2606" s="75">
        <v>17.56</v>
      </c>
      <c r="E2606" s="75">
        <v>310.64</v>
      </c>
    </row>
    <row r="2607" ht="14.25" customHeight="1">
      <c r="A2607" s="22" t="s">
        <v>1121</v>
      </c>
      <c r="B2607" s="75" t="s">
        <v>1278</v>
      </c>
      <c r="C2607" s="75" t="s">
        <v>2227</v>
      </c>
      <c r="D2607" s="75">
        <v>17.13</v>
      </c>
      <c r="E2607" s="75">
        <v>341.63</v>
      </c>
    </row>
    <row r="2608" ht="14.25" customHeight="1">
      <c r="A2608" s="22" t="s">
        <v>133</v>
      </c>
      <c r="B2608" s="75" t="s">
        <v>1264</v>
      </c>
      <c r="C2608" s="75" t="s">
        <v>2767</v>
      </c>
      <c r="D2608" s="75">
        <v>26.98</v>
      </c>
      <c r="E2608" s="75">
        <v>512.58</v>
      </c>
    </row>
    <row r="2609" ht="14.25" customHeight="1">
      <c r="A2609" s="22" t="s">
        <v>133</v>
      </c>
      <c r="B2609" s="75" t="s">
        <v>1264</v>
      </c>
      <c r="C2609" s="75" t="s">
        <v>1265</v>
      </c>
      <c r="D2609" s="75">
        <v>25.9</v>
      </c>
      <c r="E2609" s="75">
        <v>870.33</v>
      </c>
    </row>
    <row r="2610" ht="14.25" customHeight="1">
      <c r="A2610" s="22" t="s">
        <v>133</v>
      </c>
      <c r="B2610" s="75" t="s">
        <v>1257</v>
      </c>
      <c r="C2610" s="75" t="s">
        <v>2768</v>
      </c>
      <c r="D2610" s="75">
        <v>21.15</v>
      </c>
      <c r="E2610" s="75">
        <v>737.34</v>
      </c>
    </row>
    <row r="2611" ht="14.25" customHeight="1">
      <c r="A2611" s="22" t="s">
        <v>133</v>
      </c>
      <c r="B2611" s="75" t="s">
        <v>1257</v>
      </c>
      <c r="C2611" s="75" t="s">
        <v>1648</v>
      </c>
      <c r="D2611" s="75">
        <v>22.9</v>
      </c>
      <c r="E2611" s="75">
        <v>1083.39</v>
      </c>
    </row>
    <row r="2612" ht="14.25" customHeight="1">
      <c r="A2612" s="22" t="s">
        <v>133</v>
      </c>
      <c r="B2612" s="75" t="s">
        <v>1257</v>
      </c>
      <c r="C2612" s="75" t="s">
        <v>1946</v>
      </c>
      <c r="D2612" s="75">
        <v>21.61</v>
      </c>
      <c r="E2612" s="75">
        <v>814.83</v>
      </c>
    </row>
    <row r="2613" ht="14.25" customHeight="1">
      <c r="A2613" s="22" t="s">
        <v>133</v>
      </c>
      <c r="B2613" s="75" t="s">
        <v>1243</v>
      </c>
      <c r="C2613" s="75" t="s">
        <v>1788</v>
      </c>
      <c r="D2613" s="75">
        <v>23.61</v>
      </c>
      <c r="E2613" s="75">
        <v>1126.8</v>
      </c>
    </row>
    <row r="2614" ht="14.25" customHeight="1">
      <c r="A2614" s="22" t="s">
        <v>133</v>
      </c>
      <c r="B2614" s="75" t="s">
        <v>1249</v>
      </c>
      <c r="C2614" s="75" t="s">
        <v>1229</v>
      </c>
      <c r="D2614" s="75">
        <v>21.95</v>
      </c>
      <c r="E2614" s="75">
        <v>922.82</v>
      </c>
    </row>
    <row r="2615" ht="14.25" customHeight="1">
      <c r="A2615" s="22" t="s">
        <v>133</v>
      </c>
      <c r="B2615" s="75" t="s">
        <v>1249</v>
      </c>
      <c r="C2615" s="75" t="s">
        <v>1697</v>
      </c>
      <c r="D2615" s="75">
        <v>22.59</v>
      </c>
      <c r="E2615" s="75">
        <v>707.08</v>
      </c>
    </row>
    <row r="2616" ht="14.25" customHeight="1">
      <c r="A2616" s="22" t="s">
        <v>133</v>
      </c>
      <c r="B2616" s="75" t="s">
        <v>2757</v>
      </c>
      <c r="C2616" s="75" t="s">
        <v>2769</v>
      </c>
      <c r="D2616" s="75">
        <v>23.35</v>
      </c>
      <c r="E2616" s="75">
        <v>612.69</v>
      </c>
    </row>
    <row r="2617" ht="14.25" customHeight="1">
      <c r="A2617" s="22" t="s">
        <v>133</v>
      </c>
      <c r="B2617" s="75" t="s">
        <v>2757</v>
      </c>
      <c r="C2617" s="75" t="s">
        <v>2770</v>
      </c>
      <c r="D2617" s="75">
        <v>22.68</v>
      </c>
      <c r="E2617" s="75">
        <v>531.98</v>
      </c>
    </row>
    <row r="2618" ht="14.25" customHeight="1">
      <c r="A2618" s="22" t="s">
        <v>133</v>
      </c>
      <c r="B2618" s="75" t="s">
        <v>2757</v>
      </c>
      <c r="C2618" s="75" t="s">
        <v>2771</v>
      </c>
      <c r="D2618" s="75">
        <v>22.79</v>
      </c>
      <c r="E2618" s="75">
        <v>470.31</v>
      </c>
    </row>
    <row r="2619" ht="14.25" customHeight="1">
      <c r="A2619" s="22" t="s">
        <v>133</v>
      </c>
      <c r="B2619" s="75" t="s">
        <v>2757</v>
      </c>
      <c r="C2619" s="75" t="s">
        <v>2758</v>
      </c>
      <c r="D2619" s="75">
        <v>21.53</v>
      </c>
      <c r="E2619" s="75">
        <v>417.36</v>
      </c>
    </row>
    <row r="2620" ht="14.25" customHeight="1">
      <c r="A2620" s="22" t="s">
        <v>133</v>
      </c>
      <c r="B2620" s="75" t="s">
        <v>2757</v>
      </c>
      <c r="C2620" s="75" t="s">
        <v>2760</v>
      </c>
      <c r="D2620" s="75">
        <v>20.43</v>
      </c>
      <c r="E2620" s="75">
        <v>279.32</v>
      </c>
    </row>
    <row r="2621" ht="14.25" customHeight="1">
      <c r="A2621" s="22" t="s">
        <v>133</v>
      </c>
      <c r="B2621" s="75" t="s">
        <v>2757</v>
      </c>
      <c r="C2621" s="75" t="s">
        <v>2761</v>
      </c>
      <c r="D2621" s="75">
        <v>20.62</v>
      </c>
      <c r="E2621" s="75">
        <v>171.43</v>
      </c>
    </row>
    <row r="2622" ht="14.25" customHeight="1">
      <c r="A2622" s="22" t="s">
        <v>133</v>
      </c>
      <c r="B2622" s="75" t="s">
        <v>1782</v>
      </c>
      <c r="C2622" s="75" t="s">
        <v>1229</v>
      </c>
      <c r="D2622" s="75">
        <v>22.18</v>
      </c>
      <c r="E2622" s="75">
        <v>402.78</v>
      </c>
    </row>
    <row r="2623" ht="14.25" customHeight="1">
      <c r="A2623" s="22" t="s">
        <v>133</v>
      </c>
      <c r="B2623" s="75" t="s">
        <v>1782</v>
      </c>
      <c r="C2623" s="75" t="s">
        <v>2772</v>
      </c>
      <c r="D2623" s="75">
        <v>22.07</v>
      </c>
      <c r="E2623" s="75">
        <v>363.23</v>
      </c>
    </row>
    <row r="2624" ht="14.25" customHeight="1">
      <c r="A2624" s="22" t="s">
        <v>133</v>
      </c>
      <c r="B2624" s="75" t="s">
        <v>1236</v>
      </c>
      <c r="C2624" s="75" t="s">
        <v>1238</v>
      </c>
      <c r="D2624" s="75">
        <v>21.0</v>
      </c>
      <c r="E2624" s="75">
        <v>516.27</v>
      </c>
    </row>
    <row r="2625" ht="14.25" customHeight="1">
      <c r="A2625" s="22" t="s">
        <v>133</v>
      </c>
      <c r="B2625" s="75" t="s">
        <v>1236</v>
      </c>
      <c r="C2625" s="75" t="s">
        <v>2773</v>
      </c>
      <c r="D2625" s="75">
        <v>17.5</v>
      </c>
      <c r="E2625" s="75">
        <v>654.82</v>
      </c>
    </row>
    <row r="2626" ht="14.25" customHeight="1">
      <c r="A2626" s="22" t="s">
        <v>133</v>
      </c>
      <c r="B2626" s="75" t="s">
        <v>1236</v>
      </c>
      <c r="C2626" s="75" t="s">
        <v>1698</v>
      </c>
      <c r="D2626" s="75">
        <v>19.17</v>
      </c>
      <c r="E2626" s="75">
        <v>487.22</v>
      </c>
    </row>
    <row r="2627" ht="14.25" customHeight="1">
      <c r="A2627" s="22" t="s">
        <v>133</v>
      </c>
      <c r="B2627" s="75" t="s">
        <v>1236</v>
      </c>
      <c r="C2627" s="75" t="s">
        <v>2763</v>
      </c>
      <c r="D2627" s="75">
        <v>16.66</v>
      </c>
      <c r="E2627" s="75">
        <v>559.81</v>
      </c>
    </row>
    <row r="2628" ht="14.25" customHeight="1">
      <c r="A2628" s="22" t="s">
        <v>133</v>
      </c>
      <c r="B2628" s="75" t="s">
        <v>1236</v>
      </c>
      <c r="C2628" s="75" t="s">
        <v>1273</v>
      </c>
      <c r="D2628" s="75">
        <v>16.58</v>
      </c>
      <c r="E2628" s="75">
        <v>568.13</v>
      </c>
    </row>
    <row r="2629" ht="14.25" customHeight="1">
      <c r="A2629" s="22" t="s">
        <v>1134</v>
      </c>
      <c r="B2629" s="75" t="s">
        <v>2098</v>
      </c>
      <c r="C2629" s="75" t="s">
        <v>2774</v>
      </c>
      <c r="D2629" s="75">
        <v>6.16</v>
      </c>
      <c r="E2629" s="75">
        <v>1164.72</v>
      </c>
    </row>
    <row r="2630" ht="14.25" customHeight="1">
      <c r="A2630" s="22" t="s">
        <v>1134</v>
      </c>
      <c r="B2630" s="75" t="s">
        <v>2098</v>
      </c>
      <c r="C2630" s="75" t="s">
        <v>2287</v>
      </c>
      <c r="D2630" s="75">
        <v>9.69</v>
      </c>
      <c r="E2630" s="75">
        <v>1360.02</v>
      </c>
    </row>
    <row r="2631" ht="14.25" customHeight="1">
      <c r="A2631" s="22" t="s">
        <v>1134</v>
      </c>
      <c r="B2631" s="75" t="s">
        <v>2098</v>
      </c>
      <c r="C2631" s="75" t="s">
        <v>2775</v>
      </c>
      <c r="D2631" s="75">
        <v>11.61</v>
      </c>
      <c r="E2631" s="75">
        <v>1297.22</v>
      </c>
    </row>
    <row r="2632" ht="14.25" customHeight="1">
      <c r="A2632" s="22" t="s">
        <v>1134</v>
      </c>
      <c r="B2632" s="75" t="s">
        <v>2098</v>
      </c>
      <c r="C2632" s="75" t="s">
        <v>2776</v>
      </c>
      <c r="D2632" s="75">
        <v>11.08</v>
      </c>
      <c r="E2632" s="75">
        <v>1444.71</v>
      </c>
    </row>
    <row r="2633" ht="14.25" customHeight="1">
      <c r="A2633" s="22" t="s">
        <v>1134</v>
      </c>
      <c r="B2633" s="75" t="s">
        <v>2098</v>
      </c>
      <c r="C2633" s="75" t="s">
        <v>2777</v>
      </c>
      <c r="D2633" s="75">
        <v>12.15</v>
      </c>
      <c r="E2633" s="75">
        <v>1764.93</v>
      </c>
    </row>
    <row r="2634" ht="14.25" customHeight="1">
      <c r="A2634" s="22" t="s">
        <v>1134</v>
      </c>
      <c r="B2634" s="75" t="s">
        <v>2098</v>
      </c>
      <c r="C2634" s="75" t="s">
        <v>2778</v>
      </c>
      <c r="D2634" s="75">
        <v>14.34</v>
      </c>
      <c r="E2634" s="75">
        <v>1364.07</v>
      </c>
    </row>
    <row r="2635" ht="14.25" customHeight="1">
      <c r="A2635" s="22" t="s">
        <v>1134</v>
      </c>
      <c r="B2635" s="75" t="s">
        <v>2098</v>
      </c>
      <c r="C2635" s="75" t="s">
        <v>2779</v>
      </c>
      <c r="D2635" s="75">
        <v>13.94</v>
      </c>
      <c r="E2635" s="75">
        <v>1914.56</v>
      </c>
    </row>
    <row r="2636" ht="14.25" customHeight="1">
      <c r="A2636" s="22" t="s">
        <v>1134</v>
      </c>
      <c r="B2636" s="75" t="s">
        <v>2098</v>
      </c>
      <c r="C2636" s="75" t="s">
        <v>2780</v>
      </c>
      <c r="D2636" s="75">
        <v>13.02</v>
      </c>
      <c r="E2636" s="75">
        <v>2299.19</v>
      </c>
    </row>
    <row r="2637" ht="14.25" customHeight="1">
      <c r="A2637" s="22" t="s">
        <v>1134</v>
      </c>
      <c r="B2637" s="75" t="s">
        <v>2098</v>
      </c>
      <c r="C2637" s="75" t="s">
        <v>2781</v>
      </c>
      <c r="D2637" s="75">
        <v>11.87</v>
      </c>
      <c r="E2637" s="75">
        <v>1809.46</v>
      </c>
    </row>
    <row r="2638" ht="14.25" customHeight="1">
      <c r="A2638" s="22" t="s">
        <v>1134</v>
      </c>
      <c r="B2638" s="75" t="s">
        <v>2098</v>
      </c>
      <c r="C2638" s="75" t="s">
        <v>2782</v>
      </c>
      <c r="D2638" s="75">
        <v>14.94</v>
      </c>
      <c r="E2638" s="75">
        <v>2130.94</v>
      </c>
    </row>
    <row r="2639" ht="14.25" customHeight="1">
      <c r="A2639" s="22" t="s">
        <v>1134</v>
      </c>
      <c r="B2639" s="75" t="s">
        <v>2098</v>
      </c>
      <c r="C2639" s="75" t="s">
        <v>2783</v>
      </c>
      <c r="D2639" s="75">
        <v>14.93</v>
      </c>
      <c r="E2639" s="75">
        <v>1821.66</v>
      </c>
    </row>
    <row r="2640" ht="14.25" customHeight="1">
      <c r="A2640" s="22" t="s">
        <v>1134</v>
      </c>
      <c r="B2640" s="75" t="s">
        <v>2098</v>
      </c>
      <c r="C2640" s="75" t="s">
        <v>2784</v>
      </c>
      <c r="D2640" s="75">
        <v>15.15</v>
      </c>
      <c r="E2640" s="75">
        <v>2113.06</v>
      </c>
    </row>
    <row r="2641" ht="14.25" customHeight="1">
      <c r="A2641" s="22" t="s">
        <v>1134</v>
      </c>
      <c r="B2641" s="75" t="s">
        <v>2098</v>
      </c>
      <c r="C2641" s="75" t="s">
        <v>2785</v>
      </c>
      <c r="D2641" s="75">
        <v>13.36</v>
      </c>
      <c r="E2641" s="75">
        <v>1775.53</v>
      </c>
    </row>
    <row r="2642" ht="14.25" customHeight="1">
      <c r="A2642" s="22" t="s">
        <v>1134</v>
      </c>
      <c r="B2642" s="75" t="s">
        <v>2098</v>
      </c>
      <c r="C2642" s="75" t="s">
        <v>2786</v>
      </c>
      <c r="D2642" s="75">
        <v>14.42</v>
      </c>
      <c r="E2642" s="75">
        <v>1610.62</v>
      </c>
    </row>
    <row r="2643" ht="14.25" customHeight="1">
      <c r="A2643" s="22" t="s">
        <v>1134</v>
      </c>
      <c r="B2643" s="75" t="s">
        <v>2098</v>
      </c>
      <c r="C2643" s="75" t="s">
        <v>2787</v>
      </c>
      <c r="D2643" s="75">
        <v>15.24</v>
      </c>
      <c r="E2643" s="75">
        <v>1817.06</v>
      </c>
    </row>
    <row r="2644" ht="14.25" customHeight="1">
      <c r="A2644" s="22" t="s">
        <v>1134</v>
      </c>
      <c r="B2644" s="75" t="s">
        <v>2098</v>
      </c>
      <c r="C2644" s="75" t="s">
        <v>2788</v>
      </c>
      <c r="D2644" s="75">
        <v>15.28</v>
      </c>
      <c r="E2644" s="75">
        <v>2207.5</v>
      </c>
    </row>
    <row r="2645" ht="14.25" customHeight="1">
      <c r="A2645" s="22" t="s">
        <v>1134</v>
      </c>
      <c r="B2645" s="75" t="s">
        <v>2098</v>
      </c>
      <c r="C2645" s="75" t="s">
        <v>2789</v>
      </c>
      <c r="D2645" s="75">
        <v>17.99</v>
      </c>
      <c r="E2645" s="75">
        <v>2620.24</v>
      </c>
    </row>
    <row r="2646" ht="14.25" customHeight="1">
      <c r="A2646" s="22" t="s">
        <v>1142</v>
      </c>
      <c r="B2646" s="75" t="s">
        <v>1738</v>
      </c>
      <c r="C2646" s="75" t="s">
        <v>1741</v>
      </c>
      <c r="D2646" s="75">
        <v>25.58</v>
      </c>
      <c r="E2646" s="75">
        <v>416.81</v>
      </c>
    </row>
    <row r="2647" ht="14.25" customHeight="1">
      <c r="A2647" s="22" t="s">
        <v>1142</v>
      </c>
      <c r="B2647" s="75" t="s">
        <v>1290</v>
      </c>
      <c r="C2647" s="75" t="s">
        <v>2190</v>
      </c>
      <c r="D2647" s="75">
        <v>12.04</v>
      </c>
      <c r="E2647" s="75">
        <v>999.24</v>
      </c>
    </row>
    <row r="2648" ht="14.25" customHeight="1">
      <c r="A2648" s="22" t="s">
        <v>1142</v>
      </c>
      <c r="B2648" s="75" t="s">
        <v>1290</v>
      </c>
      <c r="C2648" s="75" t="s">
        <v>2790</v>
      </c>
      <c r="D2648" s="75">
        <v>11.07</v>
      </c>
      <c r="E2648" s="75">
        <v>1067.31</v>
      </c>
    </row>
    <row r="2649" ht="14.25" customHeight="1">
      <c r="A2649" s="22" t="s">
        <v>1142</v>
      </c>
      <c r="B2649" s="75" t="s">
        <v>1290</v>
      </c>
      <c r="C2649" s="75" t="s">
        <v>2188</v>
      </c>
      <c r="D2649" s="75">
        <v>10.28</v>
      </c>
      <c r="E2649" s="75">
        <v>1285.75</v>
      </c>
    </row>
    <row r="2650" ht="14.25" customHeight="1">
      <c r="A2650" s="22" t="s">
        <v>1142</v>
      </c>
      <c r="B2650" s="75" t="s">
        <v>1290</v>
      </c>
      <c r="C2650" s="75" t="s">
        <v>2316</v>
      </c>
      <c r="D2650" s="75">
        <v>12.41</v>
      </c>
      <c r="E2650" s="75">
        <v>476.0</v>
      </c>
    </row>
    <row r="2651" ht="14.25" customHeight="1">
      <c r="A2651" s="22" t="s">
        <v>1142</v>
      </c>
      <c r="B2651" s="75" t="s">
        <v>1285</v>
      </c>
      <c r="C2651" s="75" t="s">
        <v>2186</v>
      </c>
      <c r="D2651" s="75">
        <v>11.38</v>
      </c>
      <c r="E2651" s="75">
        <v>912.62</v>
      </c>
    </row>
    <row r="2652" ht="14.25" customHeight="1">
      <c r="A2652" s="22" t="s">
        <v>1142</v>
      </c>
      <c r="B2652" s="75" t="s">
        <v>1285</v>
      </c>
      <c r="C2652" s="75" t="s">
        <v>2791</v>
      </c>
      <c r="D2652" s="75">
        <v>12.07</v>
      </c>
      <c r="E2652" s="75">
        <v>1068.07</v>
      </c>
    </row>
    <row r="2653" ht="14.25" customHeight="1">
      <c r="A2653" s="22" t="s">
        <v>1142</v>
      </c>
      <c r="B2653" s="75" t="s">
        <v>1285</v>
      </c>
      <c r="C2653" s="75" t="s">
        <v>2792</v>
      </c>
      <c r="D2653" s="75">
        <v>11.63</v>
      </c>
      <c r="E2653" s="75">
        <v>1093.22</v>
      </c>
    </row>
    <row r="2654" ht="14.25" customHeight="1">
      <c r="A2654" s="22" t="s">
        <v>1142</v>
      </c>
      <c r="B2654" s="75" t="s">
        <v>1285</v>
      </c>
      <c r="C2654" s="75" t="s">
        <v>2184</v>
      </c>
      <c r="D2654" s="75">
        <v>11.73</v>
      </c>
      <c r="E2654" s="75">
        <v>1037.08</v>
      </c>
    </row>
    <row r="2655" ht="14.25" customHeight="1">
      <c r="A2655" s="22" t="s">
        <v>1142</v>
      </c>
      <c r="B2655" s="75" t="s">
        <v>1285</v>
      </c>
      <c r="C2655" s="75" t="s">
        <v>2793</v>
      </c>
      <c r="D2655" s="75">
        <v>13.27</v>
      </c>
      <c r="E2655" s="75">
        <v>814.58</v>
      </c>
    </row>
    <row r="2656" ht="14.25" customHeight="1">
      <c r="A2656" s="22" t="s">
        <v>1142</v>
      </c>
      <c r="B2656" s="75" t="s">
        <v>1285</v>
      </c>
      <c r="C2656" s="75" t="s">
        <v>2202</v>
      </c>
      <c r="D2656" s="75">
        <v>8.4</v>
      </c>
      <c r="E2656" s="75">
        <v>282.96</v>
      </c>
    </row>
    <row r="2657" ht="14.25" customHeight="1">
      <c r="A2657" s="22" t="s">
        <v>1142</v>
      </c>
      <c r="B2657" s="75" t="s">
        <v>1278</v>
      </c>
      <c r="C2657" s="75" t="s">
        <v>2794</v>
      </c>
      <c r="D2657" s="75">
        <v>16.47</v>
      </c>
      <c r="E2657" s="75">
        <v>695.71</v>
      </c>
    </row>
    <row r="2658" ht="14.25" customHeight="1">
      <c r="A2658" s="22" t="s">
        <v>1142</v>
      </c>
      <c r="B2658" s="75" t="s">
        <v>1278</v>
      </c>
      <c r="C2658" s="75" t="s">
        <v>2527</v>
      </c>
      <c r="D2658" s="75">
        <v>16.56</v>
      </c>
      <c r="E2658" s="75">
        <v>460.76</v>
      </c>
    </row>
    <row r="2659" ht="14.25" customHeight="1">
      <c r="A2659" s="22" t="s">
        <v>1142</v>
      </c>
      <c r="B2659" s="75" t="s">
        <v>1278</v>
      </c>
      <c r="C2659" s="75" t="s">
        <v>2795</v>
      </c>
      <c r="D2659" s="75">
        <v>15.0</v>
      </c>
      <c r="E2659" s="75">
        <v>800.86</v>
      </c>
    </row>
    <row r="2660" ht="14.25" customHeight="1">
      <c r="A2660" s="22" t="s">
        <v>1142</v>
      </c>
      <c r="B2660" s="75" t="s">
        <v>1278</v>
      </c>
      <c r="C2660" s="75" t="s">
        <v>2221</v>
      </c>
      <c r="D2660" s="75">
        <v>14.86</v>
      </c>
      <c r="E2660" s="75">
        <v>498.86</v>
      </c>
    </row>
    <row r="2661" ht="14.25" customHeight="1">
      <c r="A2661" s="22" t="s">
        <v>1142</v>
      </c>
      <c r="B2661" s="75" t="s">
        <v>1278</v>
      </c>
      <c r="C2661" s="75" t="s">
        <v>1545</v>
      </c>
      <c r="D2661" s="75">
        <v>15.95</v>
      </c>
      <c r="E2661" s="75">
        <v>342.39</v>
      </c>
    </row>
    <row r="2662" ht="14.25" customHeight="1">
      <c r="A2662" s="22" t="s">
        <v>1142</v>
      </c>
      <c r="B2662" s="75" t="s">
        <v>1278</v>
      </c>
      <c r="C2662" s="75" t="s">
        <v>2526</v>
      </c>
      <c r="D2662" s="75">
        <v>18.33</v>
      </c>
      <c r="E2662" s="75">
        <v>279.15</v>
      </c>
    </row>
    <row r="2663" ht="14.25" customHeight="1">
      <c r="A2663" s="22" t="s">
        <v>1142</v>
      </c>
      <c r="B2663" s="75" t="s">
        <v>1278</v>
      </c>
      <c r="C2663" s="75" t="s">
        <v>2796</v>
      </c>
      <c r="D2663" s="75">
        <v>17.28</v>
      </c>
      <c r="E2663" s="75">
        <v>262.13</v>
      </c>
    </row>
    <row r="2664" ht="14.25" customHeight="1">
      <c r="A2664" s="22" t="s">
        <v>1142</v>
      </c>
      <c r="B2664" s="75" t="s">
        <v>1278</v>
      </c>
      <c r="C2664" s="75" t="s">
        <v>2525</v>
      </c>
      <c r="D2664" s="75">
        <v>19.01</v>
      </c>
      <c r="E2664" s="75">
        <v>161.54</v>
      </c>
    </row>
    <row r="2665" ht="14.25" customHeight="1">
      <c r="A2665" s="22" t="s">
        <v>1142</v>
      </c>
      <c r="B2665" s="75" t="s">
        <v>1278</v>
      </c>
      <c r="C2665" s="75" t="s">
        <v>2226</v>
      </c>
      <c r="D2665" s="75">
        <v>16.96</v>
      </c>
      <c r="E2665" s="75">
        <v>482.09</v>
      </c>
    </row>
    <row r="2666" ht="14.25" customHeight="1">
      <c r="A2666" s="22" t="s">
        <v>1142</v>
      </c>
      <c r="B2666" s="75" t="s">
        <v>1278</v>
      </c>
      <c r="C2666" s="75" t="s">
        <v>2522</v>
      </c>
      <c r="D2666" s="75">
        <v>16.5</v>
      </c>
      <c r="E2666" s="75">
        <v>265.18</v>
      </c>
    </row>
    <row r="2667" ht="14.25" customHeight="1">
      <c r="A2667" s="22" t="s">
        <v>1142</v>
      </c>
      <c r="B2667" s="75" t="s">
        <v>1278</v>
      </c>
      <c r="C2667" s="75" t="s">
        <v>2523</v>
      </c>
      <c r="D2667" s="75">
        <v>19.3</v>
      </c>
      <c r="E2667" s="75">
        <v>331.72</v>
      </c>
    </row>
    <row r="2668" ht="14.25" customHeight="1">
      <c r="A2668" s="22" t="s">
        <v>1142</v>
      </c>
      <c r="B2668" s="75" t="s">
        <v>1278</v>
      </c>
      <c r="C2668" s="75" t="s">
        <v>2524</v>
      </c>
      <c r="D2668" s="75">
        <v>18.29</v>
      </c>
      <c r="E2668" s="75">
        <v>305.31</v>
      </c>
    </row>
    <row r="2669" ht="14.25" customHeight="1">
      <c r="A2669" s="22" t="s">
        <v>1142</v>
      </c>
      <c r="B2669" s="75" t="s">
        <v>1278</v>
      </c>
      <c r="C2669" s="75" t="s">
        <v>2766</v>
      </c>
      <c r="D2669" s="75">
        <v>17.56</v>
      </c>
      <c r="E2669" s="75">
        <v>310.64</v>
      </c>
    </row>
    <row r="2670" ht="14.25" customHeight="1">
      <c r="A2670" s="22" t="s">
        <v>1142</v>
      </c>
      <c r="B2670" s="75" t="s">
        <v>1278</v>
      </c>
      <c r="C2670" s="75" t="s">
        <v>2227</v>
      </c>
      <c r="D2670" s="75">
        <v>17.13</v>
      </c>
      <c r="E2670" s="75">
        <v>341.63</v>
      </c>
    </row>
    <row r="2671" ht="14.25" customHeight="1">
      <c r="A2671" s="22" t="s">
        <v>1142</v>
      </c>
      <c r="B2671" s="75" t="s">
        <v>2311</v>
      </c>
      <c r="C2671" s="75" t="s">
        <v>2312</v>
      </c>
      <c r="D2671" s="75">
        <v>11.78</v>
      </c>
      <c r="E2671" s="75">
        <v>292.35</v>
      </c>
    </row>
    <row r="2672" ht="14.25" customHeight="1">
      <c r="A2672" s="22" t="s">
        <v>1142</v>
      </c>
      <c r="B2672" s="75" t="s">
        <v>1354</v>
      </c>
      <c r="C2672" s="75" t="s">
        <v>1357</v>
      </c>
      <c r="D2672" s="75">
        <v>13.0</v>
      </c>
      <c r="E2672" s="75">
        <v>418.08</v>
      </c>
    </row>
    <row r="2673" ht="14.25" customHeight="1">
      <c r="A2673" s="22" t="s">
        <v>1142</v>
      </c>
      <c r="B2673" s="75" t="s">
        <v>1354</v>
      </c>
      <c r="C2673" s="75" t="s">
        <v>1358</v>
      </c>
      <c r="D2673" s="75">
        <v>24.21</v>
      </c>
      <c r="E2673" s="75">
        <v>183.39</v>
      </c>
    </row>
    <row r="2674" ht="14.25" customHeight="1">
      <c r="A2674" s="22" t="s">
        <v>1142</v>
      </c>
      <c r="B2674" s="75" t="s">
        <v>1354</v>
      </c>
      <c r="C2674" s="75" t="s">
        <v>2765</v>
      </c>
      <c r="D2674" s="75">
        <v>21.47</v>
      </c>
      <c r="E2674" s="75">
        <v>269.49</v>
      </c>
    </row>
    <row r="2675" ht="14.25" customHeight="1">
      <c r="A2675" s="22" t="s">
        <v>1142</v>
      </c>
      <c r="B2675" s="75" t="s">
        <v>1354</v>
      </c>
      <c r="C2675" s="75" t="s">
        <v>2538</v>
      </c>
      <c r="D2675" s="75">
        <v>16.45</v>
      </c>
      <c r="E2675" s="75">
        <v>330.45</v>
      </c>
    </row>
    <row r="2676" ht="14.25" customHeight="1">
      <c r="A2676" s="22" t="s">
        <v>1142</v>
      </c>
      <c r="B2676" s="75" t="s">
        <v>2297</v>
      </c>
      <c r="C2676" s="75" t="s">
        <v>2298</v>
      </c>
      <c r="D2676" s="75">
        <v>17.07</v>
      </c>
      <c r="E2676" s="75">
        <v>236.47</v>
      </c>
    </row>
    <row r="2677" ht="14.25" customHeight="1">
      <c r="A2677" s="22" t="s">
        <v>1142</v>
      </c>
      <c r="B2677" s="75" t="s">
        <v>2297</v>
      </c>
      <c r="C2677" s="75" t="s">
        <v>2300</v>
      </c>
      <c r="D2677" s="75">
        <v>14.2</v>
      </c>
      <c r="E2677" s="75">
        <v>231.9</v>
      </c>
    </row>
    <row r="2678" ht="14.25" customHeight="1">
      <c r="A2678" s="22" t="s">
        <v>1142</v>
      </c>
      <c r="B2678" s="75" t="s">
        <v>2297</v>
      </c>
      <c r="C2678" s="75" t="s">
        <v>2302</v>
      </c>
      <c r="D2678" s="75">
        <v>12.56</v>
      </c>
      <c r="E2678" s="75">
        <v>436.63</v>
      </c>
    </row>
    <row r="2679" ht="14.25" customHeight="1">
      <c r="A2679" s="22" t="s">
        <v>1142</v>
      </c>
      <c r="B2679" s="75" t="s">
        <v>2297</v>
      </c>
      <c r="C2679" s="75" t="s">
        <v>2797</v>
      </c>
      <c r="D2679" s="75">
        <v>8.68</v>
      </c>
      <c r="E2679" s="75">
        <v>396.24</v>
      </c>
    </row>
    <row r="2680" ht="14.25" customHeight="1">
      <c r="A2680" s="22" t="s">
        <v>1142</v>
      </c>
      <c r="B2680" s="75" t="s">
        <v>1389</v>
      </c>
      <c r="C2680" s="75" t="s">
        <v>2295</v>
      </c>
      <c r="D2680" s="75">
        <v>12.58</v>
      </c>
      <c r="E2680" s="75">
        <v>288.8</v>
      </c>
    </row>
    <row r="2681" ht="14.25" customHeight="1">
      <c r="A2681" s="22" t="s">
        <v>1142</v>
      </c>
      <c r="B2681" s="75" t="s">
        <v>1389</v>
      </c>
      <c r="C2681" s="75" t="s">
        <v>2798</v>
      </c>
      <c r="D2681" s="75">
        <v>10.85</v>
      </c>
      <c r="E2681" s="75">
        <v>539.24</v>
      </c>
    </row>
    <row r="2682" ht="14.25" customHeight="1">
      <c r="A2682" s="22" t="s">
        <v>1142</v>
      </c>
      <c r="B2682" s="75" t="s">
        <v>1389</v>
      </c>
      <c r="C2682" s="75" t="s">
        <v>2540</v>
      </c>
      <c r="D2682" s="75">
        <v>10.64</v>
      </c>
      <c r="E2682" s="75">
        <v>367.79</v>
      </c>
    </row>
    <row r="2683" ht="14.25" customHeight="1">
      <c r="A2683" s="22" t="s">
        <v>1142</v>
      </c>
      <c r="B2683" s="75" t="s">
        <v>1363</v>
      </c>
      <c r="C2683" s="75" t="s">
        <v>2799</v>
      </c>
      <c r="D2683" s="75">
        <v>11.78</v>
      </c>
      <c r="E2683" s="75">
        <v>197.1</v>
      </c>
    </row>
    <row r="2684" ht="14.25" customHeight="1">
      <c r="A2684" s="22" t="s">
        <v>1142</v>
      </c>
      <c r="B2684" s="75" t="s">
        <v>1363</v>
      </c>
      <c r="C2684" s="75" t="s">
        <v>1565</v>
      </c>
      <c r="D2684" s="75">
        <v>11.13</v>
      </c>
      <c r="E2684" s="75">
        <v>272.03</v>
      </c>
    </row>
    <row r="2685" ht="14.25" customHeight="1">
      <c r="A2685" s="22" t="s">
        <v>1142</v>
      </c>
      <c r="B2685" s="75" t="s">
        <v>1363</v>
      </c>
      <c r="C2685" s="75" t="s">
        <v>1370</v>
      </c>
      <c r="D2685" s="75">
        <v>14.39</v>
      </c>
      <c r="E2685" s="75">
        <v>224.54</v>
      </c>
    </row>
    <row r="2686" ht="14.25" customHeight="1">
      <c r="A2686" s="22" t="s">
        <v>1142</v>
      </c>
      <c r="B2686" s="75" t="s">
        <v>1363</v>
      </c>
      <c r="C2686" s="75" t="s">
        <v>2376</v>
      </c>
      <c r="D2686" s="75">
        <v>10.08</v>
      </c>
      <c r="E2686" s="75">
        <v>399.54</v>
      </c>
    </row>
    <row r="2687" ht="14.25" customHeight="1">
      <c r="A2687" s="22" t="s">
        <v>1142</v>
      </c>
      <c r="B2687" s="75" t="s">
        <v>1371</v>
      </c>
      <c r="C2687" s="75" t="s">
        <v>2800</v>
      </c>
      <c r="D2687" s="75">
        <v>18.75</v>
      </c>
      <c r="E2687" s="75">
        <v>343.15</v>
      </c>
    </row>
    <row r="2688" ht="14.25" customHeight="1">
      <c r="A2688" s="22" t="s">
        <v>1142</v>
      </c>
      <c r="B2688" s="75" t="s">
        <v>1371</v>
      </c>
      <c r="C2688" s="75" t="s">
        <v>1377</v>
      </c>
      <c r="D2688" s="75">
        <v>14.84</v>
      </c>
      <c r="E2688" s="75">
        <v>499.36</v>
      </c>
    </row>
    <row r="2689" ht="14.25" customHeight="1">
      <c r="A2689" s="22" t="s">
        <v>1142</v>
      </c>
      <c r="B2689" s="75" t="s">
        <v>1371</v>
      </c>
      <c r="C2689" s="75" t="s">
        <v>1378</v>
      </c>
      <c r="D2689" s="75">
        <v>17.59</v>
      </c>
      <c r="E2689" s="75">
        <v>708.41</v>
      </c>
    </row>
    <row r="2690" ht="14.25" customHeight="1">
      <c r="A2690" s="22" t="s">
        <v>1142</v>
      </c>
      <c r="B2690" s="75" t="s">
        <v>1371</v>
      </c>
      <c r="C2690" s="75" t="s">
        <v>2549</v>
      </c>
      <c r="D2690" s="75">
        <v>19.41</v>
      </c>
      <c r="E2690" s="75">
        <v>956.56</v>
      </c>
    </row>
    <row r="2691" ht="14.25" customHeight="1">
      <c r="A2691" s="22" t="s">
        <v>1142</v>
      </c>
      <c r="B2691" s="75" t="s">
        <v>1371</v>
      </c>
      <c r="C2691" s="75" t="s">
        <v>2685</v>
      </c>
      <c r="D2691" s="75">
        <v>19.18</v>
      </c>
      <c r="E2691" s="75">
        <v>1210.56</v>
      </c>
    </row>
    <row r="2692" ht="14.25" customHeight="1">
      <c r="A2692" s="22" t="s">
        <v>1142</v>
      </c>
      <c r="B2692" s="75" t="s">
        <v>1371</v>
      </c>
      <c r="C2692" s="75" t="s">
        <v>2683</v>
      </c>
      <c r="D2692" s="75">
        <v>20.77</v>
      </c>
      <c r="E2692" s="75">
        <v>1060.45</v>
      </c>
    </row>
    <row r="2693" ht="14.25" customHeight="1">
      <c r="A2693" s="22" t="s">
        <v>1142</v>
      </c>
      <c r="B2693" s="75" t="s">
        <v>1371</v>
      </c>
      <c r="C2693" s="75" t="s">
        <v>1759</v>
      </c>
      <c r="D2693" s="75">
        <v>20.23</v>
      </c>
      <c r="E2693" s="75">
        <v>903.48</v>
      </c>
    </row>
    <row r="2694" ht="14.25" customHeight="1">
      <c r="A2694" s="22" t="s">
        <v>1142</v>
      </c>
      <c r="B2694" s="75" t="s">
        <v>1371</v>
      </c>
      <c r="C2694" s="75" t="s">
        <v>1590</v>
      </c>
      <c r="D2694" s="75">
        <v>18.12</v>
      </c>
      <c r="E2694" s="75">
        <v>776.22</v>
      </c>
    </row>
    <row r="2695" ht="14.25" customHeight="1">
      <c r="A2695" s="22" t="s">
        <v>1142</v>
      </c>
      <c r="B2695" s="75" t="s">
        <v>1371</v>
      </c>
      <c r="C2695" s="75" t="s">
        <v>1756</v>
      </c>
      <c r="D2695" s="75">
        <v>20.9</v>
      </c>
      <c r="E2695" s="75">
        <v>822.45</v>
      </c>
    </row>
    <row r="2696" ht="14.25" customHeight="1">
      <c r="A2696" s="22" t="s">
        <v>1142</v>
      </c>
      <c r="B2696" s="75" t="s">
        <v>1371</v>
      </c>
      <c r="C2696" s="75" t="s">
        <v>2684</v>
      </c>
      <c r="D2696" s="75">
        <v>20.85</v>
      </c>
      <c r="E2696" s="75">
        <v>1652.78</v>
      </c>
    </row>
    <row r="2697" ht="14.25" customHeight="1">
      <c r="A2697" s="22" t="s">
        <v>1142</v>
      </c>
      <c r="B2697" s="75" t="s">
        <v>1371</v>
      </c>
      <c r="C2697" s="75" t="s">
        <v>2452</v>
      </c>
      <c r="D2697" s="75">
        <v>21.38</v>
      </c>
      <c r="E2697" s="75">
        <v>1316.74</v>
      </c>
    </row>
    <row r="2698" ht="14.25" customHeight="1">
      <c r="A2698" s="22" t="s">
        <v>1142</v>
      </c>
      <c r="B2698" s="75" t="s">
        <v>1371</v>
      </c>
      <c r="C2698" s="75" t="s">
        <v>2682</v>
      </c>
      <c r="D2698" s="75">
        <v>21.45</v>
      </c>
      <c r="E2698" s="75">
        <v>1298.19</v>
      </c>
    </row>
    <row r="2699" ht="14.25" customHeight="1">
      <c r="A2699" s="22" t="s">
        <v>1142</v>
      </c>
      <c r="B2699" s="75" t="s">
        <v>1371</v>
      </c>
      <c r="C2699" s="75" t="s">
        <v>2801</v>
      </c>
      <c r="D2699" s="75">
        <v>22.44</v>
      </c>
      <c r="E2699" s="75">
        <v>924.81</v>
      </c>
    </row>
    <row r="2700" ht="14.25" customHeight="1">
      <c r="A2700" s="22" t="s">
        <v>1142</v>
      </c>
      <c r="B2700" s="75" t="s">
        <v>1371</v>
      </c>
      <c r="C2700" s="75" t="s">
        <v>2802</v>
      </c>
      <c r="D2700" s="75">
        <v>23.69</v>
      </c>
      <c r="E2700" s="75">
        <v>542.29</v>
      </c>
    </row>
    <row r="2701" ht="14.25" customHeight="1">
      <c r="A2701" s="22" t="s">
        <v>1142</v>
      </c>
      <c r="B2701" s="75" t="s">
        <v>1379</v>
      </c>
      <c r="C2701" s="75" t="s">
        <v>1381</v>
      </c>
      <c r="D2701" s="75">
        <v>16.35</v>
      </c>
      <c r="E2701" s="75">
        <v>780.29</v>
      </c>
    </row>
    <row r="2702" ht="14.25" customHeight="1">
      <c r="A2702" s="22" t="s">
        <v>1142</v>
      </c>
      <c r="B2702" s="75" t="s">
        <v>1379</v>
      </c>
      <c r="C2702" s="75" t="s">
        <v>2343</v>
      </c>
      <c r="D2702" s="75">
        <v>17.0</v>
      </c>
      <c r="E2702" s="75">
        <v>697.74</v>
      </c>
    </row>
    <row r="2703" ht="14.25" customHeight="1">
      <c r="A2703" s="22" t="s">
        <v>1142</v>
      </c>
      <c r="B2703" s="75" t="s">
        <v>1379</v>
      </c>
      <c r="C2703" s="75" t="s">
        <v>2803</v>
      </c>
      <c r="D2703" s="75">
        <v>16.36</v>
      </c>
      <c r="E2703" s="75">
        <v>842.52</v>
      </c>
    </row>
    <row r="2704" ht="14.25" customHeight="1">
      <c r="A2704" s="22" t="s">
        <v>1142</v>
      </c>
      <c r="B2704" s="75" t="s">
        <v>1379</v>
      </c>
      <c r="C2704" s="75" t="s">
        <v>2345</v>
      </c>
      <c r="D2704" s="75">
        <v>16.27</v>
      </c>
      <c r="E2704" s="75">
        <v>1040.38</v>
      </c>
    </row>
    <row r="2705" ht="14.25" customHeight="1">
      <c r="A2705" s="22" t="s">
        <v>1142</v>
      </c>
      <c r="B2705" s="75" t="s">
        <v>1379</v>
      </c>
      <c r="C2705" s="75" t="s">
        <v>2804</v>
      </c>
      <c r="D2705" s="75">
        <v>14.56</v>
      </c>
      <c r="E2705" s="75">
        <v>1022.35</v>
      </c>
    </row>
    <row r="2706" ht="14.25" customHeight="1">
      <c r="A2706" s="22" t="s">
        <v>1142</v>
      </c>
      <c r="B2706" s="75" t="s">
        <v>1383</v>
      </c>
      <c r="C2706" s="75" t="s">
        <v>2805</v>
      </c>
      <c r="D2706" s="75">
        <v>13.06</v>
      </c>
      <c r="E2706" s="75">
        <v>501.14</v>
      </c>
    </row>
    <row r="2707" ht="14.25" customHeight="1">
      <c r="A2707" s="22" t="s">
        <v>1142</v>
      </c>
      <c r="B2707" s="75" t="s">
        <v>1383</v>
      </c>
      <c r="C2707" s="75" t="s">
        <v>1384</v>
      </c>
      <c r="D2707" s="75">
        <v>14.25</v>
      </c>
      <c r="E2707" s="75">
        <v>871.47</v>
      </c>
    </row>
    <row r="2708" ht="14.25" customHeight="1">
      <c r="A2708" s="22" t="s">
        <v>1142</v>
      </c>
      <c r="B2708" s="75" t="s">
        <v>1383</v>
      </c>
      <c r="C2708" s="75" t="s">
        <v>2547</v>
      </c>
      <c r="D2708" s="75">
        <v>12.8</v>
      </c>
      <c r="E2708" s="75">
        <v>908.56</v>
      </c>
    </row>
    <row r="2709" ht="14.25" customHeight="1">
      <c r="A2709" s="22" t="s">
        <v>1142</v>
      </c>
      <c r="B2709" s="75" t="s">
        <v>1383</v>
      </c>
      <c r="C2709" s="75" t="s">
        <v>1874</v>
      </c>
      <c r="D2709" s="75">
        <v>13.17</v>
      </c>
      <c r="E2709" s="75">
        <v>884.17</v>
      </c>
    </row>
    <row r="2710" ht="14.25" customHeight="1">
      <c r="A2710" s="22" t="s">
        <v>1142</v>
      </c>
      <c r="B2710" s="75" t="s">
        <v>1383</v>
      </c>
      <c r="C2710" s="75" t="s">
        <v>2548</v>
      </c>
      <c r="D2710" s="75">
        <v>12.86</v>
      </c>
      <c r="E2710" s="75">
        <v>953.52</v>
      </c>
    </row>
    <row r="2711" ht="14.25" customHeight="1">
      <c r="A2711" s="22" t="s">
        <v>1142</v>
      </c>
      <c r="B2711" s="75" t="s">
        <v>1383</v>
      </c>
      <c r="C2711" s="75" t="s">
        <v>2806</v>
      </c>
      <c r="D2711" s="75">
        <v>14.14</v>
      </c>
      <c r="E2711" s="75">
        <v>1216.41</v>
      </c>
    </row>
    <row r="2712" ht="14.25" customHeight="1">
      <c r="A2712" s="22" t="s">
        <v>1142</v>
      </c>
      <c r="B2712" s="75" t="s">
        <v>1394</v>
      </c>
      <c r="C2712" s="75" t="s">
        <v>2545</v>
      </c>
      <c r="D2712" s="75">
        <v>11.29</v>
      </c>
      <c r="E2712" s="75">
        <v>745.24</v>
      </c>
    </row>
    <row r="2713" ht="14.25" customHeight="1">
      <c r="A2713" s="22" t="s">
        <v>1142</v>
      </c>
      <c r="B2713" s="75" t="s">
        <v>1394</v>
      </c>
      <c r="C2713" s="75" t="s">
        <v>1396</v>
      </c>
      <c r="D2713" s="75">
        <v>11.35</v>
      </c>
      <c r="E2713" s="75">
        <v>809.24</v>
      </c>
    </row>
    <row r="2714" ht="14.25" customHeight="1">
      <c r="A2714" s="22" t="s">
        <v>1142</v>
      </c>
      <c r="B2714" s="75" t="s">
        <v>2807</v>
      </c>
      <c r="C2714" s="75" t="s">
        <v>2808</v>
      </c>
      <c r="D2714" s="75">
        <v>10.5</v>
      </c>
      <c r="E2714" s="75">
        <v>928.37</v>
      </c>
    </row>
    <row r="2715" ht="14.25" customHeight="1">
      <c r="A2715" s="22" t="s">
        <v>1142</v>
      </c>
      <c r="B2715" s="75" t="s">
        <v>2715</v>
      </c>
      <c r="C2715" s="75" t="s">
        <v>2718</v>
      </c>
      <c r="D2715" s="75">
        <v>14.13</v>
      </c>
      <c r="E2715" s="75">
        <v>1059.18</v>
      </c>
    </row>
    <row r="2716" ht="14.25" customHeight="1">
      <c r="A2716" s="22" t="s">
        <v>1142</v>
      </c>
      <c r="B2716" s="75" t="s">
        <v>2715</v>
      </c>
      <c r="C2716" s="75" t="s">
        <v>1856</v>
      </c>
      <c r="D2716" s="75">
        <v>13.35</v>
      </c>
      <c r="E2716" s="75">
        <v>1052.32</v>
      </c>
    </row>
    <row r="2717" ht="14.25" customHeight="1">
      <c r="A2717" s="22" t="s">
        <v>1142</v>
      </c>
      <c r="B2717" s="75" t="s">
        <v>2715</v>
      </c>
      <c r="C2717" s="75" t="s">
        <v>2717</v>
      </c>
      <c r="D2717" s="75">
        <v>13.51</v>
      </c>
      <c r="E2717" s="75">
        <v>1203.45</v>
      </c>
    </row>
    <row r="2718" ht="14.25" customHeight="1">
      <c r="A2718" s="22" t="s">
        <v>1142</v>
      </c>
      <c r="B2718" s="75" t="s">
        <v>2710</v>
      </c>
      <c r="C2718" s="75" t="s">
        <v>2809</v>
      </c>
      <c r="D2718" s="75">
        <v>14.04</v>
      </c>
      <c r="E2718" s="75">
        <v>1202.18</v>
      </c>
    </row>
    <row r="2719" ht="14.25" customHeight="1">
      <c r="A2719" s="22" t="s">
        <v>1142</v>
      </c>
      <c r="B2719" s="75" t="s">
        <v>2710</v>
      </c>
      <c r="C2719" s="75" t="s">
        <v>1832</v>
      </c>
      <c r="D2719" s="75">
        <v>14.77</v>
      </c>
      <c r="E2719" s="75">
        <v>1153.92</v>
      </c>
    </row>
    <row r="2720" ht="14.25" customHeight="1">
      <c r="A2720" s="22" t="s">
        <v>1142</v>
      </c>
      <c r="B2720" s="75" t="s">
        <v>2710</v>
      </c>
      <c r="C2720" s="75" t="s">
        <v>2711</v>
      </c>
      <c r="D2720" s="75">
        <v>17.29</v>
      </c>
      <c r="E2720" s="75">
        <v>1342.9</v>
      </c>
    </row>
    <row r="2721" ht="14.25" customHeight="1">
      <c r="A2721" s="22" t="s">
        <v>1142</v>
      </c>
      <c r="B2721" s="75" t="s">
        <v>2710</v>
      </c>
      <c r="C2721" s="75" t="s">
        <v>2810</v>
      </c>
      <c r="D2721" s="75">
        <v>17.31</v>
      </c>
      <c r="E2721" s="75">
        <v>1360.93</v>
      </c>
    </row>
    <row r="2722" ht="14.25" customHeight="1">
      <c r="A2722" s="22" t="s">
        <v>1142</v>
      </c>
      <c r="B2722" s="75" t="s">
        <v>2453</v>
      </c>
      <c r="C2722" s="75" t="s">
        <v>2455</v>
      </c>
      <c r="D2722" s="75">
        <v>20.26</v>
      </c>
      <c r="E2722" s="75">
        <v>1573.28</v>
      </c>
    </row>
    <row r="2723" ht="14.25" customHeight="1">
      <c r="A2723" s="22" t="s">
        <v>1142</v>
      </c>
      <c r="B2723" s="75" t="s">
        <v>2453</v>
      </c>
      <c r="C2723" s="75" t="s">
        <v>2456</v>
      </c>
      <c r="D2723" s="75">
        <v>21.38</v>
      </c>
      <c r="E2723" s="75">
        <v>1609.09</v>
      </c>
    </row>
    <row r="2724" ht="14.25" customHeight="1">
      <c r="A2724" s="22" t="s">
        <v>1142</v>
      </c>
      <c r="B2724" s="75" t="s">
        <v>1800</v>
      </c>
      <c r="C2724" s="75" t="s">
        <v>2692</v>
      </c>
      <c r="D2724" s="75">
        <v>20.26</v>
      </c>
      <c r="E2724" s="75">
        <v>1696.72</v>
      </c>
    </row>
    <row r="2725" ht="14.25" customHeight="1">
      <c r="A2725" s="22" t="s">
        <v>1142</v>
      </c>
      <c r="B2725" s="75" t="s">
        <v>1800</v>
      </c>
      <c r="C2725" s="75" t="s">
        <v>1811</v>
      </c>
      <c r="D2725" s="75">
        <v>18.55</v>
      </c>
      <c r="E2725" s="75">
        <v>1456.69</v>
      </c>
    </row>
    <row r="2726" ht="14.25" customHeight="1">
      <c r="A2726" s="22" t="s">
        <v>1142</v>
      </c>
      <c r="B2726" s="75" t="s">
        <v>1802</v>
      </c>
      <c r="C2726" s="75" t="s">
        <v>2695</v>
      </c>
      <c r="D2726" s="75">
        <v>18.07</v>
      </c>
      <c r="E2726" s="75">
        <v>1359.41</v>
      </c>
    </row>
    <row r="2727" ht="14.25" customHeight="1">
      <c r="A2727" s="22" t="s">
        <v>1142</v>
      </c>
      <c r="B2727" s="75" t="s">
        <v>1802</v>
      </c>
      <c r="C2727" s="75" t="s">
        <v>1812</v>
      </c>
      <c r="D2727" s="75">
        <v>17.54</v>
      </c>
      <c r="E2727" s="75">
        <v>1434.85</v>
      </c>
    </row>
    <row r="2728" ht="14.25" customHeight="1">
      <c r="A2728" s="22" t="s">
        <v>1142</v>
      </c>
      <c r="B2728" s="75" t="s">
        <v>1802</v>
      </c>
      <c r="C2728" s="75" t="s">
        <v>2694</v>
      </c>
      <c r="D2728" s="75">
        <v>17.74</v>
      </c>
      <c r="E2728" s="75">
        <v>1438.15</v>
      </c>
    </row>
    <row r="2729" ht="14.25" customHeight="1">
      <c r="A2729" s="22" t="s">
        <v>1142</v>
      </c>
      <c r="B2729" s="75" t="s">
        <v>1802</v>
      </c>
      <c r="C2729" s="75" t="s">
        <v>2693</v>
      </c>
      <c r="D2729" s="75">
        <v>16.32</v>
      </c>
      <c r="E2729" s="75">
        <v>1256.54</v>
      </c>
    </row>
    <row r="2730" ht="14.25" customHeight="1">
      <c r="A2730" s="22" t="s">
        <v>1142</v>
      </c>
      <c r="B2730" s="75" t="s">
        <v>1826</v>
      </c>
      <c r="C2730" s="75" t="s">
        <v>2709</v>
      </c>
      <c r="D2730" s="75">
        <v>17.44</v>
      </c>
      <c r="E2730" s="75">
        <v>1359.48</v>
      </c>
    </row>
    <row r="2731" ht="14.25" customHeight="1">
      <c r="A2731" s="22" t="s">
        <v>1142</v>
      </c>
      <c r="B2731" s="75" t="s">
        <v>1826</v>
      </c>
      <c r="C2731" s="75" t="s">
        <v>1831</v>
      </c>
      <c r="D2731" s="75">
        <v>15.37</v>
      </c>
      <c r="E2731" s="75">
        <v>1366.27</v>
      </c>
    </row>
    <row r="2732" ht="14.25" customHeight="1">
      <c r="A2732" s="22" t="s">
        <v>1142</v>
      </c>
      <c r="B2732" s="75" t="s">
        <v>1826</v>
      </c>
      <c r="C2732" s="75" t="s">
        <v>2707</v>
      </c>
      <c r="D2732" s="75">
        <v>16.59</v>
      </c>
      <c r="E2732" s="75">
        <v>1397.0</v>
      </c>
    </row>
    <row r="2733" ht="14.25" customHeight="1">
      <c r="A2733" s="22" t="s">
        <v>1142</v>
      </c>
      <c r="B2733" s="75" t="s">
        <v>1826</v>
      </c>
      <c r="C2733" s="75" t="s">
        <v>2706</v>
      </c>
      <c r="D2733" s="75">
        <v>15.3</v>
      </c>
      <c r="E2733" s="75">
        <v>1319.02</v>
      </c>
    </row>
    <row r="2734" ht="14.25" customHeight="1">
      <c r="A2734" s="22" t="s">
        <v>1142</v>
      </c>
      <c r="B2734" s="75" t="s">
        <v>1826</v>
      </c>
      <c r="C2734" s="75" t="s">
        <v>1836</v>
      </c>
      <c r="D2734" s="75">
        <v>14.1</v>
      </c>
      <c r="E2734" s="75">
        <v>1524.51</v>
      </c>
    </row>
    <row r="2735" ht="14.25" customHeight="1">
      <c r="A2735" s="22" t="s">
        <v>1142</v>
      </c>
      <c r="B2735" s="75" t="s">
        <v>1841</v>
      </c>
      <c r="C2735" s="75" t="s">
        <v>2811</v>
      </c>
      <c r="D2735" s="75">
        <v>15.05</v>
      </c>
      <c r="E2735" s="75">
        <v>1272.54</v>
      </c>
    </row>
    <row r="2736" ht="14.25" customHeight="1">
      <c r="A2736" s="22" t="s">
        <v>1142</v>
      </c>
      <c r="B2736" s="75" t="s">
        <v>1841</v>
      </c>
      <c r="C2736" s="75" t="s">
        <v>1846</v>
      </c>
      <c r="D2736" s="75">
        <v>13.06</v>
      </c>
      <c r="E2736" s="75">
        <v>1381.25</v>
      </c>
    </row>
    <row r="2737" ht="14.25" customHeight="1">
      <c r="A2737" s="22" t="s">
        <v>1142</v>
      </c>
      <c r="B2737" s="75" t="s">
        <v>2812</v>
      </c>
      <c r="C2737" s="75" t="s">
        <v>2813</v>
      </c>
      <c r="D2737" s="75">
        <v>11.38</v>
      </c>
      <c r="E2737" s="75">
        <v>939.04</v>
      </c>
    </row>
    <row r="2738" ht="14.25" customHeight="1">
      <c r="A2738" s="22" t="s">
        <v>1142</v>
      </c>
      <c r="B2738" s="75" t="s">
        <v>2812</v>
      </c>
      <c r="C2738" s="75" t="s">
        <v>2814</v>
      </c>
      <c r="D2738" s="75">
        <v>10.12</v>
      </c>
      <c r="E2738" s="75">
        <v>1027.18</v>
      </c>
    </row>
    <row r="2739" ht="14.25" customHeight="1">
      <c r="A2739" s="22" t="s">
        <v>1142</v>
      </c>
      <c r="B2739" s="75" t="s">
        <v>2812</v>
      </c>
      <c r="C2739" s="75" t="s">
        <v>2815</v>
      </c>
      <c r="D2739" s="75">
        <v>9.65</v>
      </c>
      <c r="E2739" s="75">
        <v>945.9</v>
      </c>
    </row>
    <row r="2740" ht="14.25" customHeight="1">
      <c r="A2740" s="22" t="s">
        <v>1142</v>
      </c>
      <c r="B2740" s="75" t="s">
        <v>2812</v>
      </c>
      <c r="C2740" s="75" t="s">
        <v>2816</v>
      </c>
      <c r="D2740" s="75">
        <v>9.66</v>
      </c>
      <c r="E2740" s="75">
        <v>859.54</v>
      </c>
    </row>
    <row r="2741" ht="14.25" customHeight="1">
      <c r="A2741" s="22" t="s">
        <v>1142</v>
      </c>
      <c r="B2741" s="75" t="s">
        <v>2817</v>
      </c>
      <c r="C2741" s="75" t="s">
        <v>2818</v>
      </c>
      <c r="D2741" s="75">
        <v>8.36</v>
      </c>
      <c r="E2741" s="75">
        <v>943.1</v>
      </c>
    </row>
    <row r="2742" ht="14.25" customHeight="1">
      <c r="A2742" s="22" t="s">
        <v>1142</v>
      </c>
      <c r="B2742" s="75" t="s">
        <v>2817</v>
      </c>
      <c r="C2742" s="75" t="s">
        <v>2819</v>
      </c>
      <c r="D2742" s="75">
        <v>9.55</v>
      </c>
      <c r="E2742" s="75">
        <v>809.75</v>
      </c>
    </row>
    <row r="2743" ht="14.25" customHeight="1">
      <c r="A2743" s="22" t="s">
        <v>1142</v>
      </c>
      <c r="B2743" s="75" t="s">
        <v>2817</v>
      </c>
      <c r="C2743" s="75" t="s">
        <v>2820</v>
      </c>
      <c r="D2743" s="75">
        <v>9.63</v>
      </c>
      <c r="E2743" s="75">
        <v>878.08</v>
      </c>
    </row>
    <row r="2744" ht="14.25" customHeight="1">
      <c r="A2744" s="22" t="s">
        <v>1142</v>
      </c>
      <c r="B2744" s="75" t="s">
        <v>2821</v>
      </c>
      <c r="C2744" s="75" t="s">
        <v>2822</v>
      </c>
      <c r="D2744" s="75">
        <v>9.19</v>
      </c>
      <c r="E2744" s="75">
        <v>846.58</v>
      </c>
    </row>
    <row r="2745" ht="14.25" customHeight="1">
      <c r="A2745" s="22" t="s">
        <v>1142</v>
      </c>
      <c r="B2745" s="75" t="s">
        <v>2821</v>
      </c>
      <c r="C2745" s="75" t="s">
        <v>2823</v>
      </c>
      <c r="D2745" s="75">
        <v>10.32</v>
      </c>
      <c r="E2745" s="75">
        <v>871.73</v>
      </c>
    </row>
    <row r="2746" ht="14.25" customHeight="1">
      <c r="A2746" s="22" t="s">
        <v>1142</v>
      </c>
      <c r="B2746" s="75" t="s">
        <v>2824</v>
      </c>
      <c r="C2746" s="75" t="s">
        <v>2825</v>
      </c>
      <c r="D2746" s="75">
        <v>11.31</v>
      </c>
      <c r="E2746" s="75">
        <v>1042.16</v>
      </c>
    </row>
    <row r="2747" ht="14.25" customHeight="1">
      <c r="A2747" s="22" t="s">
        <v>1142</v>
      </c>
      <c r="B2747" s="75" t="s">
        <v>2824</v>
      </c>
      <c r="C2747" s="75" t="s">
        <v>2826</v>
      </c>
      <c r="D2747" s="75">
        <v>10.92</v>
      </c>
      <c r="E2747" s="75">
        <v>1055.88</v>
      </c>
    </row>
    <row r="2748" ht="14.25" customHeight="1">
      <c r="A2748" s="22" t="s">
        <v>1142</v>
      </c>
      <c r="B2748" s="75" t="s">
        <v>2824</v>
      </c>
      <c r="C2748" s="75" t="s">
        <v>2827</v>
      </c>
      <c r="D2748" s="75">
        <v>11.94</v>
      </c>
      <c r="E2748" s="75">
        <v>1055.88</v>
      </c>
    </row>
    <row r="2749" ht="14.25" customHeight="1">
      <c r="A2749" s="22" t="s">
        <v>1142</v>
      </c>
      <c r="B2749" s="75" t="s">
        <v>2824</v>
      </c>
      <c r="C2749" s="75" t="s">
        <v>2828</v>
      </c>
      <c r="D2749" s="75">
        <v>11.78</v>
      </c>
      <c r="E2749" s="75">
        <v>1020.57</v>
      </c>
    </row>
    <row r="2750" ht="14.25" customHeight="1">
      <c r="A2750" s="22" t="s">
        <v>1142</v>
      </c>
      <c r="B2750" s="75" t="s">
        <v>2824</v>
      </c>
      <c r="C2750" s="75" t="s">
        <v>1838</v>
      </c>
      <c r="D2750" s="75">
        <v>12.19</v>
      </c>
      <c r="E2750" s="75">
        <v>1049.78</v>
      </c>
    </row>
    <row r="2751" ht="14.25" customHeight="1">
      <c r="A2751" s="22" t="s">
        <v>1142</v>
      </c>
      <c r="B2751" s="75" t="s">
        <v>2829</v>
      </c>
      <c r="C2751" s="75" t="s">
        <v>2454</v>
      </c>
      <c r="D2751" s="75">
        <v>10.75</v>
      </c>
      <c r="E2751" s="75">
        <v>939.8</v>
      </c>
    </row>
    <row r="2752" ht="14.25" customHeight="1">
      <c r="A2752" s="22" t="s">
        <v>1142</v>
      </c>
      <c r="B2752" s="75" t="s">
        <v>2829</v>
      </c>
      <c r="C2752" s="75" t="s">
        <v>2830</v>
      </c>
      <c r="D2752" s="75">
        <v>12.01</v>
      </c>
      <c r="E2752" s="75">
        <v>1108.2</v>
      </c>
    </row>
    <row r="2753" ht="14.25" customHeight="1">
      <c r="A2753" s="22" t="s">
        <v>1142</v>
      </c>
      <c r="B2753" s="75" t="s">
        <v>2831</v>
      </c>
      <c r="C2753" s="75" t="s">
        <v>2832</v>
      </c>
      <c r="D2753" s="75">
        <v>5.99</v>
      </c>
      <c r="E2753" s="75">
        <v>1082.04</v>
      </c>
    </row>
    <row r="2754" ht="14.25" customHeight="1">
      <c r="A2754" s="22" t="s">
        <v>1142</v>
      </c>
      <c r="B2754" s="75" t="s">
        <v>2831</v>
      </c>
      <c r="C2754" s="75" t="s">
        <v>2833</v>
      </c>
      <c r="D2754" s="75">
        <v>7.31</v>
      </c>
      <c r="E2754" s="75">
        <v>1101.34</v>
      </c>
    </row>
    <row r="2755" ht="14.25" customHeight="1">
      <c r="A2755" s="22" t="s">
        <v>1142</v>
      </c>
      <c r="B2755" s="75" t="s">
        <v>2831</v>
      </c>
      <c r="C2755" s="75" t="s">
        <v>2834</v>
      </c>
      <c r="D2755" s="75">
        <v>7.93</v>
      </c>
      <c r="E2755" s="75">
        <v>1147.57</v>
      </c>
    </row>
    <row r="2756" ht="14.25" customHeight="1">
      <c r="A2756" s="22" t="s">
        <v>1142</v>
      </c>
      <c r="B2756" s="75" t="s">
        <v>2835</v>
      </c>
      <c r="C2756" s="75" t="s">
        <v>1392</v>
      </c>
      <c r="D2756" s="75">
        <v>8.67</v>
      </c>
      <c r="E2756" s="75">
        <v>935.26</v>
      </c>
    </row>
    <row r="2757" ht="14.25" customHeight="1">
      <c r="A2757" s="22" t="s">
        <v>1142</v>
      </c>
      <c r="B2757" s="75" t="s">
        <v>2836</v>
      </c>
      <c r="C2757" s="75" t="s">
        <v>2837</v>
      </c>
      <c r="D2757" s="75">
        <v>11.05</v>
      </c>
      <c r="E2757" s="75">
        <v>1107.19</v>
      </c>
    </row>
    <row r="2758" ht="14.25" customHeight="1">
      <c r="A2758" s="22" t="s">
        <v>1142</v>
      </c>
      <c r="B2758" s="75" t="s">
        <v>2838</v>
      </c>
      <c r="C2758" s="75" t="s">
        <v>2839</v>
      </c>
      <c r="D2758" s="75">
        <v>11.16</v>
      </c>
      <c r="E2758" s="75">
        <v>1207.52</v>
      </c>
    </row>
    <row r="2759" ht="14.25" customHeight="1">
      <c r="A2759" s="22" t="s">
        <v>1142</v>
      </c>
      <c r="B2759" s="75" t="s">
        <v>2840</v>
      </c>
      <c r="C2759" s="75" t="s">
        <v>2841</v>
      </c>
      <c r="D2759" s="75">
        <v>10.57</v>
      </c>
      <c r="E2759" s="75">
        <v>1195.07</v>
      </c>
    </row>
    <row r="2760" ht="14.25" customHeight="1">
      <c r="A2760" s="22" t="s">
        <v>1142</v>
      </c>
      <c r="B2760" s="75" t="s">
        <v>2840</v>
      </c>
      <c r="C2760" s="75" t="s">
        <v>2842</v>
      </c>
      <c r="D2760" s="75">
        <v>11.13</v>
      </c>
      <c r="E2760" s="75">
        <v>1061.47</v>
      </c>
    </row>
    <row r="2761" ht="14.25" customHeight="1">
      <c r="A2761" s="22" t="s">
        <v>1142</v>
      </c>
      <c r="B2761" s="75" t="s">
        <v>2843</v>
      </c>
      <c r="C2761" s="75" t="s">
        <v>2844</v>
      </c>
      <c r="D2761" s="75">
        <v>7.4</v>
      </c>
      <c r="E2761" s="75">
        <v>941.58</v>
      </c>
    </row>
    <row r="2762" ht="14.25" customHeight="1">
      <c r="A2762" s="22" t="s">
        <v>1142</v>
      </c>
      <c r="B2762" s="75" t="s">
        <v>2843</v>
      </c>
      <c r="C2762" s="75" t="s">
        <v>2845</v>
      </c>
      <c r="D2762" s="75">
        <v>9.38</v>
      </c>
      <c r="E2762" s="75">
        <v>1178.05</v>
      </c>
    </row>
    <row r="2763" ht="14.25" customHeight="1">
      <c r="A2763" s="22" t="s">
        <v>1142</v>
      </c>
      <c r="B2763" s="75" t="s">
        <v>2843</v>
      </c>
      <c r="C2763" s="75" t="s">
        <v>2846</v>
      </c>
      <c r="D2763" s="75">
        <v>9.35</v>
      </c>
      <c r="E2763" s="75">
        <v>1033.27</v>
      </c>
    </row>
    <row r="2764" ht="14.25" customHeight="1">
      <c r="A2764" s="22" t="s">
        <v>1142</v>
      </c>
      <c r="B2764" s="75" t="s">
        <v>2843</v>
      </c>
      <c r="C2764" s="75" t="s">
        <v>2847</v>
      </c>
      <c r="D2764" s="75">
        <v>7.35</v>
      </c>
      <c r="E2764" s="75">
        <v>1058.16</v>
      </c>
    </row>
    <row r="2765" ht="14.25" customHeight="1">
      <c r="A2765" s="22" t="s">
        <v>1142</v>
      </c>
      <c r="B2765" s="75" t="s">
        <v>2848</v>
      </c>
      <c r="C2765" s="75" t="s">
        <v>2849</v>
      </c>
      <c r="D2765" s="75">
        <v>11.71</v>
      </c>
      <c r="E2765" s="75">
        <v>1202.94</v>
      </c>
    </row>
    <row r="2766" ht="14.25" customHeight="1">
      <c r="A2766" s="22" t="s">
        <v>1142</v>
      </c>
      <c r="B2766" s="75" t="s">
        <v>2848</v>
      </c>
      <c r="C2766" s="75" t="s">
        <v>2850</v>
      </c>
      <c r="D2766" s="75">
        <v>9.18</v>
      </c>
      <c r="E2766" s="75">
        <v>1097.53</v>
      </c>
    </row>
    <row r="2767" ht="14.25" customHeight="1">
      <c r="A2767" s="22" t="s">
        <v>1142</v>
      </c>
      <c r="B2767" s="75" t="s">
        <v>2848</v>
      </c>
      <c r="C2767" s="75" t="s">
        <v>2851</v>
      </c>
      <c r="D2767" s="75">
        <v>13.56</v>
      </c>
      <c r="E2767" s="75">
        <v>1143.0</v>
      </c>
    </row>
    <row r="2768" ht="14.25" customHeight="1">
      <c r="A2768" s="22" t="s">
        <v>1142</v>
      </c>
      <c r="B2768" s="75" t="s">
        <v>1886</v>
      </c>
      <c r="C2768" s="75" t="s">
        <v>2852</v>
      </c>
      <c r="D2768" s="75">
        <v>13.31</v>
      </c>
      <c r="E2768" s="75">
        <v>1082.8</v>
      </c>
    </row>
    <row r="2769" ht="14.25" customHeight="1">
      <c r="A2769" s="22" t="s">
        <v>1142</v>
      </c>
      <c r="B2769" s="75" t="s">
        <v>1886</v>
      </c>
      <c r="C2769" s="75" t="s">
        <v>2853</v>
      </c>
      <c r="D2769" s="75">
        <v>13.46</v>
      </c>
      <c r="E2769" s="75">
        <v>1143.0</v>
      </c>
    </row>
    <row r="2770" ht="14.25" customHeight="1">
      <c r="A2770" s="22" t="s">
        <v>1142</v>
      </c>
      <c r="B2770" s="75" t="s">
        <v>1871</v>
      </c>
      <c r="C2770" s="75" t="s">
        <v>2854</v>
      </c>
      <c r="D2770" s="75">
        <v>14.84</v>
      </c>
      <c r="E2770" s="75">
        <v>1056.89</v>
      </c>
    </row>
    <row r="2771" ht="14.25" customHeight="1">
      <c r="A2771" s="22" t="s">
        <v>1142</v>
      </c>
      <c r="B2771" s="75" t="s">
        <v>1871</v>
      </c>
      <c r="C2771" s="75" t="s">
        <v>1883</v>
      </c>
      <c r="D2771" s="75">
        <v>13.78</v>
      </c>
      <c r="E2771" s="75">
        <v>1102.36</v>
      </c>
    </row>
    <row r="2772" ht="14.25" customHeight="1">
      <c r="A2772" s="22" t="s">
        <v>1142</v>
      </c>
      <c r="B2772" s="75" t="s">
        <v>1871</v>
      </c>
      <c r="C2772" s="75" t="s">
        <v>2705</v>
      </c>
      <c r="D2772" s="75">
        <v>16.46</v>
      </c>
      <c r="E2772" s="75">
        <v>1249.17</v>
      </c>
    </row>
    <row r="2773" ht="14.25" customHeight="1">
      <c r="A2773" s="22" t="s">
        <v>1142</v>
      </c>
      <c r="B2773" s="75" t="s">
        <v>1871</v>
      </c>
      <c r="C2773" s="75" t="s">
        <v>1877</v>
      </c>
      <c r="D2773" s="75">
        <v>14.48</v>
      </c>
      <c r="E2773" s="75">
        <v>1087.63</v>
      </c>
    </row>
    <row r="2774" ht="14.25" customHeight="1">
      <c r="A2774" s="22" t="s">
        <v>1142</v>
      </c>
      <c r="B2774" s="75" t="s">
        <v>1871</v>
      </c>
      <c r="C2774" s="75" t="s">
        <v>2855</v>
      </c>
      <c r="D2774" s="75">
        <v>11.17</v>
      </c>
      <c r="E2774" s="75">
        <v>1083.06</v>
      </c>
    </row>
    <row r="2775" ht="14.25" customHeight="1">
      <c r="A2775" s="22" t="s">
        <v>1142</v>
      </c>
      <c r="B2775" s="75" t="s">
        <v>1857</v>
      </c>
      <c r="C2775" s="75" t="s">
        <v>1832</v>
      </c>
      <c r="D2775" s="75">
        <v>17.24</v>
      </c>
      <c r="E2775" s="75">
        <v>1132.23</v>
      </c>
    </row>
    <row r="2776" ht="14.25" customHeight="1">
      <c r="A2776" s="22" t="s">
        <v>1142</v>
      </c>
      <c r="B2776" s="75" t="s">
        <v>1857</v>
      </c>
      <c r="C2776" s="75" t="s">
        <v>1868</v>
      </c>
      <c r="D2776" s="75">
        <v>16.24</v>
      </c>
      <c r="E2776" s="75">
        <v>1170.18</v>
      </c>
    </row>
    <row r="2777" ht="14.25" customHeight="1">
      <c r="A2777" s="22" t="s">
        <v>1142</v>
      </c>
      <c r="B2777" s="75" t="s">
        <v>1857</v>
      </c>
      <c r="C2777" s="75" t="s">
        <v>2856</v>
      </c>
      <c r="D2777" s="75">
        <v>10.09</v>
      </c>
      <c r="E2777" s="75">
        <v>1501.9</v>
      </c>
    </row>
    <row r="2778" ht="14.25" customHeight="1">
      <c r="A2778" s="22" t="s">
        <v>1142</v>
      </c>
      <c r="B2778" s="75" t="s">
        <v>1850</v>
      </c>
      <c r="C2778" s="75" t="s">
        <v>1856</v>
      </c>
      <c r="D2778" s="75">
        <v>18.6</v>
      </c>
      <c r="E2778" s="75">
        <v>1109.47</v>
      </c>
    </row>
    <row r="2779" ht="14.25" customHeight="1">
      <c r="A2779" s="22" t="s">
        <v>1142</v>
      </c>
      <c r="B2779" s="75" t="s">
        <v>1817</v>
      </c>
      <c r="C2779" s="75" t="s">
        <v>1818</v>
      </c>
      <c r="D2779" s="75">
        <v>17.31</v>
      </c>
      <c r="E2779" s="75">
        <v>1252.22</v>
      </c>
    </row>
    <row r="2780" ht="14.25" customHeight="1">
      <c r="A2780" s="22" t="s">
        <v>1142</v>
      </c>
      <c r="B2780" s="75" t="s">
        <v>1817</v>
      </c>
      <c r="C2780" s="75" t="s">
        <v>1822</v>
      </c>
      <c r="D2780" s="75">
        <v>19.48</v>
      </c>
      <c r="E2780" s="75">
        <v>1137.41</v>
      </c>
    </row>
    <row r="2781" ht="14.25" customHeight="1">
      <c r="A2781" s="22" t="s">
        <v>1142</v>
      </c>
      <c r="B2781" s="75" t="s">
        <v>1817</v>
      </c>
      <c r="C2781" s="75" t="s">
        <v>2462</v>
      </c>
      <c r="D2781" s="75">
        <v>20.26</v>
      </c>
      <c r="E2781" s="75">
        <v>1277.37</v>
      </c>
    </row>
    <row r="2782" ht="14.25" customHeight="1">
      <c r="A2782" s="22" t="s">
        <v>1142</v>
      </c>
      <c r="B2782" s="75" t="s">
        <v>1817</v>
      </c>
      <c r="C2782" s="75" t="s">
        <v>2463</v>
      </c>
      <c r="D2782" s="75">
        <v>19.46</v>
      </c>
      <c r="E2782" s="75">
        <v>1229.61</v>
      </c>
    </row>
    <row r="2783" ht="14.25" customHeight="1">
      <c r="A2783" s="22" t="s">
        <v>1142</v>
      </c>
      <c r="B2783" s="75" t="s">
        <v>1746</v>
      </c>
      <c r="C2783" s="75" t="s">
        <v>2466</v>
      </c>
      <c r="D2783" s="75">
        <v>20.81</v>
      </c>
      <c r="E2783" s="75">
        <v>1316.23</v>
      </c>
    </row>
    <row r="2784" ht="14.25" customHeight="1">
      <c r="A2784" s="22" t="s">
        <v>1142</v>
      </c>
      <c r="B2784" s="75" t="s">
        <v>1746</v>
      </c>
      <c r="C2784" s="75" t="s">
        <v>2698</v>
      </c>
      <c r="D2784" s="75">
        <v>22.75</v>
      </c>
      <c r="E2784" s="75">
        <v>1306.83</v>
      </c>
    </row>
    <row r="2785" ht="14.25" customHeight="1">
      <c r="A2785" s="22" t="s">
        <v>1142</v>
      </c>
      <c r="B2785" s="75" t="s">
        <v>1746</v>
      </c>
      <c r="C2785" s="75" t="s">
        <v>2633</v>
      </c>
      <c r="D2785" s="75">
        <v>23.62</v>
      </c>
      <c r="E2785" s="75">
        <v>1256.79</v>
      </c>
    </row>
    <row r="2786" ht="14.25" customHeight="1">
      <c r="A2786" s="22" t="s">
        <v>1142</v>
      </c>
      <c r="B2786" s="75" t="s">
        <v>2532</v>
      </c>
      <c r="C2786" s="75" t="s">
        <v>1295</v>
      </c>
      <c r="D2786" s="75">
        <v>11.0</v>
      </c>
      <c r="E2786" s="75">
        <v>1460.0</v>
      </c>
    </row>
    <row r="2787" ht="14.25" customHeight="1">
      <c r="A2787" s="22" t="s">
        <v>1142</v>
      </c>
      <c r="B2787" s="75" t="s">
        <v>2857</v>
      </c>
      <c r="C2787" s="75" t="s">
        <v>2858</v>
      </c>
      <c r="D2787" s="75">
        <v>5.4</v>
      </c>
      <c r="E2787" s="75">
        <v>907.4</v>
      </c>
    </row>
    <row r="2788" ht="14.25" customHeight="1">
      <c r="A2788" s="22" t="s">
        <v>1142</v>
      </c>
      <c r="B2788" s="75" t="s">
        <v>2859</v>
      </c>
      <c r="C2788" s="75" t="s">
        <v>2860</v>
      </c>
      <c r="D2788" s="75">
        <v>4.2</v>
      </c>
      <c r="E2788" s="75">
        <v>1262.7</v>
      </c>
    </row>
    <row r="2789" ht="14.25" customHeight="1">
      <c r="A2789" s="22" t="s">
        <v>1142</v>
      </c>
      <c r="B2789" s="75" t="s">
        <v>2859</v>
      </c>
      <c r="C2789" s="75" t="s">
        <v>2861</v>
      </c>
      <c r="D2789" s="75">
        <v>7.2</v>
      </c>
      <c r="E2789" s="75">
        <v>840.0</v>
      </c>
    </row>
    <row r="2790" ht="14.25" customHeight="1">
      <c r="A2790" s="22" t="s">
        <v>1142</v>
      </c>
      <c r="B2790" s="75" t="s">
        <v>2859</v>
      </c>
      <c r="C2790" s="75" t="s">
        <v>2862</v>
      </c>
      <c r="D2790" s="75">
        <v>5.8</v>
      </c>
      <c r="E2790" s="75">
        <v>1148.0</v>
      </c>
    </row>
    <row r="2791" ht="14.25" customHeight="1">
      <c r="A2791" s="22" t="s">
        <v>1142</v>
      </c>
      <c r="B2791" s="75" t="s">
        <v>2863</v>
      </c>
      <c r="C2791" s="75" t="s">
        <v>2864</v>
      </c>
      <c r="D2791" s="75">
        <v>7.3</v>
      </c>
      <c r="E2791" s="75">
        <v>939.6</v>
      </c>
    </row>
    <row r="2792" ht="14.25" customHeight="1">
      <c r="A2792" s="22" t="s">
        <v>1142</v>
      </c>
      <c r="B2792" s="75" t="s">
        <v>1344</v>
      </c>
      <c r="C2792" s="75" t="s">
        <v>2521</v>
      </c>
      <c r="D2792" s="75">
        <v>18.94</v>
      </c>
      <c r="E2792" s="75">
        <v>161.56</v>
      </c>
    </row>
    <row r="2793" ht="14.25" customHeight="1">
      <c r="A2793" s="22" t="s">
        <v>1142</v>
      </c>
      <c r="B2793" s="75" t="s">
        <v>1344</v>
      </c>
      <c r="C2793" s="75" t="s">
        <v>2865</v>
      </c>
      <c r="D2793" s="75">
        <v>17.84</v>
      </c>
      <c r="E2793" s="75">
        <v>407.78</v>
      </c>
    </row>
    <row r="2794" ht="14.25" customHeight="1">
      <c r="A2794" s="22" t="s">
        <v>1142</v>
      </c>
      <c r="B2794" s="75" t="s">
        <v>1344</v>
      </c>
      <c r="C2794" s="75" t="s">
        <v>2866</v>
      </c>
      <c r="D2794" s="75">
        <v>17.9</v>
      </c>
      <c r="E2794" s="75">
        <v>1048.64</v>
      </c>
    </row>
    <row r="2795" ht="14.25" customHeight="1">
      <c r="A2795" s="22" t="s">
        <v>1145</v>
      </c>
      <c r="B2795" s="75" t="s">
        <v>1278</v>
      </c>
      <c r="C2795" s="75" t="s">
        <v>2796</v>
      </c>
      <c r="D2795" s="75">
        <v>17.28</v>
      </c>
      <c r="E2795" s="75">
        <v>262.13</v>
      </c>
    </row>
    <row r="2796" ht="14.25" customHeight="1">
      <c r="A2796" s="22" t="s">
        <v>1145</v>
      </c>
      <c r="B2796" s="75" t="s">
        <v>1278</v>
      </c>
      <c r="C2796" s="75" t="s">
        <v>2766</v>
      </c>
      <c r="D2796" s="75">
        <v>17.56</v>
      </c>
      <c r="E2796" s="75">
        <v>310.64</v>
      </c>
    </row>
    <row r="2797" ht="14.25" customHeight="1">
      <c r="A2797" s="22" t="s">
        <v>1145</v>
      </c>
      <c r="B2797" s="75" t="s">
        <v>1278</v>
      </c>
      <c r="C2797" s="75" t="s">
        <v>1352</v>
      </c>
      <c r="D2797" s="75">
        <v>24.22</v>
      </c>
      <c r="E2797" s="75">
        <v>117.09</v>
      </c>
    </row>
    <row r="2798" ht="14.25" customHeight="1">
      <c r="A2798" s="22" t="s">
        <v>135</v>
      </c>
      <c r="B2798" s="75" t="s">
        <v>1195</v>
      </c>
      <c r="C2798" s="75" t="s">
        <v>1203</v>
      </c>
      <c r="D2798" s="75">
        <v>11.73</v>
      </c>
      <c r="E2798" s="75">
        <v>996.98</v>
      </c>
    </row>
    <row r="2799" ht="14.25" customHeight="1">
      <c r="A2799" s="22" t="s">
        <v>135</v>
      </c>
      <c r="B2799" s="75" t="s">
        <v>1195</v>
      </c>
      <c r="C2799" s="75" t="s">
        <v>2867</v>
      </c>
      <c r="D2799" s="75">
        <v>13.03</v>
      </c>
      <c r="E2799" s="75">
        <v>1006.86</v>
      </c>
    </row>
    <row r="2800" ht="14.25" customHeight="1">
      <c r="A2800" s="22" t="s">
        <v>135</v>
      </c>
      <c r="B2800" s="75" t="s">
        <v>1195</v>
      </c>
      <c r="C2800" s="75" t="s">
        <v>2747</v>
      </c>
      <c r="D2800" s="75">
        <v>12.84</v>
      </c>
      <c r="E2800" s="75">
        <v>607.82</v>
      </c>
    </row>
    <row r="2801" ht="14.25" customHeight="1">
      <c r="A2801" s="22" t="s">
        <v>135</v>
      </c>
      <c r="B2801" s="75" t="s">
        <v>1195</v>
      </c>
      <c r="C2801" s="75" t="s">
        <v>2748</v>
      </c>
      <c r="D2801" s="75">
        <v>13.37</v>
      </c>
      <c r="E2801" s="75">
        <v>720.24</v>
      </c>
    </row>
    <row r="2802" ht="14.25" customHeight="1">
      <c r="A2802" s="22" t="s">
        <v>135</v>
      </c>
      <c r="B2802" s="75" t="s">
        <v>1205</v>
      </c>
      <c r="C2802" s="75" t="s">
        <v>2581</v>
      </c>
      <c r="D2802" s="75">
        <v>12.19</v>
      </c>
      <c r="E2802" s="75">
        <v>881.3</v>
      </c>
    </row>
    <row r="2803" ht="14.25" customHeight="1">
      <c r="A2803" s="22" t="s">
        <v>135</v>
      </c>
      <c r="B2803" s="75" t="s">
        <v>1205</v>
      </c>
      <c r="C2803" s="75" t="s">
        <v>2586</v>
      </c>
      <c r="D2803" s="75">
        <v>12.13</v>
      </c>
      <c r="E2803" s="75">
        <v>970.42</v>
      </c>
    </row>
    <row r="2804" ht="14.25" customHeight="1">
      <c r="A2804" s="22" t="s">
        <v>135</v>
      </c>
      <c r="B2804" s="75" t="s">
        <v>1205</v>
      </c>
      <c r="C2804" s="75" t="s">
        <v>2749</v>
      </c>
      <c r="D2804" s="75">
        <v>12.95</v>
      </c>
      <c r="E2804" s="75">
        <v>856.88</v>
      </c>
    </row>
    <row r="2805" ht="14.25" customHeight="1">
      <c r="A2805" s="22" t="s">
        <v>135</v>
      </c>
      <c r="B2805" s="75" t="s">
        <v>1205</v>
      </c>
      <c r="C2805" s="75" t="s">
        <v>2868</v>
      </c>
      <c r="D2805" s="75">
        <v>11.17</v>
      </c>
      <c r="E2805" s="75">
        <v>965.5</v>
      </c>
    </row>
    <row r="2806" ht="14.25" customHeight="1">
      <c r="A2806" s="22" t="s">
        <v>135</v>
      </c>
      <c r="B2806" s="75" t="s">
        <v>1205</v>
      </c>
      <c r="C2806" s="75" t="s">
        <v>2869</v>
      </c>
      <c r="D2806" s="75">
        <v>9.77</v>
      </c>
      <c r="E2806" s="75">
        <v>945.97</v>
      </c>
    </row>
    <row r="2807" ht="14.25" customHeight="1">
      <c r="A2807" s="22" t="s">
        <v>135</v>
      </c>
      <c r="B2807" s="75" t="s">
        <v>1205</v>
      </c>
      <c r="C2807" s="75" t="s">
        <v>1303</v>
      </c>
      <c r="D2807" s="75">
        <v>10.11</v>
      </c>
      <c r="E2807" s="75">
        <v>1008.15</v>
      </c>
    </row>
    <row r="2808" ht="14.25" customHeight="1">
      <c r="A2808" s="22" t="s">
        <v>135</v>
      </c>
      <c r="B2808" s="75" t="s">
        <v>1205</v>
      </c>
      <c r="C2808" s="75" t="s">
        <v>1304</v>
      </c>
      <c r="D2808" s="75">
        <v>10.39</v>
      </c>
      <c r="E2808" s="75">
        <v>870.89</v>
      </c>
    </row>
    <row r="2809" ht="14.25" customHeight="1">
      <c r="A2809" s="22" t="s">
        <v>135</v>
      </c>
      <c r="B2809" s="75" t="s">
        <v>1310</v>
      </c>
      <c r="C2809" s="75" t="s">
        <v>2135</v>
      </c>
      <c r="D2809" s="75">
        <v>10.32</v>
      </c>
      <c r="E2809" s="75">
        <v>969.93</v>
      </c>
    </row>
    <row r="2810" ht="14.25" customHeight="1">
      <c r="A2810" s="22" t="s">
        <v>135</v>
      </c>
      <c r="B2810" s="75" t="s">
        <v>1310</v>
      </c>
      <c r="C2810" s="75" t="s">
        <v>1311</v>
      </c>
      <c r="D2810" s="75">
        <v>11.89</v>
      </c>
      <c r="E2810" s="75">
        <v>947.01</v>
      </c>
    </row>
    <row r="2811" ht="14.25" customHeight="1">
      <c r="A2811" s="22" t="s">
        <v>135</v>
      </c>
      <c r="B2811" s="75" t="s">
        <v>1308</v>
      </c>
      <c r="C2811" s="75" t="s">
        <v>2870</v>
      </c>
      <c r="D2811" s="75">
        <v>4.45</v>
      </c>
      <c r="E2811" s="75">
        <v>1137.73</v>
      </c>
    </row>
    <row r="2812" ht="14.25" customHeight="1">
      <c r="A2812" s="22" t="s">
        <v>135</v>
      </c>
      <c r="B2812" s="75" t="s">
        <v>1308</v>
      </c>
      <c r="C2812" s="75" t="s">
        <v>2140</v>
      </c>
      <c r="D2812" s="75">
        <v>5.23</v>
      </c>
      <c r="E2812" s="75">
        <v>1444.31</v>
      </c>
    </row>
    <row r="2813" ht="14.25" customHeight="1">
      <c r="A2813" s="22" t="s">
        <v>135</v>
      </c>
      <c r="B2813" s="75" t="s">
        <v>1308</v>
      </c>
      <c r="C2813" s="75" t="s">
        <v>2162</v>
      </c>
      <c r="D2813" s="75">
        <v>7.4</v>
      </c>
      <c r="E2813" s="75">
        <v>1274.59</v>
      </c>
    </row>
    <row r="2814" ht="14.25" customHeight="1">
      <c r="A2814" s="22" t="s">
        <v>135</v>
      </c>
      <c r="B2814" s="75" t="s">
        <v>1213</v>
      </c>
      <c r="C2814" s="75" t="s">
        <v>1307</v>
      </c>
      <c r="D2814" s="75">
        <v>8.93</v>
      </c>
      <c r="E2814" s="75">
        <v>805.47</v>
      </c>
    </row>
    <row r="2815" ht="14.25" customHeight="1">
      <c r="A2815" s="22" t="s">
        <v>135</v>
      </c>
      <c r="B2815" s="75" t="s">
        <v>1213</v>
      </c>
      <c r="C2815" s="75" t="s">
        <v>2587</v>
      </c>
      <c r="D2815" s="75">
        <v>9.61</v>
      </c>
      <c r="E2815" s="75">
        <v>830.31</v>
      </c>
    </row>
    <row r="2816" ht="14.25" customHeight="1">
      <c r="A2816" s="22" t="s">
        <v>135</v>
      </c>
      <c r="B2816" s="75" t="s">
        <v>1213</v>
      </c>
      <c r="C2816" s="75" t="s">
        <v>1214</v>
      </c>
      <c r="D2816" s="75">
        <v>9.65</v>
      </c>
      <c r="E2816" s="75">
        <v>705.79</v>
      </c>
    </row>
    <row r="2817" ht="14.25" customHeight="1">
      <c r="A2817" s="22" t="s">
        <v>135</v>
      </c>
      <c r="B2817" s="75" t="s">
        <v>1213</v>
      </c>
      <c r="C2817" s="75" t="s">
        <v>1305</v>
      </c>
      <c r="D2817" s="75">
        <v>10.23</v>
      </c>
      <c r="E2817" s="75">
        <v>802.34</v>
      </c>
    </row>
    <row r="2818" ht="14.25" customHeight="1">
      <c r="A2818" s="22" t="s">
        <v>135</v>
      </c>
      <c r="B2818" s="75" t="s">
        <v>1213</v>
      </c>
      <c r="C2818" s="75" t="s">
        <v>2001</v>
      </c>
      <c r="D2818" s="75">
        <v>9.91</v>
      </c>
      <c r="E2818" s="75">
        <v>749.51</v>
      </c>
    </row>
    <row r="2819" ht="14.25" customHeight="1">
      <c r="A2819" s="22" t="s">
        <v>135</v>
      </c>
      <c r="B2819" s="75" t="s">
        <v>1213</v>
      </c>
      <c r="C2819" s="75" t="s">
        <v>2009</v>
      </c>
      <c r="D2819" s="75">
        <v>9.54</v>
      </c>
      <c r="E2819" s="75">
        <v>781.04</v>
      </c>
    </row>
    <row r="2820" ht="14.25" customHeight="1">
      <c r="A2820" s="22" t="s">
        <v>135</v>
      </c>
      <c r="B2820" s="75" t="s">
        <v>1213</v>
      </c>
      <c r="C2820" s="75" t="s">
        <v>2008</v>
      </c>
      <c r="D2820" s="75">
        <v>9.52</v>
      </c>
      <c r="E2820" s="75">
        <v>597.55</v>
      </c>
    </row>
    <row r="2821" ht="14.25" customHeight="1">
      <c r="A2821" s="22" t="s">
        <v>135</v>
      </c>
      <c r="B2821" s="75" t="s">
        <v>1213</v>
      </c>
      <c r="C2821" s="75" t="s">
        <v>2006</v>
      </c>
      <c r="D2821" s="75">
        <v>9.99</v>
      </c>
      <c r="E2821" s="75">
        <v>582.47</v>
      </c>
    </row>
    <row r="2822" ht="14.25" customHeight="1">
      <c r="A2822" s="22" t="s">
        <v>135</v>
      </c>
      <c r="B2822" s="75" t="s">
        <v>2101</v>
      </c>
      <c r="C2822" s="75" t="s">
        <v>2102</v>
      </c>
      <c r="D2822" s="75">
        <v>11.1</v>
      </c>
      <c r="E2822" s="75">
        <v>817.69</v>
      </c>
    </row>
    <row r="2823" ht="14.25" customHeight="1">
      <c r="A2823" s="22" t="s">
        <v>135</v>
      </c>
      <c r="B2823" s="75" t="s">
        <v>1210</v>
      </c>
      <c r="C2823" s="75" t="s">
        <v>1212</v>
      </c>
      <c r="D2823" s="75">
        <v>10.48</v>
      </c>
      <c r="E2823" s="75">
        <v>826.7</v>
      </c>
    </row>
    <row r="2824" ht="14.25" customHeight="1">
      <c r="A2824" s="22" t="s">
        <v>135</v>
      </c>
      <c r="B2824" s="75" t="s">
        <v>1210</v>
      </c>
      <c r="C2824" s="75" t="s">
        <v>2138</v>
      </c>
      <c r="D2824" s="75">
        <v>10.04</v>
      </c>
      <c r="E2824" s="75">
        <v>812.53</v>
      </c>
    </row>
    <row r="2825" ht="14.25" customHeight="1">
      <c r="A2825" s="22" t="s">
        <v>135</v>
      </c>
      <c r="B2825" s="75" t="s">
        <v>2010</v>
      </c>
      <c r="C2825" s="75" t="s">
        <v>2012</v>
      </c>
      <c r="D2825" s="75">
        <v>8.68</v>
      </c>
      <c r="E2825" s="75">
        <v>757.75</v>
      </c>
    </row>
    <row r="2826" ht="14.25" customHeight="1">
      <c r="A2826" s="22" t="s">
        <v>135</v>
      </c>
      <c r="B2826" s="75" t="s">
        <v>2010</v>
      </c>
      <c r="C2826" s="75" t="s">
        <v>2618</v>
      </c>
      <c r="D2826" s="75">
        <v>9.21</v>
      </c>
      <c r="E2826" s="75">
        <v>628.0</v>
      </c>
    </row>
    <row r="2827" ht="14.25" customHeight="1">
      <c r="A2827" s="22" t="s">
        <v>135</v>
      </c>
      <c r="B2827" s="75" t="s">
        <v>2017</v>
      </c>
      <c r="C2827" s="75" t="s">
        <v>2871</v>
      </c>
      <c r="D2827" s="75">
        <v>9.19</v>
      </c>
      <c r="E2827" s="75">
        <v>597.06</v>
      </c>
    </row>
    <row r="2828" ht="14.25" customHeight="1">
      <c r="A2828" s="22" t="s">
        <v>135</v>
      </c>
      <c r="B2828" s="75" t="s">
        <v>2017</v>
      </c>
      <c r="C2828" s="75" t="s">
        <v>2153</v>
      </c>
      <c r="D2828" s="75">
        <v>9.04</v>
      </c>
      <c r="E2828" s="75">
        <v>612.34</v>
      </c>
    </row>
    <row r="2829" ht="14.25" customHeight="1">
      <c r="A2829" s="22" t="s">
        <v>135</v>
      </c>
      <c r="B2829" s="75" t="s">
        <v>2017</v>
      </c>
      <c r="C2829" s="75" t="s">
        <v>2154</v>
      </c>
      <c r="D2829" s="75">
        <v>8.4</v>
      </c>
      <c r="E2829" s="75">
        <v>751.5</v>
      </c>
    </row>
    <row r="2830" ht="14.25" customHeight="1">
      <c r="A2830" s="22" t="s">
        <v>135</v>
      </c>
      <c r="B2830" s="75" t="s">
        <v>2142</v>
      </c>
      <c r="C2830" s="75" t="s">
        <v>2573</v>
      </c>
      <c r="D2830" s="75">
        <v>8.52</v>
      </c>
      <c r="E2830" s="75">
        <v>791.07</v>
      </c>
    </row>
    <row r="2831" ht="14.25" customHeight="1">
      <c r="A2831" s="22" t="s">
        <v>135</v>
      </c>
      <c r="B2831" s="75" t="s">
        <v>2142</v>
      </c>
      <c r="C2831" s="75" t="s">
        <v>2572</v>
      </c>
      <c r="D2831" s="75">
        <v>7.92</v>
      </c>
      <c r="E2831" s="75">
        <v>780.78</v>
      </c>
    </row>
    <row r="2832" ht="14.25" customHeight="1">
      <c r="A2832" s="22" t="s">
        <v>135</v>
      </c>
      <c r="B2832" s="75" t="s">
        <v>1315</v>
      </c>
      <c r="C2832" s="75" t="s">
        <v>2505</v>
      </c>
      <c r="D2832" s="75">
        <v>9.13</v>
      </c>
      <c r="E2832" s="75">
        <v>627.0</v>
      </c>
    </row>
    <row r="2833" ht="14.25" customHeight="1">
      <c r="A2833" s="22" t="s">
        <v>135</v>
      </c>
      <c r="B2833" s="75" t="s">
        <v>1315</v>
      </c>
      <c r="C2833" s="75" t="s">
        <v>2033</v>
      </c>
      <c r="D2833" s="75">
        <v>8.83</v>
      </c>
      <c r="E2833" s="75">
        <v>557.31</v>
      </c>
    </row>
    <row r="2834" ht="14.25" customHeight="1">
      <c r="A2834" s="22" t="s">
        <v>135</v>
      </c>
      <c r="B2834" s="75" t="s">
        <v>1315</v>
      </c>
      <c r="C2834" s="75" t="s">
        <v>2035</v>
      </c>
      <c r="D2834" s="75">
        <v>7.87</v>
      </c>
      <c r="E2834" s="75">
        <v>585.1</v>
      </c>
    </row>
    <row r="2835" ht="14.25" customHeight="1">
      <c r="A2835" s="22" t="s">
        <v>135</v>
      </c>
      <c r="B2835" s="75" t="s">
        <v>1315</v>
      </c>
      <c r="C2835" s="75" t="s">
        <v>1316</v>
      </c>
      <c r="D2835" s="75">
        <v>8.36</v>
      </c>
      <c r="E2835" s="75">
        <v>775.47</v>
      </c>
    </row>
    <row r="2836" ht="14.25" customHeight="1">
      <c r="A2836" s="22" t="s">
        <v>135</v>
      </c>
      <c r="B2836" s="75" t="s">
        <v>1318</v>
      </c>
      <c r="C2836" s="75" t="s">
        <v>2872</v>
      </c>
      <c r="D2836" s="75">
        <v>7.9</v>
      </c>
      <c r="E2836" s="75">
        <v>749.28</v>
      </c>
    </row>
    <row r="2837" ht="14.25" customHeight="1">
      <c r="A2837" s="22" t="s">
        <v>135</v>
      </c>
      <c r="B2837" s="75" t="s">
        <v>1333</v>
      </c>
      <c r="C2837" s="75" t="s">
        <v>1949</v>
      </c>
      <c r="D2837" s="75">
        <v>9.29</v>
      </c>
      <c r="E2837" s="75">
        <v>726.31</v>
      </c>
    </row>
    <row r="2838" ht="14.25" customHeight="1">
      <c r="A2838" s="22" t="s">
        <v>135</v>
      </c>
      <c r="B2838" s="75" t="s">
        <v>1326</v>
      </c>
      <c r="C2838" s="75" t="s">
        <v>2873</v>
      </c>
      <c r="D2838" s="75">
        <v>9.97</v>
      </c>
      <c r="E2838" s="75">
        <v>1083.22</v>
      </c>
    </row>
    <row r="2839" ht="14.25" customHeight="1">
      <c r="A2839" s="22" t="s">
        <v>135</v>
      </c>
      <c r="B2839" s="75" t="s">
        <v>2042</v>
      </c>
      <c r="C2839" s="75" t="s">
        <v>2874</v>
      </c>
      <c r="D2839" s="75">
        <v>7.69</v>
      </c>
      <c r="E2839" s="75">
        <v>746.14</v>
      </c>
    </row>
    <row r="2840" ht="14.25" customHeight="1">
      <c r="A2840" s="22" t="s">
        <v>135</v>
      </c>
      <c r="B2840" s="75" t="s">
        <v>2042</v>
      </c>
      <c r="C2840" s="75" t="s">
        <v>2044</v>
      </c>
      <c r="D2840" s="75">
        <v>8.47</v>
      </c>
      <c r="E2840" s="75">
        <v>622.37</v>
      </c>
    </row>
    <row r="2841" ht="14.25" customHeight="1">
      <c r="A2841" s="22" t="s">
        <v>135</v>
      </c>
      <c r="B2841" s="75" t="s">
        <v>2042</v>
      </c>
      <c r="C2841" s="75" t="s">
        <v>2875</v>
      </c>
      <c r="D2841" s="75">
        <v>9.0</v>
      </c>
      <c r="E2841" s="75">
        <v>542.82</v>
      </c>
    </row>
    <row r="2842" ht="14.25" customHeight="1">
      <c r="A2842" s="22" t="s">
        <v>135</v>
      </c>
      <c r="B2842" s="75" t="s">
        <v>2040</v>
      </c>
      <c r="C2842" s="75" t="s">
        <v>2041</v>
      </c>
      <c r="D2842" s="75">
        <v>7.42</v>
      </c>
      <c r="E2842" s="75">
        <v>641.37</v>
      </c>
    </row>
    <row r="2843" ht="14.25" customHeight="1">
      <c r="A2843" s="22" t="s">
        <v>135</v>
      </c>
      <c r="B2843" s="75" t="s">
        <v>2036</v>
      </c>
      <c r="C2843" s="75" t="s">
        <v>2037</v>
      </c>
      <c r="D2843" s="75">
        <v>7.86</v>
      </c>
      <c r="E2843" s="75">
        <v>778.64</v>
      </c>
    </row>
    <row r="2844" ht="14.25" customHeight="1">
      <c r="A2844" s="22" t="s">
        <v>135</v>
      </c>
      <c r="B2844" s="75" t="s">
        <v>2036</v>
      </c>
      <c r="C2844" s="75" t="s">
        <v>2039</v>
      </c>
      <c r="D2844" s="75">
        <v>7.29</v>
      </c>
      <c r="E2844" s="75">
        <v>661.65</v>
      </c>
    </row>
    <row r="2845" ht="14.25" customHeight="1">
      <c r="A2845" s="22" t="s">
        <v>135</v>
      </c>
      <c r="B2845" s="75" t="s">
        <v>2566</v>
      </c>
      <c r="C2845" s="75" t="s">
        <v>2876</v>
      </c>
      <c r="D2845" s="75">
        <v>6.72</v>
      </c>
      <c r="E2845" s="75">
        <v>688.15</v>
      </c>
    </row>
    <row r="2846" ht="14.25" customHeight="1">
      <c r="A2846" s="22" t="s">
        <v>135</v>
      </c>
      <c r="B2846" s="75" t="s">
        <v>2566</v>
      </c>
      <c r="C2846" s="75" t="s">
        <v>2567</v>
      </c>
      <c r="D2846" s="75">
        <v>6.17</v>
      </c>
      <c r="E2846" s="75">
        <v>654.44</v>
      </c>
    </row>
    <row r="2847" ht="14.25" customHeight="1">
      <c r="A2847" s="22" t="s">
        <v>135</v>
      </c>
      <c r="B2847" s="75" t="s">
        <v>2050</v>
      </c>
      <c r="C2847" s="75" t="s">
        <v>2877</v>
      </c>
      <c r="D2847" s="75">
        <v>1.94</v>
      </c>
      <c r="E2847" s="75">
        <v>656.31</v>
      </c>
    </row>
    <row r="2848" ht="14.25" customHeight="1">
      <c r="A2848" s="22" t="s">
        <v>135</v>
      </c>
      <c r="B2848" s="75" t="s">
        <v>2050</v>
      </c>
      <c r="C2848" s="75" t="s">
        <v>2878</v>
      </c>
      <c r="D2848" s="75">
        <v>3.62</v>
      </c>
      <c r="E2848" s="75">
        <v>595.22</v>
      </c>
    </row>
    <row r="2849" ht="14.25" customHeight="1">
      <c r="A2849" s="22" t="s">
        <v>135</v>
      </c>
      <c r="B2849" s="75" t="s">
        <v>2050</v>
      </c>
      <c r="C2849" s="75" t="s">
        <v>2519</v>
      </c>
      <c r="D2849" s="75">
        <v>5.76</v>
      </c>
      <c r="E2849" s="75">
        <v>511.43</v>
      </c>
    </row>
    <row r="2850" ht="14.25" customHeight="1">
      <c r="A2850" s="22" t="s">
        <v>135</v>
      </c>
      <c r="B2850" s="75" t="s">
        <v>2050</v>
      </c>
      <c r="C2850" s="75" t="s">
        <v>2052</v>
      </c>
      <c r="D2850" s="75">
        <v>5.86</v>
      </c>
      <c r="E2850" s="75">
        <v>647.11</v>
      </c>
    </row>
    <row r="2851" ht="14.25" customHeight="1">
      <c r="A2851" s="22" t="s">
        <v>135</v>
      </c>
      <c r="B2851" s="75" t="s">
        <v>2050</v>
      </c>
      <c r="C2851" s="75" t="s">
        <v>2055</v>
      </c>
      <c r="D2851" s="75">
        <v>4.9</v>
      </c>
      <c r="E2851" s="75">
        <v>598.3</v>
      </c>
    </row>
    <row r="2852" ht="14.25" customHeight="1">
      <c r="A2852" s="22" t="s">
        <v>135</v>
      </c>
      <c r="B2852" s="75" t="s">
        <v>2050</v>
      </c>
      <c r="C2852" s="75" t="s">
        <v>2879</v>
      </c>
      <c r="D2852" s="75">
        <v>1.74</v>
      </c>
      <c r="E2852" s="75">
        <v>616.29</v>
      </c>
    </row>
    <row r="2853" ht="14.25" customHeight="1">
      <c r="A2853" s="22" t="s">
        <v>135</v>
      </c>
      <c r="B2853" s="75" t="s">
        <v>2050</v>
      </c>
      <c r="C2853" s="75" t="s">
        <v>2880</v>
      </c>
      <c r="D2853" s="75">
        <v>2.62</v>
      </c>
      <c r="E2853" s="75">
        <v>622.87</v>
      </c>
    </row>
    <row r="2854" ht="14.25" customHeight="1">
      <c r="A2854" s="22" t="s">
        <v>135</v>
      </c>
      <c r="B2854" s="75" t="s">
        <v>2050</v>
      </c>
      <c r="C2854" s="75" t="s">
        <v>2560</v>
      </c>
      <c r="D2854" s="75">
        <v>5.08</v>
      </c>
      <c r="E2854" s="75">
        <v>706.13</v>
      </c>
    </row>
    <row r="2855" ht="14.25" customHeight="1">
      <c r="A2855" s="22" t="s">
        <v>135</v>
      </c>
      <c r="B2855" s="75" t="s">
        <v>2050</v>
      </c>
      <c r="C2855" s="75" t="s">
        <v>2881</v>
      </c>
      <c r="D2855" s="75">
        <v>0.42</v>
      </c>
      <c r="E2855" s="75">
        <v>552.19</v>
      </c>
    </row>
    <row r="2856" ht="14.25" customHeight="1">
      <c r="A2856" s="22" t="s">
        <v>135</v>
      </c>
      <c r="B2856" s="75" t="s">
        <v>2557</v>
      </c>
      <c r="C2856" s="75" t="s">
        <v>2882</v>
      </c>
      <c r="D2856" s="75">
        <v>-0.31</v>
      </c>
      <c r="E2856" s="75">
        <v>543.59</v>
      </c>
    </row>
    <row r="2857" ht="14.25" customHeight="1">
      <c r="A2857" s="22" t="s">
        <v>135</v>
      </c>
      <c r="B2857" s="75" t="s">
        <v>2557</v>
      </c>
      <c r="C2857" s="75" t="s">
        <v>2883</v>
      </c>
      <c r="D2857" s="75">
        <v>4.32</v>
      </c>
      <c r="E2857" s="75">
        <v>601.43</v>
      </c>
    </row>
    <row r="2858" ht="14.25" customHeight="1">
      <c r="A2858" s="22" t="s">
        <v>135</v>
      </c>
      <c r="B2858" s="75" t="s">
        <v>2557</v>
      </c>
      <c r="C2858" s="75" t="s">
        <v>2884</v>
      </c>
      <c r="D2858" s="75">
        <v>4.97</v>
      </c>
      <c r="E2858" s="75">
        <v>639.9</v>
      </c>
    </row>
    <row r="2859" ht="14.25" customHeight="1">
      <c r="A2859" s="22" t="s">
        <v>135</v>
      </c>
      <c r="B2859" s="75" t="s">
        <v>2015</v>
      </c>
      <c r="C2859" s="75" t="s">
        <v>2885</v>
      </c>
      <c r="D2859" s="75">
        <v>-0.58</v>
      </c>
      <c r="E2859" s="75">
        <v>576.97</v>
      </c>
    </row>
    <row r="2860" ht="14.25" customHeight="1">
      <c r="A2860" s="22" t="s">
        <v>135</v>
      </c>
      <c r="B2860" s="75" t="s">
        <v>2015</v>
      </c>
      <c r="C2860" s="75" t="s">
        <v>2172</v>
      </c>
      <c r="D2860" s="75">
        <v>2.06</v>
      </c>
      <c r="E2860" s="75">
        <v>658.47</v>
      </c>
    </row>
    <row r="2861" ht="14.25" customHeight="1">
      <c r="A2861" s="22" t="s">
        <v>135</v>
      </c>
      <c r="B2861" s="75" t="s">
        <v>2015</v>
      </c>
      <c r="C2861" s="75" t="s">
        <v>2886</v>
      </c>
      <c r="D2861" s="75">
        <v>3.31</v>
      </c>
      <c r="E2861" s="75">
        <v>694.82</v>
      </c>
    </row>
    <row r="2862" ht="14.25" customHeight="1">
      <c r="A2862" s="22" t="s">
        <v>135</v>
      </c>
      <c r="B2862" s="75" t="s">
        <v>2015</v>
      </c>
      <c r="C2862" s="75" t="s">
        <v>2169</v>
      </c>
      <c r="D2862" s="75">
        <v>7.44</v>
      </c>
      <c r="E2862" s="75">
        <v>508.03</v>
      </c>
    </row>
    <row r="2863" ht="14.25" customHeight="1">
      <c r="A2863" s="22" t="s">
        <v>135</v>
      </c>
      <c r="B2863" s="75" t="s">
        <v>2015</v>
      </c>
      <c r="C2863" s="75" t="s">
        <v>2167</v>
      </c>
      <c r="D2863" s="75">
        <v>7.04</v>
      </c>
      <c r="E2863" s="75">
        <v>827.1</v>
      </c>
    </row>
    <row r="2864" ht="14.25" customHeight="1">
      <c r="A2864" s="22" t="s">
        <v>135</v>
      </c>
      <c r="B2864" s="75" t="s">
        <v>2015</v>
      </c>
      <c r="C2864" s="75" t="s">
        <v>2016</v>
      </c>
      <c r="D2864" s="75">
        <v>8.35</v>
      </c>
      <c r="E2864" s="75">
        <v>730.63</v>
      </c>
    </row>
    <row r="2865" ht="14.25" customHeight="1">
      <c r="A2865" s="22" t="s">
        <v>135</v>
      </c>
      <c r="B2865" s="75" t="s">
        <v>2503</v>
      </c>
      <c r="C2865" s="75" t="s">
        <v>2887</v>
      </c>
      <c r="D2865" s="75">
        <v>9.05</v>
      </c>
      <c r="E2865" s="75">
        <v>1181.0</v>
      </c>
    </row>
    <row r="2866" ht="14.25" customHeight="1">
      <c r="A2866" s="22" t="s">
        <v>135</v>
      </c>
      <c r="B2866" s="75" t="s">
        <v>2503</v>
      </c>
      <c r="C2866" s="75" t="s">
        <v>2553</v>
      </c>
      <c r="D2866" s="75">
        <v>7.9</v>
      </c>
      <c r="E2866" s="75">
        <v>1592.59</v>
      </c>
    </row>
    <row r="2867" ht="14.25" customHeight="1">
      <c r="A2867" s="22" t="s">
        <v>135</v>
      </c>
      <c r="B2867" s="75" t="s">
        <v>2503</v>
      </c>
      <c r="C2867" s="75" t="s">
        <v>2130</v>
      </c>
      <c r="D2867" s="75">
        <v>10.02</v>
      </c>
      <c r="E2867" s="75">
        <v>899.09</v>
      </c>
    </row>
    <row r="2868" ht="14.25" customHeight="1">
      <c r="A2868" s="22" t="s">
        <v>135</v>
      </c>
      <c r="B2868" s="75" t="s">
        <v>2503</v>
      </c>
      <c r="C2868" s="75" t="s">
        <v>2552</v>
      </c>
      <c r="D2868" s="75">
        <v>9.47</v>
      </c>
      <c r="E2868" s="75">
        <v>1445.57</v>
      </c>
    </row>
    <row r="2869" ht="14.25" customHeight="1">
      <c r="A2869" s="22" t="s">
        <v>135</v>
      </c>
      <c r="B2869" s="75" t="s">
        <v>2888</v>
      </c>
      <c r="C2869" s="75" t="s">
        <v>2889</v>
      </c>
      <c r="D2869" s="75">
        <v>10.22</v>
      </c>
      <c r="E2869" s="75">
        <v>1310.2</v>
      </c>
    </row>
    <row r="2870" ht="14.25" customHeight="1">
      <c r="A2870" s="22" t="s">
        <v>135</v>
      </c>
      <c r="B2870" s="75" t="s">
        <v>2888</v>
      </c>
      <c r="C2870" s="75" t="s">
        <v>2890</v>
      </c>
      <c r="D2870" s="75">
        <v>9.99</v>
      </c>
      <c r="E2870" s="75">
        <v>1255.31</v>
      </c>
    </row>
    <row r="2871" ht="14.25" customHeight="1">
      <c r="A2871" s="22" t="s">
        <v>1166</v>
      </c>
      <c r="B2871" s="75" t="s">
        <v>1344</v>
      </c>
      <c r="C2871" s="75" t="s">
        <v>2891</v>
      </c>
      <c r="D2871" s="75">
        <v>22.46</v>
      </c>
      <c r="E2871" s="75">
        <v>182.0</v>
      </c>
    </row>
    <row r="2872" ht="14.25" customHeight="1">
      <c r="A2872" s="22" t="s">
        <v>1166</v>
      </c>
      <c r="B2872" s="75" t="s">
        <v>1344</v>
      </c>
      <c r="C2872" s="75" t="s">
        <v>1345</v>
      </c>
      <c r="D2872" s="75">
        <v>22.51</v>
      </c>
      <c r="E2872" s="75">
        <v>350.52</v>
      </c>
    </row>
    <row r="2873" ht="14.25" customHeight="1">
      <c r="A2873" s="22" t="s">
        <v>1166</v>
      </c>
      <c r="B2873" s="75" t="s">
        <v>1344</v>
      </c>
      <c r="C2873" s="75" t="s">
        <v>1574</v>
      </c>
      <c r="D2873" s="75">
        <v>24.5</v>
      </c>
      <c r="E2873" s="75">
        <v>702.66</v>
      </c>
    </row>
    <row r="2874" ht="14.25" customHeight="1">
      <c r="A2874" s="22" t="s">
        <v>1166</v>
      </c>
      <c r="B2874" s="75" t="s">
        <v>1344</v>
      </c>
      <c r="C2874" s="75" t="s">
        <v>1346</v>
      </c>
      <c r="D2874" s="75">
        <v>17.84</v>
      </c>
      <c r="E2874" s="75">
        <v>407.78</v>
      </c>
    </row>
    <row r="2875" ht="14.25" customHeight="1">
      <c r="A2875" s="22" t="s">
        <v>1166</v>
      </c>
      <c r="B2875" s="75" t="s">
        <v>1344</v>
      </c>
      <c r="C2875" s="75" t="s">
        <v>1348</v>
      </c>
      <c r="D2875" s="75">
        <v>17.89</v>
      </c>
      <c r="E2875" s="75">
        <v>563.96</v>
      </c>
    </row>
    <row r="2876" ht="14.25" customHeight="1">
      <c r="A2876" s="22" t="s">
        <v>1166</v>
      </c>
      <c r="B2876" s="75" t="s">
        <v>1344</v>
      </c>
      <c r="C2876" s="75" t="s">
        <v>1347</v>
      </c>
      <c r="D2876" s="75">
        <v>20.62</v>
      </c>
      <c r="E2876" s="75">
        <v>332.66</v>
      </c>
    </row>
    <row r="2877" ht="14.25" customHeight="1">
      <c r="A2877" s="22" t="s">
        <v>1166</v>
      </c>
      <c r="B2877" s="75" t="s">
        <v>1344</v>
      </c>
      <c r="C2877" s="75" t="s">
        <v>1350</v>
      </c>
      <c r="D2877" s="75">
        <v>21.66</v>
      </c>
      <c r="E2877" s="75">
        <v>500.21</v>
      </c>
    </row>
    <row r="2878" ht="14.25" customHeight="1">
      <c r="A2878" s="22" t="s">
        <v>1166</v>
      </c>
      <c r="B2878" s="75" t="s">
        <v>1344</v>
      </c>
      <c r="C2878" s="75" t="s">
        <v>1424</v>
      </c>
      <c r="D2878" s="75">
        <v>23.65</v>
      </c>
      <c r="E2878" s="75">
        <v>644.4</v>
      </c>
    </row>
    <row r="2879" ht="14.25" customHeight="1">
      <c r="A2879" s="22" t="s">
        <v>1166</v>
      </c>
      <c r="B2879" s="75" t="s">
        <v>1344</v>
      </c>
      <c r="C2879" s="75" t="s">
        <v>1351</v>
      </c>
      <c r="D2879" s="75">
        <v>20.19</v>
      </c>
      <c r="E2879" s="75">
        <v>644.84</v>
      </c>
    </row>
    <row r="2880" ht="14.25" customHeight="1">
      <c r="A2880" s="22" t="s">
        <v>1166</v>
      </c>
      <c r="B2880" s="75" t="s">
        <v>1354</v>
      </c>
      <c r="C2880" s="75" t="s">
        <v>1358</v>
      </c>
      <c r="D2880" s="75">
        <v>22.49</v>
      </c>
      <c r="E2880" s="75">
        <v>226.06</v>
      </c>
    </row>
    <row r="2881" ht="14.25" customHeight="1">
      <c r="A2881" s="22" t="s">
        <v>1166</v>
      </c>
      <c r="B2881" s="75" t="s">
        <v>1354</v>
      </c>
      <c r="C2881" s="75" t="s">
        <v>2892</v>
      </c>
      <c r="D2881" s="75">
        <v>22.44</v>
      </c>
      <c r="E2881" s="75">
        <v>200.91</v>
      </c>
    </row>
    <row r="2882" ht="14.25" customHeight="1">
      <c r="A2882" s="22" t="s">
        <v>1166</v>
      </c>
      <c r="B2882" s="75" t="s">
        <v>1354</v>
      </c>
      <c r="C2882" s="75" t="s">
        <v>2893</v>
      </c>
      <c r="D2882" s="75">
        <v>12.3</v>
      </c>
      <c r="E2882" s="75">
        <v>230.89</v>
      </c>
    </row>
    <row r="2883" ht="14.25" customHeight="1">
      <c r="A2883" s="22" t="s">
        <v>1166</v>
      </c>
      <c r="B2883" s="75" t="s">
        <v>1354</v>
      </c>
      <c r="C2883" s="75" t="s">
        <v>2765</v>
      </c>
      <c r="D2883" s="75">
        <v>21.47</v>
      </c>
      <c r="E2883" s="75">
        <v>269.49</v>
      </c>
    </row>
    <row r="2884" ht="14.25" customHeight="1">
      <c r="A2884" s="22" t="s">
        <v>1166</v>
      </c>
      <c r="B2884" s="75" t="s">
        <v>1354</v>
      </c>
      <c r="C2884" s="75" t="s">
        <v>2538</v>
      </c>
      <c r="D2884" s="75">
        <v>16.45</v>
      </c>
      <c r="E2884" s="75">
        <v>330.45</v>
      </c>
    </row>
    <row r="2885" ht="14.25" customHeight="1">
      <c r="A2885" s="22" t="s">
        <v>1166</v>
      </c>
      <c r="B2885" s="75" t="s">
        <v>1363</v>
      </c>
      <c r="C2885" s="75" t="s">
        <v>1428</v>
      </c>
      <c r="D2885" s="75">
        <v>16.41</v>
      </c>
      <c r="E2885" s="75">
        <v>237.24</v>
      </c>
    </row>
    <row r="2886" ht="14.25" customHeight="1">
      <c r="A2886" s="22" t="s">
        <v>1166</v>
      </c>
      <c r="B2886" s="75" t="s">
        <v>1363</v>
      </c>
      <c r="C2886" s="75" t="s">
        <v>1367</v>
      </c>
      <c r="D2886" s="75">
        <v>17.28</v>
      </c>
      <c r="E2886" s="75">
        <v>270.0</v>
      </c>
    </row>
    <row r="2887" ht="14.25" customHeight="1">
      <c r="A2887" s="22" t="s">
        <v>1166</v>
      </c>
      <c r="B2887" s="75" t="s">
        <v>1363</v>
      </c>
      <c r="C2887" s="75" t="s">
        <v>1429</v>
      </c>
      <c r="D2887" s="75">
        <v>17.44</v>
      </c>
      <c r="E2887" s="75">
        <v>306.07</v>
      </c>
    </row>
    <row r="2888" ht="14.25" customHeight="1">
      <c r="A2888" s="22" t="s">
        <v>1166</v>
      </c>
      <c r="B2888" s="75" t="s">
        <v>1363</v>
      </c>
      <c r="C2888" s="75" t="s">
        <v>1584</v>
      </c>
      <c r="D2888" s="75">
        <v>15.9</v>
      </c>
      <c r="E2888" s="75">
        <v>307.34</v>
      </c>
    </row>
    <row r="2889" ht="14.25" customHeight="1">
      <c r="A2889" s="22" t="s">
        <v>1166</v>
      </c>
      <c r="B2889" s="75" t="s">
        <v>1363</v>
      </c>
      <c r="C2889" s="75" t="s">
        <v>2894</v>
      </c>
      <c r="D2889" s="75">
        <v>16.8</v>
      </c>
      <c r="E2889" s="75">
        <v>349.76</v>
      </c>
    </row>
    <row r="2890" ht="14.25" customHeight="1">
      <c r="A2890" s="22" t="s">
        <v>1166</v>
      </c>
      <c r="B2890" s="75" t="s">
        <v>1363</v>
      </c>
      <c r="C2890" s="75" t="s">
        <v>1370</v>
      </c>
      <c r="D2890" s="75">
        <v>14.39</v>
      </c>
      <c r="E2890" s="75">
        <v>224.54</v>
      </c>
    </row>
    <row r="2891" ht="14.25" customHeight="1">
      <c r="A2891" s="22" t="s">
        <v>1166</v>
      </c>
      <c r="B2891" s="75" t="s">
        <v>1363</v>
      </c>
      <c r="C2891" s="75" t="s">
        <v>1369</v>
      </c>
      <c r="D2891" s="75">
        <v>15.6</v>
      </c>
      <c r="E2891" s="75">
        <v>408.94</v>
      </c>
    </row>
    <row r="2892" ht="14.25" customHeight="1">
      <c r="A2892" s="22" t="s">
        <v>1166</v>
      </c>
      <c r="B2892" s="75" t="s">
        <v>1363</v>
      </c>
      <c r="C2892" s="75" t="s">
        <v>1368</v>
      </c>
      <c r="D2892" s="75">
        <v>17.31</v>
      </c>
      <c r="E2892" s="75">
        <v>295.4</v>
      </c>
    </row>
    <row r="2893" ht="14.25" customHeight="1">
      <c r="A2893" s="22" t="s">
        <v>1166</v>
      </c>
      <c r="B2893" s="75" t="s">
        <v>1389</v>
      </c>
      <c r="C2893" s="75" t="s">
        <v>2895</v>
      </c>
      <c r="D2893" s="75">
        <v>11.81</v>
      </c>
      <c r="E2893" s="75">
        <v>305.31</v>
      </c>
    </row>
    <row r="2894" ht="14.25" customHeight="1">
      <c r="A2894" s="22" t="s">
        <v>1166</v>
      </c>
      <c r="B2894" s="75" t="s">
        <v>1371</v>
      </c>
      <c r="C2894" s="75" t="s">
        <v>2896</v>
      </c>
      <c r="D2894" s="75">
        <v>15.95</v>
      </c>
      <c r="E2894" s="75">
        <v>570.48</v>
      </c>
    </row>
    <row r="2895" ht="14.25" customHeight="1">
      <c r="A2895" s="22" t="s">
        <v>1166</v>
      </c>
      <c r="B2895" s="75" t="s">
        <v>1371</v>
      </c>
      <c r="C2895" s="75" t="s">
        <v>2897</v>
      </c>
      <c r="D2895" s="75">
        <v>17.4</v>
      </c>
      <c r="E2895" s="75">
        <v>552.96</v>
      </c>
    </row>
    <row r="2896" ht="14.25" customHeight="1">
      <c r="A2896" s="22" t="s">
        <v>1166</v>
      </c>
      <c r="B2896" s="75" t="s">
        <v>1371</v>
      </c>
      <c r="C2896" s="75" t="s">
        <v>1373</v>
      </c>
      <c r="D2896" s="75">
        <v>18.99</v>
      </c>
      <c r="E2896" s="75">
        <v>223.01</v>
      </c>
    </row>
    <row r="2897" ht="14.25" customHeight="1">
      <c r="A2897" s="22" t="s">
        <v>1166</v>
      </c>
      <c r="B2897" s="75" t="s">
        <v>1371</v>
      </c>
      <c r="C2897" s="75" t="s">
        <v>2800</v>
      </c>
      <c r="D2897" s="75">
        <v>18.75</v>
      </c>
      <c r="E2897" s="75">
        <v>343.15</v>
      </c>
    </row>
    <row r="2898" ht="14.25" customHeight="1">
      <c r="A2898" s="22" t="s">
        <v>1166</v>
      </c>
      <c r="B2898" s="75" t="s">
        <v>1371</v>
      </c>
      <c r="C2898" s="75" t="s">
        <v>1435</v>
      </c>
      <c r="D2898" s="75">
        <v>19.28</v>
      </c>
      <c r="E2898" s="75">
        <v>531.62</v>
      </c>
    </row>
    <row r="2899" ht="14.25" customHeight="1">
      <c r="A2899" s="22" t="s">
        <v>1166</v>
      </c>
      <c r="B2899" s="75" t="s">
        <v>1371</v>
      </c>
      <c r="C2899" s="75" t="s">
        <v>2898</v>
      </c>
      <c r="D2899" s="75">
        <v>25.22</v>
      </c>
      <c r="E2899" s="75">
        <v>562.86</v>
      </c>
    </row>
    <row r="2900" ht="14.25" customHeight="1">
      <c r="A2900" s="22" t="s">
        <v>1166</v>
      </c>
      <c r="B2900" s="75" t="s">
        <v>1371</v>
      </c>
      <c r="C2900" s="75" t="s">
        <v>2334</v>
      </c>
      <c r="D2900" s="75">
        <v>22.94</v>
      </c>
      <c r="E2900" s="75">
        <v>786.13</v>
      </c>
    </row>
    <row r="2901" ht="14.25" customHeight="1">
      <c r="A2901" s="22" t="s">
        <v>1166</v>
      </c>
      <c r="B2901" s="75" t="s">
        <v>1371</v>
      </c>
      <c r="C2901" s="75" t="s">
        <v>2802</v>
      </c>
      <c r="D2901" s="75">
        <v>23.86</v>
      </c>
      <c r="E2901" s="75">
        <v>499.87</v>
      </c>
    </row>
    <row r="2902" ht="14.25" customHeight="1">
      <c r="A2902" s="22" t="s">
        <v>1166</v>
      </c>
      <c r="B2902" s="75" t="s">
        <v>1371</v>
      </c>
      <c r="C2902" s="75" t="s">
        <v>2683</v>
      </c>
      <c r="D2902" s="75">
        <v>20.77</v>
      </c>
      <c r="E2902" s="75">
        <v>1060.45</v>
      </c>
    </row>
    <row r="2903" ht="14.25" customHeight="1">
      <c r="A2903" s="22" t="s">
        <v>1166</v>
      </c>
      <c r="B2903" s="75" t="s">
        <v>1371</v>
      </c>
      <c r="C2903" s="75" t="s">
        <v>2551</v>
      </c>
      <c r="D2903" s="75">
        <v>19.48</v>
      </c>
      <c r="E2903" s="75">
        <v>924.56</v>
      </c>
    </row>
    <row r="2904" ht="14.25" customHeight="1">
      <c r="A2904" s="22" t="s">
        <v>1166</v>
      </c>
      <c r="B2904" s="75" t="s">
        <v>1379</v>
      </c>
      <c r="C2904" s="75" t="s">
        <v>2899</v>
      </c>
      <c r="D2904" s="75">
        <v>16.73</v>
      </c>
      <c r="E2904" s="75">
        <v>711.71</v>
      </c>
    </row>
    <row r="2905" ht="14.25" customHeight="1">
      <c r="A2905" s="22" t="s">
        <v>1166</v>
      </c>
      <c r="B2905" s="75" t="s">
        <v>1894</v>
      </c>
      <c r="C2905" s="75" t="s">
        <v>2900</v>
      </c>
      <c r="D2905" s="75">
        <v>12.84</v>
      </c>
      <c r="E2905" s="75">
        <v>1167.38</v>
      </c>
    </row>
    <row r="2906" ht="14.25" customHeight="1">
      <c r="A2906" s="22" t="s">
        <v>1166</v>
      </c>
      <c r="B2906" s="75" t="s">
        <v>1886</v>
      </c>
      <c r="C2906" s="75" t="s">
        <v>2853</v>
      </c>
      <c r="D2906" s="75">
        <v>13.46</v>
      </c>
      <c r="E2906" s="75">
        <v>1143.0</v>
      </c>
    </row>
    <row r="2907" ht="14.25" customHeight="1">
      <c r="A2907" s="22" t="s">
        <v>1166</v>
      </c>
      <c r="B2907" s="75" t="s">
        <v>1871</v>
      </c>
      <c r="C2907" s="75" t="s">
        <v>1877</v>
      </c>
      <c r="D2907" s="75">
        <v>14.48</v>
      </c>
      <c r="E2907" s="75">
        <v>1087.63</v>
      </c>
    </row>
    <row r="2908" ht="14.25" customHeight="1">
      <c r="A2908" s="22" t="s">
        <v>1166</v>
      </c>
      <c r="B2908" s="75" t="s">
        <v>1871</v>
      </c>
      <c r="C2908" s="75" t="s">
        <v>1876</v>
      </c>
      <c r="D2908" s="75">
        <v>14.97</v>
      </c>
      <c r="E2908" s="75">
        <v>1155.7</v>
      </c>
    </row>
    <row r="2909" ht="14.25" customHeight="1">
      <c r="A2909" s="22" t="s">
        <v>1166</v>
      </c>
      <c r="B2909" s="75" t="s">
        <v>1871</v>
      </c>
      <c r="C2909" s="75" t="s">
        <v>2705</v>
      </c>
      <c r="D2909" s="75">
        <v>16.46</v>
      </c>
      <c r="E2909" s="75">
        <v>1249.17</v>
      </c>
    </row>
    <row r="2910" ht="14.25" customHeight="1">
      <c r="A2910" s="22" t="s">
        <v>1166</v>
      </c>
      <c r="B2910" s="75" t="s">
        <v>1857</v>
      </c>
      <c r="C2910" s="75" t="s">
        <v>1859</v>
      </c>
      <c r="D2910" s="75">
        <v>16.32</v>
      </c>
      <c r="E2910" s="75">
        <v>1107.44</v>
      </c>
    </row>
    <row r="2911" ht="14.25" customHeight="1">
      <c r="A2911" s="22" t="s">
        <v>1166</v>
      </c>
      <c r="B2911" s="75" t="s">
        <v>1857</v>
      </c>
      <c r="C2911" s="75" t="s">
        <v>2901</v>
      </c>
      <c r="D2911" s="75">
        <v>15.25</v>
      </c>
      <c r="E2911" s="75">
        <v>1097.28</v>
      </c>
    </row>
    <row r="2912" ht="14.25" customHeight="1">
      <c r="A2912" s="22" t="s">
        <v>1166</v>
      </c>
      <c r="B2912" s="75" t="s">
        <v>1857</v>
      </c>
      <c r="C2912" s="75" t="s">
        <v>1868</v>
      </c>
      <c r="D2912" s="75">
        <v>16.24</v>
      </c>
      <c r="E2912" s="75">
        <v>1170.18</v>
      </c>
    </row>
    <row r="2913" ht="14.25" customHeight="1">
      <c r="A2913" s="22" t="s">
        <v>1166</v>
      </c>
      <c r="B2913" s="75" t="s">
        <v>1857</v>
      </c>
      <c r="C2913" s="75" t="s">
        <v>1853</v>
      </c>
      <c r="D2913" s="75">
        <v>16.73</v>
      </c>
      <c r="E2913" s="75">
        <v>1357.38</v>
      </c>
    </row>
    <row r="2914" ht="14.25" customHeight="1">
      <c r="A2914" s="22" t="s">
        <v>1166</v>
      </c>
      <c r="B2914" s="75" t="s">
        <v>1857</v>
      </c>
      <c r="C2914" s="75" t="s">
        <v>2704</v>
      </c>
      <c r="D2914" s="75">
        <v>17.07</v>
      </c>
      <c r="E2914" s="75">
        <v>1346.45</v>
      </c>
    </row>
    <row r="2915" ht="14.25" customHeight="1">
      <c r="A2915" s="22" t="s">
        <v>1166</v>
      </c>
      <c r="B2915" s="75" t="s">
        <v>1857</v>
      </c>
      <c r="C2915" s="75" t="s">
        <v>2703</v>
      </c>
      <c r="D2915" s="75">
        <v>18.0</v>
      </c>
      <c r="E2915" s="75">
        <v>1527.81</v>
      </c>
    </row>
    <row r="2916" ht="14.25" customHeight="1">
      <c r="A2916" s="22" t="s">
        <v>1166</v>
      </c>
      <c r="B2916" s="75" t="s">
        <v>1850</v>
      </c>
      <c r="C2916" s="75" t="s">
        <v>2902</v>
      </c>
      <c r="D2916" s="75">
        <v>17.69</v>
      </c>
      <c r="E2916" s="75">
        <v>1338.58</v>
      </c>
    </row>
    <row r="2917" ht="14.25" customHeight="1">
      <c r="A2917" s="22" t="s">
        <v>1166</v>
      </c>
      <c r="B2917" s="75" t="s">
        <v>1850</v>
      </c>
      <c r="C2917" s="75" t="s">
        <v>2460</v>
      </c>
      <c r="D2917" s="75">
        <v>19.19</v>
      </c>
      <c r="E2917" s="75">
        <v>1333.75</v>
      </c>
    </row>
    <row r="2918" ht="14.25" customHeight="1">
      <c r="A2918" s="22" t="s">
        <v>1166</v>
      </c>
      <c r="B2918" s="75" t="s">
        <v>1850</v>
      </c>
      <c r="C2918" s="75" t="s">
        <v>2903</v>
      </c>
      <c r="D2918" s="75">
        <v>16.88</v>
      </c>
      <c r="E2918" s="75">
        <v>1360.42</v>
      </c>
    </row>
    <row r="2919" ht="14.25" customHeight="1">
      <c r="A2919" s="22" t="s">
        <v>1166</v>
      </c>
      <c r="B2919" s="75" t="s">
        <v>1817</v>
      </c>
      <c r="C2919" s="75" t="s">
        <v>1819</v>
      </c>
      <c r="D2919" s="75">
        <v>17.2</v>
      </c>
      <c r="E2919" s="75">
        <v>1243.33</v>
      </c>
    </row>
    <row r="2920" ht="14.25" customHeight="1">
      <c r="A2920" s="22" t="s">
        <v>1166</v>
      </c>
      <c r="B2920" s="75" t="s">
        <v>1817</v>
      </c>
      <c r="C2920" s="75" t="s">
        <v>1822</v>
      </c>
      <c r="D2920" s="75">
        <v>19.48</v>
      </c>
      <c r="E2920" s="75">
        <v>1137.41</v>
      </c>
    </row>
    <row r="2921" ht="14.25" customHeight="1">
      <c r="A2921" s="22" t="s">
        <v>1166</v>
      </c>
      <c r="B2921" s="75" t="s">
        <v>1817</v>
      </c>
      <c r="C2921" s="75" t="s">
        <v>2461</v>
      </c>
      <c r="D2921" s="75">
        <v>19.7</v>
      </c>
      <c r="E2921" s="75">
        <v>1222.25</v>
      </c>
    </row>
    <row r="2922" ht="14.25" customHeight="1">
      <c r="A2922" s="22" t="s">
        <v>1166</v>
      </c>
      <c r="B2922" s="75" t="s">
        <v>1817</v>
      </c>
      <c r="C2922" s="75" t="s">
        <v>2462</v>
      </c>
      <c r="D2922" s="75">
        <v>20.26</v>
      </c>
      <c r="E2922" s="75">
        <v>1277.37</v>
      </c>
    </row>
    <row r="2923" ht="14.25" customHeight="1">
      <c r="A2923" s="22" t="s">
        <v>1166</v>
      </c>
      <c r="B2923" s="75" t="s">
        <v>1746</v>
      </c>
      <c r="C2923" s="75" t="s">
        <v>2635</v>
      </c>
      <c r="D2923" s="75">
        <v>24.41</v>
      </c>
      <c r="E2923" s="75">
        <v>1746.76</v>
      </c>
    </row>
    <row r="2924" ht="14.25" customHeight="1">
      <c r="A2924" s="22" t="s">
        <v>1166</v>
      </c>
      <c r="B2924" s="75" t="s">
        <v>1746</v>
      </c>
      <c r="C2924" s="75" t="s">
        <v>2699</v>
      </c>
      <c r="D2924" s="75">
        <v>23.37</v>
      </c>
      <c r="E2924" s="75">
        <v>1245.87</v>
      </c>
    </row>
    <row r="2925" ht="14.25" customHeight="1">
      <c r="A2925" s="22" t="s">
        <v>1166</v>
      </c>
      <c r="B2925" s="75" t="s">
        <v>1746</v>
      </c>
      <c r="C2925" s="75" t="s">
        <v>2728</v>
      </c>
      <c r="D2925" s="75">
        <v>22.81</v>
      </c>
      <c r="E2925" s="75">
        <v>1290.07</v>
      </c>
    </row>
    <row r="2926" ht="14.25" customHeight="1">
      <c r="A2926" s="22" t="s">
        <v>1166</v>
      </c>
      <c r="B2926" s="75" t="s">
        <v>1746</v>
      </c>
      <c r="C2926" s="75" t="s">
        <v>2697</v>
      </c>
      <c r="D2926" s="75">
        <v>21.97</v>
      </c>
      <c r="E2926" s="75">
        <v>1301.75</v>
      </c>
    </row>
    <row r="2927" ht="14.25" customHeight="1">
      <c r="A2927" s="22" t="s">
        <v>1166</v>
      </c>
      <c r="B2927" s="75" t="s">
        <v>1746</v>
      </c>
      <c r="C2927" s="75" t="s">
        <v>2904</v>
      </c>
      <c r="D2927" s="75">
        <v>21.82</v>
      </c>
      <c r="E2927" s="75">
        <v>1311.66</v>
      </c>
    </row>
    <row r="2928" ht="14.25" customHeight="1">
      <c r="A2928" s="22" t="s">
        <v>1166</v>
      </c>
      <c r="B2928" s="75" t="s">
        <v>1746</v>
      </c>
      <c r="C2928" s="75" t="s">
        <v>2466</v>
      </c>
      <c r="D2928" s="75">
        <v>20.69</v>
      </c>
      <c r="E2928" s="75">
        <v>1356.36</v>
      </c>
    </row>
    <row r="2929" ht="14.25" customHeight="1">
      <c r="A2929" s="22" t="s">
        <v>1166</v>
      </c>
      <c r="B2929" s="75" t="s">
        <v>1746</v>
      </c>
      <c r="C2929" s="75" t="s">
        <v>2696</v>
      </c>
      <c r="D2929" s="75">
        <v>20.99</v>
      </c>
      <c r="E2929" s="75">
        <v>1405.89</v>
      </c>
    </row>
    <row r="2930" ht="14.25" customHeight="1">
      <c r="A2930" s="22" t="s">
        <v>1166</v>
      </c>
      <c r="B2930" s="75" t="s">
        <v>1746</v>
      </c>
      <c r="C2930" s="75" t="s">
        <v>1815</v>
      </c>
      <c r="D2930" s="75">
        <v>19.45</v>
      </c>
      <c r="E2930" s="75">
        <v>1615.44</v>
      </c>
    </row>
    <row r="2931" ht="14.25" customHeight="1">
      <c r="A2931" s="22" t="s">
        <v>1166</v>
      </c>
      <c r="B2931" s="75" t="s">
        <v>1746</v>
      </c>
      <c r="C2931" s="75" t="s">
        <v>2465</v>
      </c>
      <c r="D2931" s="75">
        <v>20.25</v>
      </c>
      <c r="E2931" s="75">
        <v>1493.77</v>
      </c>
    </row>
    <row r="2932" ht="14.25" customHeight="1">
      <c r="A2932" s="22" t="s">
        <v>1166</v>
      </c>
      <c r="B2932" s="75" t="s">
        <v>1802</v>
      </c>
      <c r="C2932" s="75" t="s">
        <v>2458</v>
      </c>
      <c r="D2932" s="75">
        <v>20.62</v>
      </c>
      <c r="E2932" s="75">
        <v>1537.21</v>
      </c>
    </row>
    <row r="2933" ht="14.25" customHeight="1">
      <c r="A2933" s="22" t="s">
        <v>1166</v>
      </c>
      <c r="B2933" s="75" t="s">
        <v>1802</v>
      </c>
      <c r="C2933" s="75" t="s">
        <v>1813</v>
      </c>
      <c r="D2933" s="75">
        <v>19.11</v>
      </c>
      <c r="E2933" s="75">
        <v>1299.46</v>
      </c>
    </row>
    <row r="2934" ht="14.25" customHeight="1">
      <c r="A2934" s="22" t="s">
        <v>1166</v>
      </c>
      <c r="B2934" s="75" t="s">
        <v>1802</v>
      </c>
      <c r="C2934" s="75" t="s">
        <v>2693</v>
      </c>
      <c r="D2934" s="75">
        <v>16.32</v>
      </c>
      <c r="E2934" s="75">
        <v>1256.54</v>
      </c>
    </row>
    <row r="2935" ht="14.25" customHeight="1">
      <c r="A2935" s="22" t="s">
        <v>1166</v>
      </c>
      <c r="B2935" s="75" t="s">
        <v>1800</v>
      </c>
      <c r="C2935" s="75" t="s">
        <v>2691</v>
      </c>
      <c r="D2935" s="75">
        <v>19.15</v>
      </c>
      <c r="E2935" s="75">
        <v>1496.31</v>
      </c>
    </row>
    <row r="2936" ht="14.25" customHeight="1">
      <c r="A2936" s="22" t="s">
        <v>1166</v>
      </c>
      <c r="B2936" s="75" t="s">
        <v>1800</v>
      </c>
      <c r="C2936" s="75" t="s">
        <v>2690</v>
      </c>
      <c r="D2936" s="75">
        <v>18.85</v>
      </c>
      <c r="E2936" s="75">
        <v>1447.8</v>
      </c>
    </row>
    <row r="2937" ht="14.25" customHeight="1">
      <c r="A2937" s="22" t="s">
        <v>1166</v>
      </c>
      <c r="B2937" s="75" t="s">
        <v>2453</v>
      </c>
      <c r="C2937" s="75" t="s">
        <v>2455</v>
      </c>
      <c r="D2937" s="75">
        <v>20.26</v>
      </c>
      <c r="E2937" s="75">
        <v>1573.28</v>
      </c>
    </row>
    <row r="2938" ht="14.25" customHeight="1">
      <c r="A2938" s="22" t="s">
        <v>1166</v>
      </c>
      <c r="B2938" s="75" t="s">
        <v>1826</v>
      </c>
      <c r="C2938" s="75" t="s">
        <v>2709</v>
      </c>
      <c r="D2938" s="75">
        <v>17.44</v>
      </c>
      <c r="E2938" s="75">
        <v>1395.48</v>
      </c>
    </row>
    <row r="2939" ht="14.25" customHeight="1">
      <c r="A2939" s="22" t="s">
        <v>1166</v>
      </c>
      <c r="B2939" s="75" t="s">
        <v>1826</v>
      </c>
      <c r="C2939" s="75" t="s">
        <v>1811</v>
      </c>
      <c r="D2939" s="75">
        <v>15.53</v>
      </c>
      <c r="E2939" s="75">
        <v>1369.82</v>
      </c>
    </row>
    <row r="2940" ht="14.25" customHeight="1">
      <c r="A2940" s="22" t="s">
        <v>1166</v>
      </c>
      <c r="B2940" s="75" t="s">
        <v>1826</v>
      </c>
      <c r="C2940" s="75" t="s">
        <v>2707</v>
      </c>
      <c r="D2940" s="75">
        <v>16.59</v>
      </c>
      <c r="E2940" s="75">
        <v>1397.0</v>
      </c>
    </row>
    <row r="2941" ht="14.25" customHeight="1">
      <c r="A2941" s="22" t="s">
        <v>1166</v>
      </c>
      <c r="B2941" s="75" t="s">
        <v>2829</v>
      </c>
      <c r="C2941" s="75" t="s">
        <v>2905</v>
      </c>
      <c r="D2941" s="75">
        <v>13.99</v>
      </c>
      <c r="E2941" s="75">
        <v>1216.91</v>
      </c>
    </row>
    <row r="2942" ht="14.25" customHeight="1">
      <c r="A2942" s="22" t="s">
        <v>1168</v>
      </c>
      <c r="B2942" s="75" t="s">
        <v>1344</v>
      </c>
      <c r="C2942" s="75" t="s">
        <v>1346</v>
      </c>
      <c r="D2942" s="75">
        <v>17.84</v>
      </c>
      <c r="E2942" s="75">
        <v>408.0</v>
      </c>
    </row>
    <row r="2943" ht="14.25" customHeight="1">
      <c r="A2943" s="22" t="s">
        <v>1168</v>
      </c>
      <c r="B2943" s="75" t="s">
        <v>2715</v>
      </c>
      <c r="C2943" s="75" t="s">
        <v>2718</v>
      </c>
      <c r="D2943" s="75">
        <v>13.39</v>
      </c>
      <c r="E2943" s="75">
        <v>1009.65</v>
      </c>
    </row>
    <row r="2944" ht="14.25" customHeight="1">
      <c r="A2944" s="22" t="s">
        <v>1168</v>
      </c>
      <c r="B2944" s="75" t="s">
        <v>2710</v>
      </c>
      <c r="C2944" s="75" t="s">
        <v>2713</v>
      </c>
      <c r="D2944" s="75">
        <v>16.31</v>
      </c>
      <c r="E2944" s="75">
        <v>1178.81</v>
      </c>
    </row>
    <row r="2945" ht="14.25" customHeight="1">
      <c r="A2945" s="22" t="s">
        <v>1168</v>
      </c>
      <c r="B2945" s="75" t="s">
        <v>1371</v>
      </c>
      <c r="C2945" s="75" t="s">
        <v>2898</v>
      </c>
      <c r="D2945" s="75">
        <v>24.16</v>
      </c>
      <c r="E2945" s="75">
        <v>474.47</v>
      </c>
    </row>
    <row r="2946" ht="14.25" customHeight="1">
      <c r="A2946" s="22" t="s">
        <v>1168</v>
      </c>
      <c r="B2946" s="75" t="s">
        <v>1371</v>
      </c>
      <c r="C2946" s="75" t="s">
        <v>2800</v>
      </c>
      <c r="D2946" s="75">
        <v>18.75</v>
      </c>
      <c r="E2946" s="75">
        <v>343.15</v>
      </c>
    </row>
    <row r="2947" ht="14.25" customHeight="1">
      <c r="A2947" s="22" t="s">
        <v>1168</v>
      </c>
      <c r="B2947" s="75" t="s">
        <v>1371</v>
      </c>
      <c r="C2947" s="75" t="s">
        <v>2897</v>
      </c>
      <c r="D2947" s="75">
        <v>17.4</v>
      </c>
      <c r="E2947" s="75">
        <v>552.96</v>
      </c>
    </row>
    <row r="2948" ht="14.25" customHeight="1">
      <c r="A2948" s="22" t="s">
        <v>1168</v>
      </c>
      <c r="B2948" s="75" t="s">
        <v>1371</v>
      </c>
      <c r="C2948" s="75" t="s">
        <v>1378</v>
      </c>
      <c r="D2948" s="75">
        <v>17.59</v>
      </c>
      <c r="E2948" s="75">
        <v>708.41</v>
      </c>
    </row>
    <row r="2949" ht="14.25" customHeight="1">
      <c r="A2949" s="22" t="s">
        <v>1168</v>
      </c>
      <c r="B2949" s="75" t="s">
        <v>1371</v>
      </c>
      <c r="C2949" s="75" t="s">
        <v>1375</v>
      </c>
      <c r="D2949" s="75">
        <v>16.31</v>
      </c>
      <c r="E2949" s="75">
        <v>465.58</v>
      </c>
    </row>
    <row r="2950" ht="14.25" customHeight="1">
      <c r="A2950" s="22" t="s">
        <v>1168</v>
      </c>
      <c r="B2950" s="75" t="s">
        <v>1371</v>
      </c>
      <c r="C2950" s="75" t="s">
        <v>2906</v>
      </c>
      <c r="D2950" s="75">
        <v>14.13</v>
      </c>
      <c r="E2950" s="75">
        <v>490.98</v>
      </c>
    </row>
    <row r="2951" ht="14.25" customHeight="1">
      <c r="A2951" s="22" t="s">
        <v>1168</v>
      </c>
      <c r="B2951" s="75" t="s">
        <v>1371</v>
      </c>
      <c r="C2951" s="75" t="s">
        <v>1377</v>
      </c>
      <c r="D2951" s="75">
        <v>14.84</v>
      </c>
      <c r="E2951" s="75">
        <v>499.36</v>
      </c>
    </row>
    <row r="2952" ht="14.25" customHeight="1">
      <c r="A2952" s="22" t="s">
        <v>1168</v>
      </c>
      <c r="B2952" s="75" t="s">
        <v>1379</v>
      </c>
      <c r="C2952" s="75" t="s">
        <v>2907</v>
      </c>
      <c r="D2952" s="75">
        <v>14.24</v>
      </c>
      <c r="E2952" s="75">
        <v>450.85</v>
      </c>
    </row>
    <row r="2953" ht="14.25" customHeight="1">
      <c r="A2953" s="22" t="s">
        <v>1168</v>
      </c>
      <c r="B2953" s="75" t="s">
        <v>1379</v>
      </c>
      <c r="C2953" s="75" t="s">
        <v>2343</v>
      </c>
      <c r="D2953" s="75">
        <v>16.69</v>
      </c>
      <c r="E2953" s="75">
        <v>868.17</v>
      </c>
    </row>
    <row r="2954" ht="14.25" customHeight="1">
      <c r="A2954" s="22" t="s">
        <v>1168</v>
      </c>
      <c r="B2954" s="75" t="s">
        <v>1379</v>
      </c>
      <c r="C2954" s="75" t="s">
        <v>2803</v>
      </c>
      <c r="D2954" s="75">
        <v>16.36</v>
      </c>
      <c r="E2954" s="75">
        <v>842.52</v>
      </c>
    </row>
    <row r="2955" ht="14.25" customHeight="1">
      <c r="A2955" s="22" t="s">
        <v>1168</v>
      </c>
      <c r="B2955" s="75" t="s">
        <v>1383</v>
      </c>
      <c r="C2955" s="75" t="s">
        <v>2547</v>
      </c>
      <c r="D2955" s="75">
        <v>12.8</v>
      </c>
      <c r="E2955" s="75">
        <v>908.56</v>
      </c>
    </row>
    <row r="2956" ht="14.25" customHeight="1">
      <c r="A2956" s="22" t="s">
        <v>1168</v>
      </c>
      <c r="B2956" s="75" t="s">
        <v>1383</v>
      </c>
      <c r="C2956" s="75" t="s">
        <v>2908</v>
      </c>
      <c r="D2956" s="75">
        <v>13.24</v>
      </c>
      <c r="E2956" s="75">
        <v>754.13</v>
      </c>
    </row>
    <row r="2957" ht="14.25" customHeight="1">
      <c r="A2957" s="22" t="s">
        <v>1168</v>
      </c>
      <c r="B2957" s="75" t="s">
        <v>1383</v>
      </c>
      <c r="C2957" s="75" t="s">
        <v>2546</v>
      </c>
      <c r="D2957" s="75">
        <v>13.31</v>
      </c>
      <c r="E2957" s="75">
        <v>558.8</v>
      </c>
    </row>
    <row r="2958" ht="14.25" customHeight="1">
      <c r="A2958" s="22" t="s">
        <v>1168</v>
      </c>
      <c r="B2958" s="75" t="s">
        <v>1383</v>
      </c>
      <c r="C2958" s="75" t="s">
        <v>2347</v>
      </c>
      <c r="D2958" s="75">
        <v>12.42</v>
      </c>
      <c r="E2958" s="75">
        <v>481.22</v>
      </c>
    </row>
    <row r="2959" ht="14.25" customHeight="1">
      <c r="A2959" s="22" t="s">
        <v>1168</v>
      </c>
      <c r="B2959" s="75" t="s">
        <v>1383</v>
      </c>
      <c r="C2959" s="75" t="s">
        <v>1388</v>
      </c>
      <c r="D2959" s="75">
        <v>11.78</v>
      </c>
      <c r="E2959" s="75">
        <v>489.2</v>
      </c>
    </row>
    <row r="2960" ht="14.25" customHeight="1">
      <c r="A2960" s="22" t="s">
        <v>1168</v>
      </c>
      <c r="B2960" s="75" t="s">
        <v>1394</v>
      </c>
      <c r="C2960" s="75" t="s">
        <v>1396</v>
      </c>
      <c r="D2960" s="75">
        <v>11.35</v>
      </c>
      <c r="E2960" s="75">
        <v>809.24</v>
      </c>
    </row>
    <row r="2961" ht="14.25" customHeight="1">
      <c r="A2961" s="22" t="s">
        <v>1168</v>
      </c>
      <c r="B2961" s="75" t="s">
        <v>1394</v>
      </c>
      <c r="C2961" s="75" t="s">
        <v>2909</v>
      </c>
      <c r="D2961" s="75">
        <v>11.24</v>
      </c>
      <c r="E2961" s="75">
        <v>509.27</v>
      </c>
    </row>
    <row r="2962" ht="14.25" customHeight="1">
      <c r="A2962" s="22" t="s">
        <v>1168</v>
      </c>
      <c r="B2962" s="75" t="s">
        <v>1394</v>
      </c>
      <c r="C2962" s="75" t="s">
        <v>1372</v>
      </c>
      <c r="D2962" s="75">
        <v>9.5</v>
      </c>
      <c r="E2962" s="75">
        <v>530.86</v>
      </c>
    </row>
    <row r="2963" ht="14.25" customHeight="1">
      <c r="A2963" s="22" t="s">
        <v>1168</v>
      </c>
      <c r="B2963" s="75" t="s">
        <v>1401</v>
      </c>
      <c r="C2963" s="75" t="s">
        <v>1404</v>
      </c>
      <c r="D2963" s="75">
        <v>9.25</v>
      </c>
      <c r="E2963" s="75">
        <v>727.96</v>
      </c>
    </row>
    <row r="2964" ht="14.25" customHeight="1">
      <c r="A2964" s="22" t="s">
        <v>1168</v>
      </c>
      <c r="B2964" s="75" t="s">
        <v>1401</v>
      </c>
      <c r="C2964" s="75" t="s">
        <v>2910</v>
      </c>
      <c r="D2964" s="75">
        <v>8.85</v>
      </c>
      <c r="E2964" s="75">
        <v>654.81</v>
      </c>
    </row>
    <row r="2965" ht="14.25" customHeight="1">
      <c r="A2965" s="22" t="s">
        <v>1168</v>
      </c>
      <c r="B2965" s="75" t="s">
        <v>1407</v>
      </c>
      <c r="C2965" s="75" t="s">
        <v>1408</v>
      </c>
      <c r="D2965" s="75">
        <v>6.19</v>
      </c>
      <c r="E2965" s="75">
        <v>401.07</v>
      </c>
    </row>
    <row r="2966" ht="14.25" customHeight="1">
      <c r="A2966" s="22" t="s">
        <v>1168</v>
      </c>
      <c r="B2966" s="75" t="s">
        <v>1413</v>
      </c>
      <c r="C2966" s="75" t="s">
        <v>1414</v>
      </c>
      <c r="D2966" s="75">
        <v>8.99</v>
      </c>
      <c r="E2966" s="75">
        <v>363.47</v>
      </c>
    </row>
    <row r="2967" ht="14.25" customHeight="1">
      <c r="A2967" s="22" t="s">
        <v>1168</v>
      </c>
      <c r="B2967" s="75" t="s">
        <v>1413</v>
      </c>
      <c r="C2967" s="75" t="s">
        <v>2911</v>
      </c>
      <c r="D2967" s="75">
        <v>6.71</v>
      </c>
      <c r="E2967" s="75">
        <v>508.76</v>
      </c>
    </row>
    <row r="2968" ht="14.25" customHeight="1">
      <c r="A2968" s="22" t="s">
        <v>1168</v>
      </c>
      <c r="B2968" s="75" t="s">
        <v>1398</v>
      </c>
      <c r="C2968" s="75" t="s">
        <v>2912</v>
      </c>
      <c r="D2968" s="75">
        <v>8.25</v>
      </c>
      <c r="E2968" s="75">
        <v>292.35</v>
      </c>
    </row>
    <row r="2969" ht="14.25" customHeight="1">
      <c r="A2969" s="22" t="s">
        <v>1168</v>
      </c>
      <c r="B2969" s="75" t="s">
        <v>1398</v>
      </c>
      <c r="C2969" s="75" t="s">
        <v>2913</v>
      </c>
      <c r="D2969" s="75">
        <v>8.29</v>
      </c>
      <c r="E2969" s="75">
        <v>391.41</v>
      </c>
    </row>
    <row r="2970" ht="14.25" customHeight="1">
      <c r="A2970" s="22" t="s">
        <v>1168</v>
      </c>
      <c r="B2970" s="75" t="s">
        <v>1389</v>
      </c>
      <c r="C2970" s="75" t="s">
        <v>2540</v>
      </c>
      <c r="D2970" s="75">
        <v>10.64</v>
      </c>
      <c r="E2970" s="75">
        <v>367.79</v>
      </c>
    </row>
    <row r="2971" ht="14.25" customHeight="1">
      <c r="A2971" s="22" t="s">
        <v>1168</v>
      </c>
      <c r="B2971" s="75" t="s">
        <v>1389</v>
      </c>
      <c r="C2971" s="75" t="s">
        <v>2369</v>
      </c>
      <c r="D2971" s="75">
        <v>10.25</v>
      </c>
      <c r="E2971" s="75">
        <v>404.11</v>
      </c>
    </row>
    <row r="2972" ht="14.25" customHeight="1">
      <c r="A2972" s="22" t="s">
        <v>1168</v>
      </c>
      <c r="B2972" s="75" t="s">
        <v>1389</v>
      </c>
      <c r="C2972" s="75" t="s">
        <v>2895</v>
      </c>
      <c r="D2972" s="75">
        <v>11.81</v>
      </c>
      <c r="E2972" s="75">
        <v>305.31</v>
      </c>
    </row>
    <row r="2973" ht="14.25" customHeight="1">
      <c r="A2973" s="22" t="s">
        <v>1168</v>
      </c>
      <c r="B2973" s="75" t="s">
        <v>1363</v>
      </c>
      <c r="C2973" s="75" t="s">
        <v>1370</v>
      </c>
      <c r="D2973" s="75">
        <v>14.39</v>
      </c>
      <c r="E2973" s="75">
        <v>224.54</v>
      </c>
    </row>
    <row r="2974" ht="14.25" customHeight="1">
      <c r="A2974" s="22" t="s">
        <v>1168</v>
      </c>
      <c r="B2974" s="75" t="s">
        <v>1363</v>
      </c>
      <c r="C2974" s="75" t="s">
        <v>1367</v>
      </c>
      <c r="D2974" s="75">
        <v>17.28</v>
      </c>
      <c r="E2974" s="75">
        <v>270.0</v>
      </c>
    </row>
    <row r="2975" ht="14.25" customHeight="1">
      <c r="A2975" s="22" t="s">
        <v>1168</v>
      </c>
      <c r="B2975" s="75" t="s">
        <v>1354</v>
      </c>
      <c r="C2975" s="75" t="s">
        <v>2538</v>
      </c>
      <c r="D2975" s="75">
        <v>16.45</v>
      </c>
      <c r="E2975" s="75">
        <v>330.45</v>
      </c>
    </row>
    <row r="2976" ht="14.25" customHeight="1">
      <c r="A2976" s="22" t="s">
        <v>1168</v>
      </c>
      <c r="B2976" s="75" t="s">
        <v>1420</v>
      </c>
      <c r="C2976" s="75" t="s">
        <v>1421</v>
      </c>
      <c r="D2976" s="75">
        <v>7.4</v>
      </c>
      <c r="E2976" s="75">
        <v>144.5</v>
      </c>
    </row>
    <row r="2977" ht="14.25" customHeight="1">
      <c r="A2977" s="22" t="s">
        <v>1168</v>
      </c>
      <c r="B2977" s="75" t="s">
        <v>1418</v>
      </c>
      <c r="C2977" s="75" t="s">
        <v>2914</v>
      </c>
      <c r="D2977" s="75">
        <v>2.8</v>
      </c>
      <c r="E2977" s="75">
        <v>368.6</v>
      </c>
    </row>
    <row r="2978" ht="14.25" customHeight="1">
      <c r="A2978" s="22" t="s">
        <v>1168</v>
      </c>
      <c r="B2978" s="75" t="s">
        <v>1418</v>
      </c>
      <c r="C2978" s="75" t="s">
        <v>2915</v>
      </c>
      <c r="D2978" s="75">
        <v>-2.4</v>
      </c>
      <c r="E2978" s="75">
        <v>199.6</v>
      </c>
    </row>
    <row r="2979" ht="14.25" customHeight="1">
      <c r="A2979" s="22" t="s">
        <v>1169</v>
      </c>
      <c r="B2979" s="75" t="s">
        <v>1344</v>
      </c>
      <c r="C2979" s="75" t="s">
        <v>2521</v>
      </c>
      <c r="D2979" s="75">
        <v>18.94</v>
      </c>
      <c r="E2979" s="75">
        <v>161.56</v>
      </c>
    </row>
    <row r="2980" ht="14.25" customHeight="1">
      <c r="A2980" s="22" t="s">
        <v>1169</v>
      </c>
      <c r="B2980" s="75" t="s">
        <v>1278</v>
      </c>
      <c r="C2980" s="75" t="s">
        <v>2523</v>
      </c>
      <c r="D2980" s="75">
        <v>19.3</v>
      </c>
      <c r="E2980" s="75">
        <v>311.72</v>
      </c>
    </row>
    <row r="2981" ht="14.25" customHeight="1">
      <c r="A2981" s="22" t="s">
        <v>1169</v>
      </c>
      <c r="B2981" s="75" t="s">
        <v>1278</v>
      </c>
      <c r="C2981" s="75" t="s">
        <v>2766</v>
      </c>
      <c r="D2981" s="75">
        <v>18.75</v>
      </c>
      <c r="E2981" s="75">
        <v>361.95</v>
      </c>
    </row>
    <row r="2982" ht="14.25" customHeight="1">
      <c r="A2982" s="22" t="s">
        <v>1169</v>
      </c>
      <c r="B2982" s="75" t="s">
        <v>1278</v>
      </c>
      <c r="C2982" s="75" t="s">
        <v>2524</v>
      </c>
      <c r="D2982" s="75">
        <v>18.29</v>
      </c>
      <c r="E2982" s="75">
        <v>305.31</v>
      </c>
    </row>
    <row r="2983" ht="14.25" customHeight="1">
      <c r="A2983" s="22" t="s">
        <v>1169</v>
      </c>
      <c r="B2983" s="75" t="s">
        <v>1278</v>
      </c>
      <c r="C2983" s="75" t="s">
        <v>2525</v>
      </c>
      <c r="D2983" s="75">
        <v>19.01</v>
      </c>
      <c r="E2983" s="75">
        <v>161.54</v>
      </c>
    </row>
    <row r="2984" ht="14.25" customHeight="1">
      <c r="A2984" s="22" t="s">
        <v>1169</v>
      </c>
      <c r="B2984" s="75" t="s">
        <v>1278</v>
      </c>
      <c r="C2984" s="75" t="s">
        <v>2796</v>
      </c>
      <c r="D2984" s="75">
        <v>17.28</v>
      </c>
      <c r="E2984" s="75">
        <v>262.13</v>
      </c>
    </row>
    <row r="2985" ht="14.25" customHeight="1">
      <c r="A2985" s="22" t="s">
        <v>1169</v>
      </c>
      <c r="B2985" s="75" t="s">
        <v>1278</v>
      </c>
      <c r="C2985" s="75" t="s">
        <v>2526</v>
      </c>
      <c r="D2985" s="75">
        <v>18.33</v>
      </c>
      <c r="E2985" s="75">
        <v>279.15</v>
      </c>
    </row>
    <row r="2986" ht="14.25" customHeight="1">
      <c r="A2986" s="22" t="s">
        <v>1169</v>
      </c>
      <c r="B2986" s="75" t="s">
        <v>1278</v>
      </c>
      <c r="C2986" s="75" t="s">
        <v>2916</v>
      </c>
      <c r="D2986" s="75">
        <v>17.28</v>
      </c>
      <c r="E2986" s="75">
        <v>311.66</v>
      </c>
    </row>
    <row r="2987" ht="14.25" customHeight="1">
      <c r="A2987" s="22" t="s">
        <v>1169</v>
      </c>
      <c r="B2987" s="75" t="s">
        <v>1278</v>
      </c>
      <c r="C2987" s="75" t="s">
        <v>2917</v>
      </c>
      <c r="D2987" s="75">
        <v>17.38</v>
      </c>
      <c r="E2987" s="75">
        <v>587.25</v>
      </c>
    </row>
    <row r="2988" ht="14.25" customHeight="1">
      <c r="A2988" s="22" t="s">
        <v>1169</v>
      </c>
      <c r="B2988" s="75" t="s">
        <v>1278</v>
      </c>
      <c r="C2988" s="75" t="s">
        <v>2918</v>
      </c>
      <c r="D2988" s="75">
        <v>17.46</v>
      </c>
      <c r="E2988" s="75">
        <v>851.41</v>
      </c>
    </row>
    <row r="2989" ht="14.25" customHeight="1">
      <c r="A2989" s="22" t="s">
        <v>1171</v>
      </c>
      <c r="B2989" s="75" t="s">
        <v>1344</v>
      </c>
      <c r="C2989" s="75" t="s">
        <v>1345</v>
      </c>
      <c r="D2989" s="75">
        <v>22.51</v>
      </c>
      <c r="E2989" s="75">
        <v>350.52</v>
      </c>
    </row>
    <row r="2990" ht="14.25" customHeight="1">
      <c r="A2990" s="22" t="s">
        <v>1171</v>
      </c>
      <c r="B2990" s="75" t="s">
        <v>1344</v>
      </c>
      <c r="C2990" s="75" t="s">
        <v>1346</v>
      </c>
      <c r="D2990" s="75">
        <v>17.84</v>
      </c>
      <c r="E2990" s="75">
        <v>407.78</v>
      </c>
    </row>
    <row r="2991" ht="14.25" customHeight="1">
      <c r="A2991" s="22" t="s">
        <v>1171</v>
      </c>
      <c r="B2991" s="75" t="s">
        <v>1344</v>
      </c>
      <c r="C2991" s="75" t="s">
        <v>1348</v>
      </c>
      <c r="D2991" s="75">
        <v>17.89</v>
      </c>
      <c r="E2991" s="75">
        <v>563.96</v>
      </c>
    </row>
    <row r="2992" ht="14.25" customHeight="1">
      <c r="A2992" s="22" t="s">
        <v>1171</v>
      </c>
      <c r="B2992" s="75" t="s">
        <v>1344</v>
      </c>
      <c r="C2992" s="75" t="s">
        <v>1349</v>
      </c>
      <c r="D2992" s="75">
        <v>17.64</v>
      </c>
      <c r="E2992" s="75">
        <v>458.48</v>
      </c>
    </row>
    <row r="2993" ht="14.25" customHeight="1">
      <c r="A2993" s="22" t="s">
        <v>1171</v>
      </c>
      <c r="B2993" s="75" t="s">
        <v>1344</v>
      </c>
      <c r="C2993" s="75" t="s">
        <v>1578</v>
      </c>
      <c r="D2993" s="75">
        <v>20.75</v>
      </c>
      <c r="E2993" s="75">
        <v>878.3</v>
      </c>
    </row>
    <row r="2994" ht="14.25" customHeight="1">
      <c r="A2994" s="22" t="s">
        <v>1171</v>
      </c>
      <c r="B2994" s="75" t="s">
        <v>1344</v>
      </c>
      <c r="C2994" s="75" t="s">
        <v>1579</v>
      </c>
      <c r="D2994" s="75">
        <v>18.47</v>
      </c>
      <c r="E2994" s="75">
        <v>610.33</v>
      </c>
    </row>
    <row r="2995" ht="14.25" customHeight="1">
      <c r="A2995" s="22" t="s">
        <v>1171</v>
      </c>
      <c r="B2995" s="75" t="s">
        <v>1344</v>
      </c>
      <c r="C2995" s="75" t="s">
        <v>1344</v>
      </c>
      <c r="D2995" s="75">
        <v>16.6</v>
      </c>
      <c r="E2995" s="75">
        <v>1016.34</v>
      </c>
    </row>
    <row r="2996" ht="14.25" customHeight="1">
      <c r="A2996" s="22" t="s">
        <v>1171</v>
      </c>
      <c r="B2996" s="75" t="s">
        <v>1344</v>
      </c>
      <c r="C2996" s="75" t="s">
        <v>1581</v>
      </c>
      <c r="D2996" s="75">
        <v>24.58</v>
      </c>
      <c r="E2996" s="75">
        <v>1142.97</v>
      </c>
    </row>
    <row r="2997" ht="14.25" customHeight="1">
      <c r="A2997" s="22" t="s">
        <v>1171</v>
      </c>
      <c r="B2997" s="75" t="s">
        <v>1344</v>
      </c>
      <c r="C2997" s="75" t="s">
        <v>1583</v>
      </c>
      <c r="D2997" s="75">
        <v>22.22</v>
      </c>
      <c r="E2997" s="75">
        <v>1349.8</v>
      </c>
    </row>
    <row r="2998" ht="14.25" customHeight="1">
      <c r="A2998" s="22" t="s">
        <v>1171</v>
      </c>
      <c r="B2998" s="75" t="s">
        <v>1371</v>
      </c>
      <c r="C2998" s="75" t="s">
        <v>2800</v>
      </c>
      <c r="D2998" s="75">
        <v>18.75</v>
      </c>
      <c r="E2998" s="75">
        <v>343.15</v>
      </c>
    </row>
    <row r="2999" ht="14.25" customHeight="1">
      <c r="A2999" s="22" t="s">
        <v>1171</v>
      </c>
      <c r="B2999" s="75" t="s">
        <v>1371</v>
      </c>
      <c r="C2999" s="75" t="s">
        <v>1375</v>
      </c>
      <c r="D2999" s="75">
        <v>16.31</v>
      </c>
      <c r="E2999" s="75">
        <v>465.58</v>
      </c>
    </row>
    <row r="3000" ht="14.25" customHeight="1">
      <c r="A3000" s="22" t="s">
        <v>1171</v>
      </c>
      <c r="B3000" s="75" t="s">
        <v>1371</v>
      </c>
      <c r="C3000" s="75" t="s">
        <v>1377</v>
      </c>
      <c r="D3000" s="75">
        <v>14.84</v>
      </c>
      <c r="E3000" s="75">
        <v>499.36</v>
      </c>
    </row>
    <row r="3001" ht="14.25" customHeight="1">
      <c r="A3001" s="22" t="s">
        <v>1171</v>
      </c>
      <c r="B3001" s="75" t="s">
        <v>1363</v>
      </c>
      <c r="C3001" s="75" t="s">
        <v>1367</v>
      </c>
      <c r="D3001" s="75">
        <v>17.28</v>
      </c>
      <c r="E3001" s="75">
        <v>270.0</v>
      </c>
    </row>
    <row r="3002" ht="14.25" customHeight="1">
      <c r="A3002" s="22" t="s">
        <v>1171</v>
      </c>
      <c r="B3002" s="75" t="s">
        <v>1363</v>
      </c>
      <c r="C3002" s="75" t="s">
        <v>1429</v>
      </c>
      <c r="D3002" s="75">
        <v>17.44</v>
      </c>
      <c r="E3002" s="75">
        <v>306.07</v>
      </c>
    </row>
    <row r="3003" ht="14.25" customHeight="1">
      <c r="A3003" s="22" t="s">
        <v>1171</v>
      </c>
      <c r="B3003" s="75" t="s">
        <v>1363</v>
      </c>
      <c r="C3003" s="75" t="s">
        <v>1370</v>
      </c>
      <c r="D3003" s="75">
        <v>14.39</v>
      </c>
      <c r="E3003" s="75">
        <v>224.54</v>
      </c>
    </row>
    <row r="3004" ht="14.25" customHeight="1">
      <c r="A3004" s="22" t="s">
        <v>1171</v>
      </c>
      <c r="B3004" s="75" t="s">
        <v>1363</v>
      </c>
      <c r="C3004" s="75" t="s">
        <v>1368</v>
      </c>
      <c r="D3004" s="75">
        <v>17.31</v>
      </c>
      <c r="E3004" s="75">
        <v>295.4</v>
      </c>
    </row>
    <row r="3005" ht="14.25" customHeight="1">
      <c r="A3005" s="22" t="s">
        <v>1171</v>
      </c>
      <c r="B3005" s="75" t="s">
        <v>1354</v>
      </c>
      <c r="C3005" s="75" t="s">
        <v>1358</v>
      </c>
      <c r="D3005" s="75">
        <v>22.49</v>
      </c>
      <c r="E3005" s="75">
        <v>226.06</v>
      </c>
    </row>
    <row r="3006" ht="14.25" customHeight="1">
      <c r="A3006" s="22" t="s">
        <v>1171</v>
      </c>
      <c r="B3006" s="75" t="s">
        <v>1354</v>
      </c>
      <c r="C3006" s="75" t="s">
        <v>2765</v>
      </c>
      <c r="D3006" s="75">
        <v>21.47</v>
      </c>
      <c r="E3006" s="75">
        <v>269.49</v>
      </c>
    </row>
    <row r="3007" ht="14.25" customHeight="1">
      <c r="A3007" s="22" t="s">
        <v>1171</v>
      </c>
      <c r="B3007" s="75" t="s">
        <v>1354</v>
      </c>
      <c r="C3007" s="75" t="s">
        <v>2538</v>
      </c>
      <c r="D3007" s="75">
        <v>16.45</v>
      </c>
      <c r="E3007" s="75">
        <v>330.45</v>
      </c>
    </row>
    <row r="3008" ht="14.25" customHeight="1">
      <c r="A3008" s="22" t="s">
        <v>1171</v>
      </c>
      <c r="B3008" s="75" t="s">
        <v>1354</v>
      </c>
      <c r="C3008" s="75" t="s">
        <v>2919</v>
      </c>
      <c r="D3008" s="75">
        <v>17.23</v>
      </c>
      <c r="E3008" s="75">
        <v>434.85</v>
      </c>
    </row>
    <row r="3009" ht="14.25" customHeight="1">
      <c r="A3009" s="22" t="s">
        <v>1171</v>
      </c>
      <c r="B3009" s="75" t="s">
        <v>2297</v>
      </c>
      <c r="C3009" s="75" t="s">
        <v>2300</v>
      </c>
      <c r="D3009" s="75">
        <v>12.25</v>
      </c>
      <c r="E3009" s="75">
        <v>169.16</v>
      </c>
    </row>
    <row r="3010" ht="14.25" customHeight="1">
      <c r="A3010" s="22" t="s">
        <v>1171</v>
      </c>
      <c r="B3010" s="75" t="s">
        <v>1389</v>
      </c>
      <c r="C3010" s="75" t="s">
        <v>2369</v>
      </c>
      <c r="D3010" s="75">
        <v>10.25</v>
      </c>
      <c r="E3010" s="75">
        <v>404.11</v>
      </c>
    </row>
    <row r="3011" ht="14.25" customHeight="1">
      <c r="A3011" s="22" t="s">
        <v>1171</v>
      </c>
      <c r="B3011" s="75" t="s">
        <v>1389</v>
      </c>
      <c r="C3011" s="75" t="s">
        <v>2895</v>
      </c>
      <c r="D3011" s="75">
        <v>11.81</v>
      </c>
      <c r="E3011" s="75">
        <v>305.31</v>
      </c>
    </row>
    <row r="3012" ht="14.25" customHeight="1">
      <c r="A3012" s="22" t="s">
        <v>164</v>
      </c>
      <c r="B3012" s="75" t="s">
        <v>1221</v>
      </c>
      <c r="C3012" s="75" t="s">
        <v>2920</v>
      </c>
      <c r="D3012" s="75">
        <v>22.05</v>
      </c>
      <c r="E3012" s="75">
        <v>1997.47</v>
      </c>
    </row>
    <row r="3013" ht="14.25" customHeight="1">
      <c r="A3013" s="22" t="s">
        <v>164</v>
      </c>
      <c r="B3013" s="75" t="s">
        <v>1221</v>
      </c>
      <c r="C3013" s="75" t="s">
        <v>2921</v>
      </c>
      <c r="D3013" s="75">
        <v>23.39</v>
      </c>
      <c r="E3013" s="75">
        <v>1581.1</v>
      </c>
    </row>
    <row r="3014" ht="14.25" customHeight="1">
      <c r="A3014" s="22" t="s">
        <v>164</v>
      </c>
      <c r="B3014" s="75" t="s">
        <v>1221</v>
      </c>
      <c r="C3014" s="75" t="s">
        <v>2922</v>
      </c>
      <c r="D3014" s="75">
        <v>22.46</v>
      </c>
      <c r="E3014" s="75">
        <v>1951.95</v>
      </c>
    </row>
    <row r="3015" ht="14.25" customHeight="1">
      <c r="A3015" s="22" t="s">
        <v>164</v>
      </c>
      <c r="B3015" s="75" t="s">
        <v>1225</v>
      </c>
      <c r="C3015" s="75" t="s">
        <v>1676</v>
      </c>
      <c r="D3015" s="75">
        <v>26.37</v>
      </c>
      <c r="E3015" s="75">
        <v>2365.5</v>
      </c>
    </row>
    <row r="3016" ht="14.25" customHeight="1">
      <c r="A3016" s="22" t="s">
        <v>1026</v>
      </c>
      <c r="B3016" s="75" t="s">
        <v>1344</v>
      </c>
      <c r="C3016" s="75" t="s">
        <v>2443</v>
      </c>
      <c r="D3016" s="75">
        <v>24.45</v>
      </c>
      <c r="E3016" s="75">
        <v>1742.16</v>
      </c>
    </row>
    <row r="3017" ht="14.25" customHeight="1">
      <c r="A3017" s="22" t="s">
        <v>1026</v>
      </c>
      <c r="B3017" s="75" t="s">
        <v>1344</v>
      </c>
      <c r="C3017" s="75" t="s">
        <v>2470</v>
      </c>
      <c r="D3017" s="75">
        <v>23.93</v>
      </c>
      <c r="E3017" s="75">
        <v>2011.58</v>
      </c>
    </row>
    <row r="3018" ht="14.25" customHeight="1">
      <c r="A3018" s="22" t="s">
        <v>1026</v>
      </c>
      <c r="B3018" s="75" t="s">
        <v>1344</v>
      </c>
      <c r="C3018" s="75" t="s">
        <v>2652</v>
      </c>
      <c r="D3018" s="75">
        <v>26.53</v>
      </c>
      <c r="E3018" s="75">
        <v>1339.54</v>
      </c>
    </row>
    <row r="3019" ht="14.25" customHeight="1">
      <c r="A3019" s="22" t="s">
        <v>1026</v>
      </c>
      <c r="B3019" s="75" t="s">
        <v>2653</v>
      </c>
      <c r="C3019" s="75" t="s">
        <v>2923</v>
      </c>
      <c r="D3019" s="75">
        <v>20.25</v>
      </c>
      <c r="E3019" s="75">
        <v>2570.63</v>
      </c>
    </row>
    <row r="3020" ht="14.25" customHeight="1">
      <c r="A3020" s="22" t="s">
        <v>1026</v>
      </c>
      <c r="B3020" s="75" t="s">
        <v>2653</v>
      </c>
      <c r="C3020" s="75" t="s">
        <v>2654</v>
      </c>
      <c r="D3020" s="75">
        <v>25.78</v>
      </c>
      <c r="E3020" s="75">
        <v>2031.54</v>
      </c>
    </row>
    <row r="3021" ht="14.25" customHeight="1">
      <c r="A3021" s="22" t="s">
        <v>1026</v>
      </c>
      <c r="B3021" s="75" t="s">
        <v>2924</v>
      </c>
      <c r="C3021" s="75" t="s">
        <v>2925</v>
      </c>
      <c r="D3021" s="75">
        <v>26.08</v>
      </c>
      <c r="E3021" s="75">
        <v>1583.58</v>
      </c>
    </row>
    <row r="3022" ht="14.25" customHeight="1">
      <c r="A3022" s="22" t="s">
        <v>1026</v>
      </c>
      <c r="B3022" s="75" t="s">
        <v>2924</v>
      </c>
      <c r="C3022" s="75" t="s">
        <v>2926</v>
      </c>
      <c r="D3022" s="75">
        <v>25.59</v>
      </c>
      <c r="E3022" s="75">
        <v>2367.15</v>
      </c>
    </row>
    <row r="3023" ht="14.25" customHeight="1">
      <c r="A3023" s="22" t="s">
        <v>1026</v>
      </c>
      <c r="B3023" s="75" t="s">
        <v>1595</v>
      </c>
      <c r="C3023" s="75" t="s">
        <v>1596</v>
      </c>
      <c r="D3023" s="75">
        <v>24.23</v>
      </c>
      <c r="E3023" s="75">
        <v>1893.42</v>
      </c>
    </row>
    <row r="3024" ht="14.25" customHeight="1">
      <c r="A3024" s="22" t="s">
        <v>1026</v>
      </c>
      <c r="B3024" s="75" t="s">
        <v>1595</v>
      </c>
      <c r="C3024" s="75" t="s">
        <v>1929</v>
      </c>
      <c r="D3024" s="75">
        <v>26.37</v>
      </c>
      <c r="E3024" s="75">
        <v>2654.59</v>
      </c>
    </row>
    <row r="3025" ht="14.25" customHeight="1">
      <c r="A3025" s="22" t="s">
        <v>1026</v>
      </c>
      <c r="B3025" s="75" t="s">
        <v>1595</v>
      </c>
      <c r="C3025" s="75" t="s">
        <v>1641</v>
      </c>
      <c r="D3025" s="75">
        <v>26.05</v>
      </c>
      <c r="E3025" s="75">
        <v>2942.07</v>
      </c>
    </row>
    <row r="3026" ht="14.25" customHeight="1">
      <c r="A3026" s="22" t="s">
        <v>1026</v>
      </c>
      <c r="B3026" s="75" t="s">
        <v>1595</v>
      </c>
      <c r="C3026" s="75" t="s">
        <v>1600</v>
      </c>
      <c r="D3026" s="75">
        <v>26.68</v>
      </c>
      <c r="E3026" s="75">
        <v>3180.85</v>
      </c>
    </row>
    <row r="3027" ht="14.25" customHeight="1">
      <c r="A3027" s="22" t="s">
        <v>1026</v>
      </c>
      <c r="B3027" s="75" t="s">
        <v>1474</v>
      </c>
      <c r="C3027" s="75" t="s">
        <v>1554</v>
      </c>
      <c r="D3027" s="75">
        <v>27.26</v>
      </c>
      <c r="E3027" s="75">
        <v>1954.73</v>
      </c>
    </row>
    <row r="3028" ht="14.25" customHeight="1">
      <c r="A3028" s="22" t="s">
        <v>1026</v>
      </c>
      <c r="B3028" s="75" t="s">
        <v>1474</v>
      </c>
      <c r="C3028" s="75" t="s">
        <v>1548</v>
      </c>
      <c r="D3028" s="75">
        <v>25.7</v>
      </c>
      <c r="E3028" s="75">
        <v>2887.83</v>
      </c>
    </row>
    <row r="3029" ht="14.25" customHeight="1">
      <c r="A3029" s="22" t="s">
        <v>1026</v>
      </c>
      <c r="B3029" s="75" t="s">
        <v>1474</v>
      </c>
      <c r="C3029" s="75" t="s">
        <v>1547</v>
      </c>
      <c r="D3029" s="75">
        <v>25.02</v>
      </c>
      <c r="E3029" s="75">
        <v>3721.31</v>
      </c>
    </row>
    <row r="3030" ht="14.25" customHeight="1">
      <c r="A3030" s="22" t="s">
        <v>1026</v>
      </c>
      <c r="B3030" s="75" t="s">
        <v>1474</v>
      </c>
      <c r="C3030" s="75" t="s">
        <v>1475</v>
      </c>
      <c r="D3030" s="75">
        <v>24.12</v>
      </c>
      <c r="E3030" s="75">
        <v>3672.52</v>
      </c>
    </row>
    <row r="3031" ht="14.25" customHeight="1">
      <c r="A3031" s="22" t="s">
        <v>1026</v>
      </c>
      <c r="B3031" s="75" t="s">
        <v>1474</v>
      </c>
      <c r="C3031" s="75" t="s">
        <v>1546</v>
      </c>
      <c r="D3031" s="75">
        <v>19.63</v>
      </c>
      <c r="E3031" s="75">
        <v>3553.15</v>
      </c>
    </row>
    <row r="3032" ht="14.25" customHeight="1">
      <c r="A3032" s="22" t="s">
        <v>1026</v>
      </c>
      <c r="B3032" s="75" t="s">
        <v>1474</v>
      </c>
      <c r="C3032" s="75" t="s">
        <v>1545</v>
      </c>
      <c r="D3032" s="75">
        <v>23.0</v>
      </c>
      <c r="E3032" s="75">
        <v>2789.86</v>
      </c>
    </row>
    <row r="3033" ht="14.25" customHeight="1">
      <c r="A3033" s="22" t="s">
        <v>1026</v>
      </c>
      <c r="B3033" s="75" t="s">
        <v>1474</v>
      </c>
      <c r="C3033" s="75" t="s">
        <v>1476</v>
      </c>
      <c r="D3033" s="75">
        <v>24.62</v>
      </c>
      <c r="E3033" s="75">
        <v>3087.58</v>
      </c>
    </row>
    <row r="3034" ht="14.25" customHeight="1">
      <c r="A3034" s="22" t="s">
        <v>1026</v>
      </c>
      <c r="B3034" s="75" t="s">
        <v>1457</v>
      </c>
      <c r="C3034" s="75" t="s">
        <v>1477</v>
      </c>
      <c r="D3034" s="75">
        <v>22.69</v>
      </c>
      <c r="E3034" s="75">
        <v>3113.29</v>
      </c>
    </row>
    <row r="3035" ht="14.25" customHeight="1">
      <c r="A3035" s="22" t="s">
        <v>1026</v>
      </c>
      <c r="B3035" s="75" t="s">
        <v>1457</v>
      </c>
      <c r="C3035" s="75" t="s">
        <v>1640</v>
      </c>
      <c r="D3035" s="75">
        <v>24.28</v>
      </c>
      <c r="E3035" s="75">
        <v>2922.75</v>
      </c>
    </row>
    <row r="3036" ht="14.25" customHeight="1">
      <c r="A3036" s="22" t="s">
        <v>1026</v>
      </c>
      <c r="B3036" s="75" t="s">
        <v>1457</v>
      </c>
      <c r="C3036" s="75" t="s">
        <v>1603</v>
      </c>
      <c r="D3036" s="75">
        <v>25.81</v>
      </c>
      <c r="E3036" s="75">
        <v>2144.81</v>
      </c>
    </row>
    <row r="3037" ht="14.25" customHeight="1">
      <c r="A3037" s="22" t="s">
        <v>1026</v>
      </c>
      <c r="B3037" s="75" t="s">
        <v>1457</v>
      </c>
      <c r="C3037" s="75" t="s">
        <v>1626</v>
      </c>
      <c r="D3037" s="75">
        <v>26.46</v>
      </c>
      <c r="E3037" s="75">
        <v>2006.05</v>
      </c>
    </row>
    <row r="3038" ht="14.25" customHeight="1">
      <c r="A3038" s="22" t="s">
        <v>1026</v>
      </c>
      <c r="B3038" s="75" t="s">
        <v>1457</v>
      </c>
      <c r="C3038" s="75" t="s">
        <v>1627</v>
      </c>
      <c r="D3038" s="75">
        <v>26.18</v>
      </c>
      <c r="E3038" s="75">
        <v>2575.76</v>
      </c>
    </row>
    <row r="3039" ht="14.25" customHeight="1">
      <c r="A3039" s="22" t="s">
        <v>1026</v>
      </c>
      <c r="B3039" s="75" t="s">
        <v>1510</v>
      </c>
      <c r="C3039" s="75" t="s">
        <v>1539</v>
      </c>
      <c r="D3039" s="75">
        <v>23.37</v>
      </c>
      <c r="E3039" s="75">
        <v>2687.8</v>
      </c>
    </row>
    <row r="3040" ht="14.25" customHeight="1">
      <c r="A3040" s="22" t="s">
        <v>1026</v>
      </c>
      <c r="B3040" s="75" t="s">
        <v>1510</v>
      </c>
      <c r="C3040" s="75" t="s">
        <v>2666</v>
      </c>
      <c r="D3040" s="75">
        <v>18.68</v>
      </c>
      <c r="E3040" s="75">
        <v>1834.99</v>
      </c>
    </row>
    <row r="3041" ht="14.25" customHeight="1">
      <c r="A3041" s="22" t="s">
        <v>1026</v>
      </c>
      <c r="B3041" s="75" t="s">
        <v>1510</v>
      </c>
      <c r="C3041" s="75" t="s">
        <v>1781</v>
      </c>
      <c r="D3041" s="75">
        <v>27.48</v>
      </c>
      <c r="E3041" s="75">
        <v>2068.9</v>
      </c>
    </row>
    <row r="3042" ht="14.25" customHeight="1">
      <c r="A3042" s="22" t="s">
        <v>1026</v>
      </c>
      <c r="B3042" s="75" t="s">
        <v>1449</v>
      </c>
      <c r="C3042" s="75" t="s">
        <v>1530</v>
      </c>
      <c r="D3042" s="75">
        <v>24.41</v>
      </c>
      <c r="E3042" s="75">
        <v>2560.58</v>
      </c>
    </row>
    <row r="3043" ht="14.25" customHeight="1">
      <c r="A3043" s="22" t="s">
        <v>1026</v>
      </c>
      <c r="B3043" s="75" t="s">
        <v>1449</v>
      </c>
      <c r="C3043" s="75" t="s">
        <v>1451</v>
      </c>
      <c r="D3043" s="75">
        <v>24.98</v>
      </c>
      <c r="E3043" s="75">
        <v>3724.69</v>
      </c>
    </row>
    <row r="3044" ht="14.25" customHeight="1">
      <c r="A3044" s="22" t="s">
        <v>166</v>
      </c>
      <c r="B3044" s="75" t="s">
        <v>2125</v>
      </c>
      <c r="C3044" s="75" t="s">
        <v>2927</v>
      </c>
      <c r="D3044" s="75">
        <v>25.2</v>
      </c>
      <c r="E3044" s="75">
        <v>150.46</v>
      </c>
    </row>
    <row r="3045" ht="14.25" customHeight="1">
      <c r="A3045" s="22" t="s">
        <v>79</v>
      </c>
      <c r="B3045" s="75" t="s">
        <v>1460</v>
      </c>
      <c r="C3045" s="75" t="s">
        <v>1462</v>
      </c>
      <c r="D3045" s="75">
        <v>14.06</v>
      </c>
      <c r="E3045" s="75">
        <v>1071.83</v>
      </c>
    </row>
    <row r="3046" ht="14.25" customHeight="1">
      <c r="A3046" s="22" t="s">
        <v>79</v>
      </c>
      <c r="B3046" s="75" t="s">
        <v>1460</v>
      </c>
      <c r="C3046" s="75" t="s">
        <v>2928</v>
      </c>
      <c r="D3046" s="75">
        <v>25.93</v>
      </c>
      <c r="E3046" s="75">
        <v>1734.4</v>
      </c>
    </row>
    <row r="3047" ht="14.25" customHeight="1">
      <c r="A3047" s="22" t="s">
        <v>79</v>
      </c>
      <c r="B3047" s="75" t="s">
        <v>1460</v>
      </c>
      <c r="C3047" s="75" t="s">
        <v>2929</v>
      </c>
      <c r="D3047" s="75">
        <v>26.18</v>
      </c>
      <c r="E3047" s="75">
        <v>1339.77</v>
      </c>
    </row>
    <row r="3048" ht="14.25" customHeight="1">
      <c r="A3048" s="22" t="s">
        <v>79</v>
      </c>
      <c r="B3048" s="75" t="s">
        <v>1460</v>
      </c>
      <c r="C3048" s="75" t="s">
        <v>2930</v>
      </c>
      <c r="D3048" s="75">
        <v>27.82</v>
      </c>
      <c r="E3048" s="75">
        <v>1008.37</v>
      </c>
    </row>
    <row r="3049" ht="14.25" customHeight="1">
      <c r="A3049" s="22" t="s">
        <v>79</v>
      </c>
      <c r="B3049" s="75" t="s">
        <v>1460</v>
      </c>
      <c r="C3049" s="75" t="s">
        <v>2931</v>
      </c>
      <c r="D3049" s="75">
        <v>28.1</v>
      </c>
      <c r="E3049" s="75">
        <v>923.93</v>
      </c>
    </row>
    <row r="3050" ht="14.25" customHeight="1">
      <c r="A3050" s="22" t="s">
        <v>79</v>
      </c>
      <c r="B3050" s="75" t="s">
        <v>1460</v>
      </c>
      <c r="C3050" s="75" t="s">
        <v>1488</v>
      </c>
      <c r="D3050" s="75">
        <v>26.04</v>
      </c>
      <c r="E3050" s="75">
        <v>1184.72</v>
      </c>
    </row>
    <row r="3051" ht="14.25" customHeight="1">
      <c r="A3051" s="22" t="s">
        <v>79</v>
      </c>
      <c r="B3051" s="75" t="s">
        <v>1460</v>
      </c>
      <c r="C3051" s="75" t="s">
        <v>2932</v>
      </c>
      <c r="D3051" s="75">
        <v>27.72</v>
      </c>
      <c r="E3051" s="75">
        <v>1058.99</v>
      </c>
    </row>
    <row r="3052" ht="14.25" customHeight="1">
      <c r="A3052" s="22" t="s">
        <v>79</v>
      </c>
      <c r="B3052" s="75" t="s">
        <v>1973</v>
      </c>
      <c r="C3052" s="75" t="s">
        <v>1697</v>
      </c>
      <c r="D3052" s="75">
        <v>26.98</v>
      </c>
      <c r="E3052" s="75">
        <v>2048.95</v>
      </c>
    </row>
    <row r="3053" ht="14.25" customHeight="1">
      <c r="A3053" s="22" t="s">
        <v>79</v>
      </c>
      <c r="B3053" s="75" t="s">
        <v>1973</v>
      </c>
      <c r="C3053" s="75" t="s">
        <v>1685</v>
      </c>
      <c r="D3053" s="75">
        <v>27.1</v>
      </c>
      <c r="E3053" s="75">
        <v>2502.26</v>
      </c>
    </row>
    <row r="3054" ht="14.25" customHeight="1">
      <c r="A3054" s="22" t="s">
        <v>79</v>
      </c>
      <c r="B3054" s="75" t="s">
        <v>1973</v>
      </c>
      <c r="C3054" s="75" t="s">
        <v>2933</v>
      </c>
      <c r="D3054" s="75">
        <v>25.69</v>
      </c>
      <c r="E3054" s="75">
        <v>2303.41</v>
      </c>
    </row>
    <row r="3055" ht="14.25" customHeight="1">
      <c r="A3055" s="22" t="s">
        <v>79</v>
      </c>
      <c r="B3055" s="75" t="s">
        <v>1973</v>
      </c>
      <c r="C3055" s="75" t="s">
        <v>1229</v>
      </c>
      <c r="D3055" s="75">
        <v>24.63</v>
      </c>
      <c r="E3055" s="75">
        <v>1865.88</v>
      </c>
    </row>
    <row r="3056" ht="14.25" customHeight="1">
      <c r="A3056" s="22" t="s">
        <v>79</v>
      </c>
      <c r="B3056" s="75" t="s">
        <v>1973</v>
      </c>
      <c r="C3056" s="75" t="s">
        <v>2934</v>
      </c>
      <c r="D3056" s="75">
        <v>28.11</v>
      </c>
      <c r="E3056" s="75">
        <v>1506.78</v>
      </c>
    </row>
    <row r="3057" ht="14.25" customHeight="1">
      <c r="A3057" s="22" t="s">
        <v>79</v>
      </c>
      <c r="B3057" s="75" t="s">
        <v>1464</v>
      </c>
      <c r="C3057" s="75" t="s">
        <v>1465</v>
      </c>
      <c r="D3057" s="75">
        <v>16.23</v>
      </c>
      <c r="E3057" s="75">
        <v>1691.79</v>
      </c>
    </row>
    <row r="3058" ht="14.25" customHeight="1">
      <c r="A3058" s="22" t="s">
        <v>79</v>
      </c>
      <c r="B3058" s="75" t="s">
        <v>1464</v>
      </c>
      <c r="C3058" s="75" t="s">
        <v>1466</v>
      </c>
      <c r="D3058" s="75">
        <v>14.76</v>
      </c>
      <c r="E3058" s="75">
        <v>1606.08</v>
      </c>
    </row>
    <row r="3059" ht="14.25" customHeight="1">
      <c r="A3059" s="22" t="s">
        <v>79</v>
      </c>
      <c r="B3059" s="75" t="s">
        <v>2256</v>
      </c>
      <c r="C3059" s="75" t="s">
        <v>2257</v>
      </c>
      <c r="D3059" s="75">
        <v>26.0</v>
      </c>
      <c r="E3059" s="75">
        <v>1904.16</v>
      </c>
    </row>
    <row r="3060" ht="14.25" customHeight="1">
      <c r="A3060" s="22" t="s">
        <v>79</v>
      </c>
      <c r="B3060" s="75" t="s">
        <v>2256</v>
      </c>
      <c r="C3060" s="75" t="s">
        <v>2935</v>
      </c>
      <c r="D3060" s="75">
        <v>25.91</v>
      </c>
      <c r="E3060" s="75">
        <v>2290.86</v>
      </c>
    </row>
    <row r="3061" ht="14.25" customHeight="1">
      <c r="A3061" s="22" t="s">
        <v>79</v>
      </c>
      <c r="B3061" s="75" t="s">
        <v>2256</v>
      </c>
      <c r="C3061" s="75" t="s">
        <v>2096</v>
      </c>
      <c r="D3061" s="75">
        <v>25.73</v>
      </c>
      <c r="E3061" s="75">
        <v>2486.02</v>
      </c>
    </row>
    <row r="3062" ht="14.25" customHeight="1">
      <c r="A3062" s="22" t="s">
        <v>79</v>
      </c>
      <c r="B3062" s="75" t="s">
        <v>1489</v>
      </c>
      <c r="C3062" s="75" t="s">
        <v>2936</v>
      </c>
      <c r="D3062" s="75">
        <v>25.71</v>
      </c>
      <c r="E3062" s="75">
        <v>1263.6</v>
      </c>
    </row>
    <row r="3063" ht="14.25" customHeight="1">
      <c r="A3063" s="22" t="s">
        <v>79</v>
      </c>
      <c r="B3063" s="75" t="s">
        <v>1489</v>
      </c>
      <c r="C3063" s="75" t="s">
        <v>1728</v>
      </c>
      <c r="D3063" s="75">
        <v>23.87</v>
      </c>
      <c r="E3063" s="75">
        <v>1355.36</v>
      </c>
    </row>
    <row r="3064" ht="14.25" customHeight="1">
      <c r="A3064" s="22" t="s">
        <v>79</v>
      </c>
      <c r="B3064" s="75" t="s">
        <v>1489</v>
      </c>
      <c r="C3064" s="75" t="s">
        <v>1491</v>
      </c>
      <c r="D3064" s="75">
        <v>26.15</v>
      </c>
      <c r="E3064" s="75">
        <v>2441.11</v>
      </c>
    </row>
    <row r="3065" ht="14.25" customHeight="1">
      <c r="A3065" s="22" t="s">
        <v>79</v>
      </c>
      <c r="B3065" s="75" t="s">
        <v>1489</v>
      </c>
      <c r="C3065" s="75" t="s">
        <v>1493</v>
      </c>
      <c r="D3065" s="75">
        <v>26.99</v>
      </c>
      <c r="E3065" s="75">
        <v>1677.71</v>
      </c>
    </row>
    <row r="3066" ht="14.25" customHeight="1">
      <c r="A3066" s="22" t="s">
        <v>79</v>
      </c>
      <c r="B3066" s="75" t="s">
        <v>1489</v>
      </c>
      <c r="C3066" s="75" t="s">
        <v>1496</v>
      </c>
      <c r="D3066" s="75">
        <v>27.36</v>
      </c>
      <c r="E3066" s="75">
        <v>2488.45</v>
      </c>
    </row>
    <row r="3067" ht="14.25" customHeight="1">
      <c r="A3067" s="22" t="s">
        <v>79</v>
      </c>
      <c r="B3067" s="75" t="s">
        <v>1489</v>
      </c>
      <c r="C3067" s="75" t="s">
        <v>1498</v>
      </c>
      <c r="D3067" s="75">
        <v>27.77</v>
      </c>
      <c r="E3067" s="75">
        <v>1942.44</v>
      </c>
    </row>
    <row r="3068" ht="14.25" customHeight="1">
      <c r="A3068" s="22" t="s">
        <v>79</v>
      </c>
      <c r="B3068" s="75" t="s">
        <v>1489</v>
      </c>
      <c r="C3068" s="75" t="s">
        <v>1501</v>
      </c>
      <c r="D3068" s="75">
        <v>28.0</v>
      </c>
      <c r="E3068" s="75">
        <v>2052.04</v>
      </c>
    </row>
    <row r="3069" ht="14.25" customHeight="1">
      <c r="A3069" s="22" t="s">
        <v>79</v>
      </c>
      <c r="B3069" s="75" t="s">
        <v>1484</v>
      </c>
      <c r="C3069" s="75" t="s">
        <v>2407</v>
      </c>
      <c r="D3069" s="75">
        <v>26.49</v>
      </c>
      <c r="E3069" s="75">
        <v>2843.07</v>
      </c>
    </row>
    <row r="3070" ht="14.25" customHeight="1">
      <c r="A3070" s="22" t="s">
        <v>79</v>
      </c>
      <c r="B3070" s="75" t="s">
        <v>1484</v>
      </c>
      <c r="C3070" s="75" t="s">
        <v>2271</v>
      </c>
      <c r="D3070" s="75">
        <v>27.58</v>
      </c>
      <c r="E3070" s="75">
        <v>2598.13</v>
      </c>
    </row>
    <row r="3071" ht="14.25" customHeight="1">
      <c r="A3071" s="22" t="s">
        <v>79</v>
      </c>
      <c r="B3071" s="75" t="s">
        <v>1484</v>
      </c>
      <c r="C3071" s="75" t="s">
        <v>1486</v>
      </c>
      <c r="D3071" s="75">
        <v>25.8</v>
      </c>
      <c r="E3071" s="75">
        <v>2642.23</v>
      </c>
    </row>
    <row r="3072" ht="14.25" customHeight="1">
      <c r="A3072" s="22" t="s">
        <v>79</v>
      </c>
      <c r="B3072" s="75" t="s">
        <v>1478</v>
      </c>
      <c r="C3072" s="75" t="s">
        <v>2937</v>
      </c>
      <c r="D3072" s="75">
        <v>25.52</v>
      </c>
      <c r="E3072" s="75">
        <v>2518.29</v>
      </c>
    </row>
    <row r="3073" ht="14.25" customHeight="1">
      <c r="A3073" s="22" t="s">
        <v>79</v>
      </c>
      <c r="B3073" s="75" t="s">
        <v>1478</v>
      </c>
      <c r="C3073" s="75" t="s">
        <v>1508</v>
      </c>
      <c r="D3073" s="75">
        <v>26.33</v>
      </c>
      <c r="E3073" s="75">
        <v>2806.55</v>
      </c>
    </row>
    <row r="3074" ht="14.25" customHeight="1">
      <c r="A3074" s="22" t="s">
        <v>79</v>
      </c>
      <c r="B3074" s="75" t="s">
        <v>1478</v>
      </c>
      <c r="C3074" s="75" t="s">
        <v>2274</v>
      </c>
      <c r="D3074" s="75">
        <v>27.79</v>
      </c>
      <c r="E3074" s="75">
        <v>2692.65</v>
      </c>
    </row>
    <row r="3075" ht="14.25" customHeight="1">
      <c r="A3075" s="22" t="s">
        <v>79</v>
      </c>
      <c r="B3075" s="75" t="s">
        <v>1478</v>
      </c>
      <c r="C3075" s="75" t="s">
        <v>2277</v>
      </c>
      <c r="D3075" s="75">
        <v>27.4</v>
      </c>
      <c r="E3075" s="75">
        <v>2626.62</v>
      </c>
    </row>
    <row r="3076" ht="14.25" customHeight="1">
      <c r="A3076" s="22" t="s">
        <v>79</v>
      </c>
      <c r="B3076" s="75" t="s">
        <v>1478</v>
      </c>
      <c r="C3076" s="75" t="s">
        <v>2404</v>
      </c>
      <c r="D3076" s="75">
        <v>26.65</v>
      </c>
      <c r="E3076" s="75">
        <v>2165.66</v>
      </c>
    </row>
    <row r="3077" ht="14.25" customHeight="1">
      <c r="A3077" s="22" t="s">
        <v>79</v>
      </c>
      <c r="B3077" s="75" t="s">
        <v>1478</v>
      </c>
      <c r="C3077" s="75" t="s">
        <v>1481</v>
      </c>
      <c r="D3077" s="75">
        <v>26.56</v>
      </c>
      <c r="E3077" s="75">
        <v>2884.13</v>
      </c>
    </row>
    <row r="3078" ht="14.25" customHeight="1">
      <c r="A3078" s="22" t="s">
        <v>79</v>
      </c>
      <c r="B3078" s="75" t="s">
        <v>1478</v>
      </c>
      <c r="C3078" s="75" t="s">
        <v>2276</v>
      </c>
      <c r="D3078" s="75">
        <v>26.58</v>
      </c>
      <c r="E3078" s="75">
        <v>2570.3</v>
      </c>
    </row>
    <row r="3079" ht="14.25" customHeight="1">
      <c r="A3079" s="22" t="s">
        <v>79</v>
      </c>
      <c r="B3079" s="75" t="s">
        <v>2285</v>
      </c>
      <c r="C3079" s="75" t="s">
        <v>2410</v>
      </c>
      <c r="D3079" s="75">
        <v>25.94</v>
      </c>
      <c r="E3079" s="75">
        <v>1685.04</v>
      </c>
    </row>
    <row r="3080" ht="14.25" customHeight="1">
      <c r="A3080" s="22" t="s">
        <v>79</v>
      </c>
      <c r="B3080" s="75" t="s">
        <v>2285</v>
      </c>
      <c r="C3080" s="75" t="s">
        <v>2411</v>
      </c>
      <c r="D3080" s="75">
        <v>24.22</v>
      </c>
      <c r="E3080" s="75">
        <v>2119.9</v>
      </c>
    </row>
    <row r="3081" ht="14.25" customHeight="1">
      <c r="A3081" s="22" t="s">
        <v>79</v>
      </c>
      <c r="B3081" s="75" t="s">
        <v>2285</v>
      </c>
      <c r="C3081" s="75" t="s">
        <v>2938</v>
      </c>
      <c r="D3081" s="75">
        <v>24.79</v>
      </c>
      <c r="E3081" s="75">
        <v>2249.03</v>
      </c>
    </row>
    <row r="3082" ht="14.25" customHeight="1">
      <c r="A3082" s="22" t="s">
        <v>79</v>
      </c>
      <c r="B3082" s="75" t="s">
        <v>2285</v>
      </c>
      <c r="C3082" s="75" t="s">
        <v>2939</v>
      </c>
      <c r="D3082" s="75">
        <v>22.58</v>
      </c>
      <c r="E3082" s="75">
        <v>1489.13</v>
      </c>
    </row>
    <row r="3083" ht="14.25" customHeight="1">
      <c r="A3083" s="22" t="s">
        <v>79</v>
      </c>
      <c r="B3083" s="75" t="s">
        <v>1961</v>
      </c>
      <c r="C3083" s="75" t="s">
        <v>2595</v>
      </c>
      <c r="D3083" s="75">
        <v>20.46</v>
      </c>
      <c r="E3083" s="75">
        <v>1553.2</v>
      </c>
    </row>
    <row r="3084" ht="14.25" customHeight="1">
      <c r="A3084" s="22" t="s">
        <v>79</v>
      </c>
      <c r="B3084" s="75" t="s">
        <v>1961</v>
      </c>
      <c r="C3084" s="75" t="s">
        <v>2596</v>
      </c>
      <c r="D3084" s="75">
        <v>21.63</v>
      </c>
      <c r="E3084" s="75">
        <v>1863.5</v>
      </c>
    </row>
    <row r="3085" ht="14.25" customHeight="1">
      <c r="A3085" s="22" t="s">
        <v>79</v>
      </c>
      <c r="B3085" s="75" t="s">
        <v>1961</v>
      </c>
      <c r="C3085" s="75" t="s">
        <v>2249</v>
      </c>
      <c r="D3085" s="75">
        <v>20.17</v>
      </c>
      <c r="E3085" s="75">
        <v>2121.38</v>
      </c>
    </row>
    <row r="3086" ht="14.25" customHeight="1">
      <c r="A3086" s="22" t="s">
        <v>79</v>
      </c>
      <c r="B3086" s="75" t="s">
        <v>1961</v>
      </c>
      <c r="C3086" s="75" t="s">
        <v>2940</v>
      </c>
      <c r="D3086" s="75">
        <v>24.64</v>
      </c>
      <c r="E3086" s="75">
        <v>1795.23</v>
      </c>
    </row>
    <row r="3087" ht="14.25" customHeight="1">
      <c r="A3087" s="22" t="s">
        <v>937</v>
      </c>
      <c r="B3087" s="75" t="s">
        <v>2421</v>
      </c>
      <c r="C3087" s="75" t="s">
        <v>2422</v>
      </c>
      <c r="D3087" s="75">
        <v>25.7</v>
      </c>
      <c r="E3087" s="75">
        <v>1601.38</v>
      </c>
    </row>
    <row r="3088" ht="14.25" customHeight="1">
      <c r="A3088" s="22" t="s">
        <v>937</v>
      </c>
      <c r="B3088" s="75" t="s">
        <v>2421</v>
      </c>
      <c r="C3088" s="75" t="s">
        <v>2424</v>
      </c>
      <c r="D3088" s="75">
        <v>25.28</v>
      </c>
      <c r="E3088" s="75">
        <v>1454.99</v>
      </c>
    </row>
    <row r="3089" ht="14.25" customHeight="1">
      <c r="A3089" s="22" t="s">
        <v>937</v>
      </c>
      <c r="B3089" s="75" t="s">
        <v>2421</v>
      </c>
      <c r="C3089" s="75" t="s">
        <v>2941</v>
      </c>
      <c r="D3089" s="75">
        <v>25.31</v>
      </c>
      <c r="E3089" s="75">
        <v>1443.16</v>
      </c>
    </row>
    <row r="3090" ht="14.25" customHeight="1">
      <c r="A3090" s="22" t="s">
        <v>937</v>
      </c>
      <c r="B3090" s="75" t="s">
        <v>2421</v>
      </c>
      <c r="C3090" s="75" t="s">
        <v>2425</v>
      </c>
      <c r="D3090" s="75">
        <v>25.42</v>
      </c>
      <c r="E3090" s="75">
        <v>1184.27</v>
      </c>
    </row>
    <row r="3091" ht="14.25" customHeight="1">
      <c r="A3091" s="22" t="s">
        <v>941</v>
      </c>
      <c r="B3091" s="75" t="s">
        <v>1484</v>
      </c>
      <c r="C3091" s="75" t="s">
        <v>1485</v>
      </c>
      <c r="D3091" s="75">
        <v>26.02</v>
      </c>
      <c r="E3091" s="75">
        <v>3542.12</v>
      </c>
    </row>
    <row r="3092" ht="14.25" customHeight="1">
      <c r="A3092" s="22" t="s">
        <v>941</v>
      </c>
      <c r="B3092" s="75" t="s">
        <v>1484</v>
      </c>
      <c r="C3092" s="75" t="s">
        <v>1486</v>
      </c>
      <c r="D3092" s="75">
        <v>25.8</v>
      </c>
      <c r="E3092" s="75">
        <v>2642.23</v>
      </c>
    </row>
    <row r="3093" ht="14.25" customHeight="1">
      <c r="A3093" s="22" t="s">
        <v>941</v>
      </c>
      <c r="B3093" s="75" t="s">
        <v>2942</v>
      </c>
      <c r="C3093" s="75" t="s">
        <v>2943</v>
      </c>
      <c r="D3093" s="75">
        <v>26.68</v>
      </c>
      <c r="E3093" s="75">
        <v>3396.4</v>
      </c>
    </row>
    <row r="3094" ht="14.25" customHeight="1">
      <c r="A3094" s="22" t="s">
        <v>941</v>
      </c>
      <c r="B3094" s="75" t="s">
        <v>1478</v>
      </c>
      <c r="C3094" s="75" t="s">
        <v>1480</v>
      </c>
      <c r="D3094" s="75">
        <v>26.75</v>
      </c>
      <c r="E3094" s="75">
        <v>3359.15</v>
      </c>
    </row>
    <row r="3095" ht="14.25" customHeight="1">
      <c r="A3095" s="22" t="s">
        <v>941</v>
      </c>
      <c r="B3095" s="75" t="s">
        <v>1478</v>
      </c>
      <c r="C3095" s="75" t="s">
        <v>1482</v>
      </c>
      <c r="D3095" s="75">
        <v>26.32</v>
      </c>
      <c r="E3095" s="75">
        <v>2698.91</v>
      </c>
    </row>
    <row r="3096" ht="14.25" customHeight="1">
      <c r="A3096" s="22" t="s">
        <v>942</v>
      </c>
      <c r="B3096" s="75" t="s">
        <v>1188</v>
      </c>
      <c r="C3096" s="75" t="s">
        <v>1621</v>
      </c>
      <c r="D3096" s="75">
        <v>26.92</v>
      </c>
      <c r="E3096" s="75">
        <v>2217.0</v>
      </c>
    </row>
    <row r="3097" ht="14.25" customHeight="1">
      <c r="A3097" s="22" t="s">
        <v>946</v>
      </c>
      <c r="B3097" s="75" t="s">
        <v>1710</v>
      </c>
      <c r="C3097" s="75" t="s">
        <v>1716</v>
      </c>
      <c r="D3097" s="75">
        <v>28.34</v>
      </c>
      <c r="E3097" s="75">
        <v>307.15</v>
      </c>
    </row>
    <row r="3098" ht="14.25" customHeight="1">
      <c r="A3098" s="22" t="s">
        <v>946</v>
      </c>
      <c r="B3098" s="75" t="s">
        <v>1683</v>
      </c>
      <c r="C3098" s="75" t="s">
        <v>1684</v>
      </c>
      <c r="D3098" s="75">
        <v>28.35</v>
      </c>
      <c r="E3098" s="75">
        <v>1033.63</v>
      </c>
    </row>
    <row r="3099" ht="14.25" customHeight="1">
      <c r="A3099" s="22" t="s">
        <v>946</v>
      </c>
      <c r="B3099" s="75" t="s">
        <v>1680</v>
      </c>
      <c r="C3099" s="75" t="s">
        <v>2427</v>
      </c>
      <c r="D3099" s="75">
        <v>30.3</v>
      </c>
      <c r="E3099" s="75">
        <v>487.12</v>
      </c>
    </row>
    <row r="3100" ht="14.25" customHeight="1">
      <c r="A3100" s="22" t="s">
        <v>946</v>
      </c>
      <c r="B3100" s="75" t="s">
        <v>1225</v>
      </c>
      <c r="C3100" s="75" t="s">
        <v>1674</v>
      </c>
      <c r="D3100" s="75">
        <v>27.76</v>
      </c>
      <c r="E3100" s="75">
        <v>714.89</v>
      </c>
    </row>
    <row r="3101" ht="14.25" customHeight="1">
      <c r="A3101" s="22" t="s">
        <v>946</v>
      </c>
      <c r="B3101" s="75" t="s">
        <v>1671</v>
      </c>
      <c r="C3101" s="75" t="s">
        <v>2944</v>
      </c>
      <c r="D3101" s="75">
        <v>27.2</v>
      </c>
      <c r="E3101" s="75">
        <v>56.67</v>
      </c>
    </row>
    <row r="3102" ht="14.25" customHeight="1">
      <c r="A3102" s="22" t="s">
        <v>957</v>
      </c>
      <c r="B3102" s="75" t="s">
        <v>1478</v>
      </c>
      <c r="C3102" s="75" t="s">
        <v>2401</v>
      </c>
      <c r="D3102" s="75">
        <v>25.78</v>
      </c>
      <c r="E3102" s="75">
        <v>3075.71</v>
      </c>
    </row>
    <row r="3103" ht="14.25" customHeight="1">
      <c r="A3103" s="22" t="s">
        <v>957</v>
      </c>
      <c r="B3103" s="75" t="s">
        <v>1478</v>
      </c>
      <c r="C3103" s="75" t="s">
        <v>2945</v>
      </c>
      <c r="D3103" s="75">
        <v>24.41</v>
      </c>
      <c r="E3103" s="75">
        <v>3310.48</v>
      </c>
    </row>
    <row r="3104" ht="14.25" customHeight="1">
      <c r="A3104" s="22" t="s">
        <v>957</v>
      </c>
      <c r="B3104" s="75" t="s">
        <v>1930</v>
      </c>
      <c r="C3104" s="75" t="s">
        <v>2946</v>
      </c>
      <c r="D3104" s="75">
        <v>25.66</v>
      </c>
      <c r="E3104" s="75">
        <v>3255.56</v>
      </c>
    </row>
    <row r="3105" ht="14.25" customHeight="1">
      <c r="A3105" s="22" t="s">
        <v>957</v>
      </c>
      <c r="B3105" s="75" t="s">
        <v>1930</v>
      </c>
      <c r="C3105" s="75" t="s">
        <v>2947</v>
      </c>
      <c r="D3105" s="75">
        <v>26.48</v>
      </c>
      <c r="E3105" s="75">
        <v>2645.7</v>
      </c>
    </row>
    <row r="3106" ht="14.25" customHeight="1">
      <c r="A3106" s="22" t="s">
        <v>957</v>
      </c>
      <c r="B3106" s="75" t="s">
        <v>1930</v>
      </c>
      <c r="C3106" s="75" t="s">
        <v>2948</v>
      </c>
      <c r="D3106" s="75">
        <v>22.21</v>
      </c>
      <c r="E3106" s="75">
        <v>2427.37</v>
      </c>
    </row>
    <row r="3107" ht="14.25" customHeight="1">
      <c r="A3107" s="22" t="s">
        <v>957</v>
      </c>
      <c r="B3107" s="75" t="s">
        <v>1930</v>
      </c>
      <c r="C3107" s="75" t="s">
        <v>1557</v>
      </c>
      <c r="D3107" s="75">
        <v>24.06</v>
      </c>
      <c r="E3107" s="75">
        <v>2882.92</v>
      </c>
    </row>
    <row r="3108" ht="14.25" customHeight="1">
      <c r="A3108" s="22" t="s">
        <v>182</v>
      </c>
      <c r="B3108" s="75" t="s">
        <v>1556</v>
      </c>
      <c r="C3108" s="75" t="s">
        <v>1557</v>
      </c>
      <c r="D3108" s="75">
        <v>25.64</v>
      </c>
      <c r="E3108" s="75">
        <v>2593.92</v>
      </c>
    </row>
    <row r="3109" ht="14.25" customHeight="1">
      <c r="A3109" s="22" t="s">
        <v>182</v>
      </c>
      <c r="B3109" s="75" t="s">
        <v>1556</v>
      </c>
      <c r="C3109" s="75" t="s">
        <v>1229</v>
      </c>
      <c r="D3109" s="75">
        <v>24.33</v>
      </c>
      <c r="E3109" s="75">
        <v>2588.4</v>
      </c>
    </row>
    <row r="3110" ht="14.25" customHeight="1">
      <c r="A3110" s="22" t="s">
        <v>983</v>
      </c>
      <c r="B3110" s="75" t="s">
        <v>1595</v>
      </c>
      <c r="C3110" s="75" t="s">
        <v>2429</v>
      </c>
      <c r="D3110" s="75">
        <v>25.98</v>
      </c>
      <c r="E3110" s="75">
        <v>1832.94</v>
      </c>
    </row>
    <row r="3111" ht="14.25" customHeight="1">
      <c r="A3111" s="22" t="s">
        <v>983</v>
      </c>
      <c r="B3111" s="75" t="s">
        <v>1595</v>
      </c>
      <c r="C3111" s="75" t="s">
        <v>1641</v>
      </c>
      <c r="D3111" s="75">
        <v>26.05</v>
      </c>
      <c r="E3111" s="75">
        <v>2942.07</v>
      </c>
    </row>
    <row r="3112" ht="14.25" customHeight="1">
      <c r="A3112" s="22" t="s">
        <v>983</v>
      </c>
      <c r="B3112" s="75" t="s">
        <v>1474</v>
      </c>
      <c r="C3112" s="75" t="s">
        <v>1548</v>
      </c>
      <c r="D3112" s="75">
        <v>25.7</v>
      </c>
      <c r="E3112" s="75">
        <v>2887.83</v>
      </c>
    </row>
    <row r="3113" ht="14.25" customHeight="1">
      <c r="A3113" s="22" t="s">
        <v>983</v>
      </c>
      <c r="B3113" s="75" t="s">
        <v>1474</v>
      </c>
      <c r="C3113" s="75" t="s">
        <v>1547</v>
      </c>
      <c r="D3113" s="75">
        <v>25.02</v>
      </c>
      <c r="E3113" s="75">
        <v>3712.31</v>
      </c>
    </row>
    <row r="3114" ht="14.25" customHeight="1">
      <c r="A3114" s="22" t="s">
        <v>983</v>
      </c>
      <c r="B3114" s="75" t="s">
        <v>1474</v>
      </c>
      <c r="C3114" s="75" t="s">
        <v>1475</v>
      </c>
      <c r="D3114" s="75">
        <v>24.12</v>
      </c>
      <c r="E3114" s="75">
        <v>3672.52</v>
      </c>
    </row>
    <row r="3115" ht="14.25" customHeight="1">
      <c r="A3115" s="22" t="s">
        <v>983</v>
      </c>
      <c r="B3115" s="75" t="s">
        <v>1474</v>
      </c>
      <c r="C3115" s="75" t="s">
        <v>1546</v>
      </c>
      <c r="D3115" s="75">
        <v>19.63</v>
      </c>
      <c r="E3115" s="75">
        <v>3553.15</v>
      </c>
    </row>
    <row r="3116" ht="14.25" customHeight="1">
      <c r="A3116" s="22" t="s">
        <v>983</v>
      </c>
      <c r="B3116" s="75" t="s">
        <v>1474</v>
      </c>
      <c r="C3116" s="75" t="s">
        <v>1476</v>
      </c>
      <c r="D3116" s="75">
        <v>24.62</v>
      </c>
      <c r="E3116" s="75">
        <v>3087.58</v>
      </c>
    </row>
    <row r="3117" ht="14.25" customHeight="1">
      <c r="A3117" s="22" t="s">
        <v>983</v>
      </c>
      <c r="B3117" s="75" t="s">
        <v>1457</v>
      </c>
      <c r="C3117" s="75" t="s">
        <v>1477</v>
      </c>
      <c r="D3117" s="75">
        <v>22.69</v>
      </c>
      <c r="E3117" s="75">
        <v>3113.29</v>
      </c>
    </row>
    <row r="3118" ht="14.25" customHeight="1">
      <c r="A3118" s="22" t="s">
        <v>983</v>
      </c>
      <c r="B3118" s="75" t="s">
        <v>1457</v>
      </c>
      <c r="C3118" s="75" t="s">
        <v>1640</v>
      </c>
      <c r="D3118" s="75">
        <v>24.28</v>
      </c>
      <c r="E3118" s="75">
        <v>2922.75</v>
      </c>
    </row>
    <row r="3119" ht="14.25" customHeight="1">
      <c r="A3119" s="22" t="s">
        <v>983</v>
      </c>
      <c r="B3119" s="75" t="s">
        <v>1457</v>
      </c>
      <c r="C3119" s="75" t="s">
        <v>1644</v>
      </c>
      <c r="D3119" s="75">
        <v>24.0</v>
      </c>
      <c r="E3119" s="75">
        <v>2672.19</v>
      </c>
    </row>
    <row r="3120" ht="14.25" customHeight="1">
      <c r="A3120" s="22" t="s">
        <v>983</v>
      </c>
      <c r="B3120" s="75" t="s">
        <v>1457</v>
      </c>
      <c r="C3120" s="75" t="s">
        <v>1457</v>
      </c>
      <c r="D3120" s="75">
        <v>26.34</v>
      </c>
      <c r="E3120" s="75">
        <v>2433.01</v>
      </c>
    </row>
    <row r="3121" ht="14.25" customHeight="1">
      <c r="A3121" s="22" t="s">
        <v>152</v>
      </c>
      <c r="B3121" s="75" t="s">
        <v>1595</v>
      </c>
      <c r="C3121" s="75" t="s">
        <v>1641</v>
      </c>
      <c r="D3121" s="75">
        <v>26.05</v>
      </c>
      <c r="E3121" s="75">
        <v>2942.07</v>
      </c>
    </row>
    <row r="3122" ht="14.25" customHeight="1">
      <c r="A3122" s="22" t="s">
        <v>152</v>
      </c>
      <c r="B3122" s="75" t="s">
        <v>1474</v>
      </c>
      <c r="C3122" s="75" t="s">
        <v>1547</v>
      </c>
      <c r="D3122" s="75">
        <v>25.02</v>
      </c>
      <c r="E3122" s="75">
        <v>3712.31</v>
      </c>
    </row>
    <row r="3123" ht="14.25" customHeight="1">
      <c r="A3123" s="22" t="s">
        <v>152</v>
      </c>
      <c r="B3123" s="75" t="s">
        <v>1474</v>
      </c>
      <c r="C3123" s="75" t="s">
        <v>1475</v>
      </c>
      <c r="D3123" s="75">
        <v>24.12</v>
      </c>
      <c r="E3123" s="75">
        <v>3672.52</v>
      </c>
    </row>
    <row r="3124" ht="14.25" customHeight="1">
      <c r="A3124" s="22" t="s">
        <v>152</v>
      </c>
      <c r="B3124" s="75" t="s">
        <v>1474</v>
      </c>
      <c r="C3124" s="75" t="s">
        <v>1546</v>
      </c>
      <c r="D3124" s="75">
        <v>19.63</v>
      </c>
      <c r="E3124" s="75">
        <v>3553.15</v>
      </c>
    </row>
    <row r="3125" ht="14.25" customHeight="1">
      <c r="A3125" s="22" t="s">
        <v>152</v>
      </c>
      <c r="B3125" s="75" t="s">
        <v>1457</v>
      </c>
      <c r="C3125" s="75" t="s">
        <v>1477</v>
      </c>
      <c r="D3125" s="75">
        <v>22.69</v>
      </c>
      <c r="E3125" s="75">
        <v>3113.29</v>
      </c>
    </row>
    <row r="3126" ht="14.25" customHeight="1">
      <c r="A3126" s="22" t="s">
        <v>987</v>
      </c>
      <c r="B3126" s="75" t="s">
        <v>1510</v>
      </c>
      <c r="C3126" s="75" t="s">
        <v>1643</v>
      </c>
      <c r="D3126" s="75">
        <v>21.78</v>
      </c>
      <c r="E3126" s="75">
        <v>2870.66</v>
      </c>
    </row>
    <row r="3127" ht="14.25" customHeight="1">
      <c r="A3127" s="22" t="s">
        <v>987</v>
      </c>
      <c r="B3127" s="75" t="s">
        <v>1510</v>
      </c>
      <c r="C3127" s="75" t="s">
        <v>2431</v>
      </c>
      <c r="D3127" s="75">
        <v>19.56</v>
      </c>
      <c r="E3127" s="75">
        <v>2602.69</v>
      </c>
    </row>
    <row r="3128" ht="14.25" customHeight="1">
      <c r="A3128" s="22" t="s">
        <v>987</v>
      </c>
      <c r="B3128" s="75" t="s">
        <v>1510</v>
      </c>
      <c r="C3128" s="75" t="s">
        <v>2645</v>
      </c>
      <c r="D3128" s="75">
        <v>21.29</v>
      </c>
      <c r="E3128" s="75">
        <v>2719.05</v>
      </c>
    </row>
    <row r="3129" ht="14.25" customHeight="1">
      <c r="A3129" s="22" t="s">
        <v>988</v>
      </c>
      <c r="B3129" s="75" t="s">
        <v>1474</v>
      </c>
      <c r="C3129" s="75" t="s">
        <v>1475</v>
      </c>
      <c r="D3129" s="75">
        <v>24.12</v>
      </c>
      <c r="E3129" s="75">
        <v>3672.52</v>
      </c>
    </row>
    <row r="3130" ht="14.25" customHeight="1">
      <c r="A3130" s="22" t="s">
        <v>988</v>
      </c>
      <c r="B3130" s="75" t="s">
        <v>1474</v>
      </c>
      <c r="C3130" s="75" t="s">
        <v>1476</v>
      </c>
      <c r="D3130" s="75">
        <v>24.62</v>
      </c>
      <c r="E3130" s="75">
        <v>3087.58</v>
      </c>
    </row>
    <row r="3131" ht="14.25" customHeight="1">
      <c r="A3131" s="22" t="s">
        <v>990</v>
      </c>
      <c r="B3131" s="75" t="s">
        <v>1447</v>
      </c>
      <c r="C3131" s="75" t="s">
        <v>1448</v>
      </c>
      <c r="D3131" s="75">
        <v>26.69</v>
      </c>
      <c r="E3131" s="75">
        <v>2645.87</v>
      </c>
    </row>
    <row r="3132" ht="14.25" customHeight="1">
      <c r="A3132" s="22" t="s">
        <v>990</v>
      </c>
      <c r="B3132" s="75" t="s">
        <v>1447</v>
      </c>
      <c r="C3132" s="75" t="s">
        <v>1615</v>
      </c>
      <c r="D3132" s="75">
        <v>23.28</v>
      </c>
      <c r="E3132" s="75">
        <v>1524.89</v>
      </c>
    </row>
    <row r="3133" ht="14.25" customHeight="1">
      <c r="A3133" s="22" t="s">
        <v>156</v>
      </c>
      <c r="B3133" s="75" t="s">
        <v>2432</v>
      </c>
      <c r="C3133" s="75" t="s">
        <v>2949</v>
      </c>
      <c r="D3133" s="75">
        <v>14.04</v>
      </c>
      <c r="E3133" s="75">
        <v>844.85</v>
      </c>
    </row>
    <row r="3134" ht="14.25" customHeight="1">
      <c r="A3134" s="22" t="s">
        <v>158</v>
      </c>
      <c r="B3134" s="75" t="s">
        <v>2950</v>
      </c>
      <c r="C3134" s="75" t="s">
        <v>2951</v>
      </c>
      <c r="D3134" s="75">
        <v>9.66</v>
      </c>
      <c r="E3134" s="75">
        <v>602.29</v>
      </c>
    </row>
    <row r="3135" ht="14.25" customHeight="1">
      <c r="A3135" s="22" t="s">
        <v>996</v>
      </c>
      <c r="B3135" s="75" t="s">
        <v>1940</v>
      </c>
      <c r="C3135" s="75" t="s">
        <v>1956</v>
      </c>
      <c r="D3135" s="75">
        <v>26.26</v>
      </c>
      <c r="E3135" s="75">
        <v>1452.66</v>
      </c>
    </row>
    <row r="3136" ht="14.25" customHeight="1">
      <c r="A3136" s="22" t="s">
        <v>996</v>
      </c>
      <c r="B3136" s="75" t="s">
        <v>1940</v>
      </c>
      <c r="C3136" s="75" t="s">
        <v>1949</v>
      </c>
      <c r="D3136" s="75">
        <v>23.65</v>
      </c>
      <c r="E3136" s="75">
        <v>1931.03</v>
      </c>
    </row>
    <row r="3137" ht="14.25" customHeight="1">
      <c r="A3137" s="22" t="s">
        <v>996</v>
      </c>
      <c r="B3137" s="75" t="s">
        <v>1940</v>
      </c>
      <c r="C3137" s="75" t="s">
        <v>1952</v>
      </c>
      <c r="D3137" s="75">
        <v>24.19</v>
      </c>
      <c r="E3137" s="75">
        <v>1745.33</v>
      </c>
    </row>
    <row r="3138" ht="14.25" customHeight="1">
      <c r="A3138" s="22" t="s">
        <v>996</v>
      </c>
      <c r="B3138" s="75" t="s">
        <v>2432</v>
      </c>
      <c r="C3138" s="75" t="s">
        <v>2433</v>
      </c>
      <c r="D3138" s="75">
        <v>27.26</v>
      </c>
      <c r="E3138" s="75">
        <v>158.22</v>
      </c>
    </row>
    <row r="3139" ht="14.25" customHeight="1">
      <c r="A3139" s="22" t="s">
        <v>996</v>
      </c>
      <c r="B3139" s="75" t="s">
        <v>2432</v>
      </c>
      <c r="C3139" s="75" t="s">
        <v>2434</v>
      </c>
      <c r="D3139" s="75">
        <v>24.88</v>
      </c>
      <c r="E3139" s="75">
        <v>395.81</v>
      </c>
    </row>
    <row r="3140" ht="14.25" customHeight="1">
      <c r="A3140" s="22" t="s">
        <v>996</v>
      </c>
      <c r="B3140" s="75" t="s">
        <v>2432</v>
      </c>
      <c r="C3140" s="75" t="s">
        <v>2435</v>
      </c>
      <c r="D3140" s="75">
        <v>14.75</v>
      </c>
      <c r="E3140" s="75">
        <v>665.41</v>
      </c>
    </row>
    <row r="3141" ht="14.25" customHeight="1">
      <c r="A3141" s="22" t="s">
        <v>996</v>
      </c>
      <c r="B3141" s="75" t="s">
        <v>1460</v>
      </c>
      <c r="C3141" s="75" t="s">
        <v>2648</v>
      </c>
      <c r="D3141" s="75">
        <v>8.78</v>
      </c>
      <c r="E3141" s="75">
        <v>993.73</v>
      </c>
    </row>
    <row r="3142" ht="14.25" customHeight="1">
      <c r="A3142" s="22" t="s">
        <v>996</v>
      </c>
      <c r="B3142" s="75" t="s">
        <v>1460</v>
      </c>
      <c r="C3142" s="75" t="s">
        <v>1462</v>
      </c>
      <c r="D3142" s="75">
        <v>14.06</v>
      </c>
      <c r="E3142" s="75">
        <v>1071.83</v>
      </c>
    </row>
    <row r="3143" ht="14.25" customHeight="1">
      <c r="A3143" s="22" t="s">
        <v>996</v>
      </c>
      <c r="B3143" s="75" t="s">
        <v>1460</v>
      </c>
      <c r="C3143" s="75" t="s">
        <v>2952</v>
      </c>
      <c r="D3143" s="75">
        <v>25.28</v>
      </c>
      <c r="E3143" s="75">
        <v>592.93</v>
      </c>
    </row>
    <row r="3144" ht="14.25" customHeight="1">
      <c r="A3144" s="22" t="s">
        <v>996</v>
      </c>
      <c r="B3144" s="75" t="s">
        <v>1460</v>
      </c>
      <c r="C3144" s="75" t="s">
        <v>2953</v>
      </c>
      <c r="D3144" s="75">
        <v>25.91</v>
      </c>
      <c r="E3144" s="75">
        <v>918.49</v>
      </c>
    </row>
    <row r="3145" ht="14.25" customHeight="1">
      <c r="A3145" s="22" t="s">
        <v>996</v>
      </c>
      <c r="B3145" s="75" t="s">
        <v>1460</v>
      </c>
      <c r="C3145" s="75" t="s">
        <v>2954</v>
      </c>
      <c r="D3145" s="75">
        <v>25.64</v>
      </c>
      <c r="E3145" s="75">
        <v>1153.41</v>
      </c>
    </row>
    <row r="3146" ht="14.25" customHeight="1">
      <c r="A3146" s="22" t="s">
        <v>996</v>
      </c>
      <c r="B3146" s="75" t="s">
        <v>1460</v>
      </c>
      <c r="C3146" s="75" t="s">
        <v>2928</v>
      </c>
      <c r="D3146" s="75">
        <v>25.93</v>
      </c>
      <c r="E3146" s="75">
        <v>1734.4</v>
      </c>
    </row>
    <row r="3147" ht="14.25" customHeight="1">
      <c r="A3147" s="22" t="s">
        <v>996</v>
      </c>
      <c r="B3147" s="75" t="s">
        <v>1460</v>
      </c>
      <c r="C3147" s="75" t="s">
        <v>2955</v>
      </c>
      <c r="D3147" s="75">
        <v>26.22</v>
      </c>
      <c r="E3147" s="75">
        <v>1405.43</v>
      </c>
    </row>
    <row r="3148" ht="14.25" customHeight="1">
      <c r="A3148" s="22" t="s">
        <v>996</v>
      </c>
      <c r="B3148" s="75" t="s">
        <v>1460</v>
      </c>
      <c r="C3148" s="75" t="s">
        <v>2929</v>
      </c>
      <c r="D3148" s="75">
        <v>26.18</v>
      </c>
      <c r="E3148" s="75">
        <v>1339.77</v>
      </c>
    </row>
    <row r="3149" ht="14.25" customHeight="1">
      <c r="A3149" s="22" t="s">
        <v>996</v>
      </c>
      <c r="B3149" s="75" t="s">
        <v>1460</v>
      </c>
      <c r="C3149" s="75" t="s">
        <v>2956</v>
      </c>
      <c r="D3149" s="75">
        <v>25.95</v>
      </c>
      <c r="E3149" s="75">
        <v>1056.1</v>
      </c>
    </row>
    <row r="3150" ht="14.25" customHeight="1">
      <c r="A3150" s="22" t="s">
        <v>996</v>
      </c>
      <c r="B3150" s="75" t="s">
        <v>1460</v>
      </c>
      <c r="C3150" s="75" t="s">
        <v>2957</v>
      </c>
      <c r="D3150" s="75">
        <v>27.35</v>
      </c>
      <c r="E3150" s="75">
        <v>779.92</v>
      </c>
    </row>
    <row r="3151" ht="14.25" customHeight="1">
      <c r="A3151" s="22" t="s">
        <v>996</v>
      </c>
      <c r="B3151" s="75" t="s">
        <v>1460</v>
      </c>
      <c r="C3151" s="75" t="s">
        <v>1487</v>
      </c>
      <c r="D3151" s="75">
        <v>26.88</v>
      </c>
      <c r="E3151" s="75">
        <v>1237.83</v>
      </c>
    </row>
    <row r="3152" ht="14.25" customHeight="1">
      <c r="A3152" s="22" t="s">
        <v>996</v>
      </c>
      <c r="B3152" s="75" t="s">
        <v>1460</v>
      </c>
      <c r="C3152" s="75" t="s">
        <v>2931</v>
      </c>
      <c r="D3152" s="75">
        <v>28.1</v>
      </c>
      <c r="E3152" s="75">
        <v>923.93</v>
      </c>
    </row>
    <row r="3153" ht="14.25" customHeight="1">
      <c r="A3153" s="22" t="s">
        <v>996</v>
      </c>
      <c r="B3153" s="75" t="s">
        <v>1460</v>
      </c>
      <c r="C3153" s="75" t="s">
        <v>1488</v>
      </c>
      <c r="D3153" s="75">
        <v>26.04</v>
      </c>
      <c r="E3153" s="75">
        <v>1184.72</v>
      </c>
    </row>
    <row r="3154" ht="14.25" customHeight="1">
      <c r="A3154" s="22" t="s">
        <v>996</v>
      </c>
      <c r="B3154" s="75" t="s">
        <v>1460</v>
      </c>
      <c r="C3154" s="75" t="s">
        <v>2932</v>
      </c>
      <c r="D3154" s="75">
        <v>27.72</v>
      </c>
      <c r="E3154" s="75">
        <v>1058.99</v>
      </c>
    </row>
    <row r="3155" ht="14.25" customHeight="1">
      <c r="A3155" s="22" t="s">
        <v>996</v>
      </c>
      <c r="B3155" s="75" t="s">
        <v>1460</v>
      </c>
      <c r="C3155" s="75" t="s">
        <v>2958</v>
      </c>
      <c r="D3155" s="75">
        <v>26.45</v>
      </c>
      <c r="E3155" s="75">
        <v>2737.05</v>
      </c>
    </row>
    <row r="3156" ht="14.25" customHeight="1">
      <c r="A3156" s="22" t="s">
        <v>996</v>
      </c>
      <c r="B3156" s="75" t="s">
        <v>1464</v>
      </c>
      <c r="C3156" s="75" t="s">
        <v>1465</v>
      </c>
      <c r="D3156" s="75">
        <v>16.23</v>
      </c>
      <c r="E3156" s="75">
        <v>1691.79</v>
      </c>
    </row>
    <row r="3157" ht="14.25" customHeight="1">
      <c r="A3157" s="22" t="s">
        <v>996</v>
      </c>
      <c r="B3157" s="75" t="s">
        <v>2256</v>
      </c>
      <c r="C3157" s="75" t="s">
        <v>2436</v>
      </c>
      <c r="D3157" s="75">
        <v>26.36</v>
      </c>
      <c r="E3157" s="75">
        <v>1757.78</v>
      </c>
    </row>
    <row r="3158" ht="14.25" customHeight="1">
      <c r="A3158" s="22" t="s">
        <v>996</v>
      </c>
      <c r="B3158" s="75" t="s">
        <v>2256</v>
      </c>
      <c r="C3158" s="75" t="s">
        <v>2959</v>
      </c>
      <c r="D3158" s="75">
        <v>25.12</v>
      </c>
      <c r="E3158" s="75">
        <v>2180.88</v>
      </c>
    </row>
    <row r="3159" ht="14.25" customHeight="1">
      <c r="A3159" s="22" t="s">
        <v>996</v>
      </c>
      <c r="B3159" s="75" t="s">
        <v>2256</v>
      </c>
      <c r="C3159" s="75" t="s">
        <v>2257</v>
      </c>
      <c r="D3159" s="75">
        <v>26.0</v>
      </c>
      <c r="E3159" s="75">
        <v>190.16</v>
      </c>
    </row>
    <row r="3160" ht="14.25" customHeight="1">
      <c r="A3160" s="22" t="s">
        <v>996</v>
      </c>
      <c r="B3160" s="75" t="s">
        <v>2256</v>
      </c>
      <c r="C3160" s="75" t="s">
        <v>2096</v>
      </c>
      <c r="D3160" s="75">
        <v>25.73</v>
      </c>
      <c r="E3160" s="75">
        <v>2486.02</v>
      </c>
    </row>
    <row r="3161" ht="14.25" customHeight="1">
      <c r="A3161" s="22" t="s">
        <v>996</v>
      </c>
      <c r="B3161" s="75" t="s">
        <v>1489</v>
      </c>
      <c r="C3161" s="75" t="s">
        <v>1492</v>
      </c>
      <c r="D3161" s="75">
        <v>27.53</v>
      </c>
      <c r="E3161" s="75">
        <v>1726.25</v>
      </c>
    </row>
    <row r="3162" ht="14.25" customHeight="1">
      <c r="A3162" s="22" t="s">
        <v>997</v>
      </c>
      <c r="B3162" s="75" t="s">
        <v>2440</v>
      </c>
      <c r="C3162" s="75" t="s">
        <v>2441</v>
      </c>
      <c r="D3162" s="75">
        <v>26.49</v>
      </c>
      <c r="E3162" s="75">
        <v>3365.24</v>
      </c>
    </row>
    <row r="3163" ht="14.25" customHeight="1">
      <c r="A3163" s="22" t="s">
        <v>997</v>
      </c>
      <c r="B3163" s="75" t="s">
        <v>1489</v>
      </c>
      <c r="C3163" s="75" t="s">
        <v>2097</v>
      </c>
      <c r="D3163" s="75">
        <v>27.31</v>
      </c>
      <c r="E3163" s="75">
        <v>1191.01</v>
      </c>
    </row>
    <row r="3164" ht="14.25" customHeight="1">
      <c r="A3164" s="22" t="s">
        <v>997</v>
      </c>
      <c r="B3164" s="75" t="s">
        <v>1489</v>
      </c>
      <c r="C3164" s="75" t="s">
        <v>1491</v>
      </c>
      <c r="D3164" s="75">
        <v>26.15</v>
      </c>
      <c r="E3164" s="75">
        <v>2441.11</v>
      </c>
    </row>
    <row r="3165" ht="14.25" customHeight="1">
      <c r="A3165" s="22" t="s">
        <v>997</v>
      </c>
      <c r="B3165" s="75" t="s">
        <v>1489</v>
      </c>
      <c r="C3165" s="75" t="s">
        <v>2442</v>
      </c>
      <c r="D3165" s="75">
        <v>26.95</v>
      </c>
      <c r="E3165" s="75">
        <v>1803.63</v>
      </c>
    </row>
    <row r="3166" ht="14.25" customHeight="1">
      <c r="A3166" s="22" t="s">
        <v>997</v>
      </c>
      <c r="B3166" s="75" t="s">
        <v>1489</v>
      </c>
      <c r="C3166" s="75" t="s">
        <v>1494</v>
      </c>
      <c r="D3166" s="75">
        <v>27.26</v>
      </c>
      <c r="E3166" s="75">
        <v>2830.81</v>
      </c>
    </row>
    <row r="3167" ht="14.25" customHeight="1">
      <c r="A3167" s="22" t="s">
        <v>997</v>
      </c>
      <c r="B3167" s="75" t="s">
        <v>1489</v>
      </c>
      <c r="C3167" s="75" t="s">
        <v>1496</v>
      </c>
      <c r="D3167" s="75">
        <v>27.36</v>
      </c>
      <c r="E3167" s="75">
        <v>2488.45</v>
      </c>
    </row>
    <row r="3168" ht="14.25" customHeight="1">
      <c r="A3168" s="22" t="s">
        <v>997</v>
      </c>
      <c r="B3168" s="75" t="s">
        <v>1489</v>
      </c>
      <c r="C3168" s="75" t="s">
        <v>1498</v>
      </c>
      <c r="D3168" s="75">
        <v>27.77</v>
      </c>
      <c r="E3168" s="75">
        <v>1942.44</v>
      </c>
    </row>
    <row r="3169" ht="14.25" customHeight="1">
      <c r="A3169" s="22" t="s">
        <v>997</v>
      </c>
      <c r="B3169" s="75" t="s">
        <v>1489</v>
      </c>
      <c r="C3169" s="75" t="s">
        <v>1501</v>
      </c>
      <c r="D3169" s="75">
        <v>28.0</v>
      </c>
      <c r="E3169" s="75">
        <v>2052.04</v>
      </c>
    </row>
    <row r="3170" ht="14.25" customHeight="1">
      <c r="A3170" s="22" t="s">
        <v>997</v>
      </c>
      <c r="B3170" s="75" t="s">
        <v>1489</v>
      </c>
      <c r="C3170" s="75" t="s">
        <v>1503</v>
      </c>
      <c r="D3170" s="75">
        <v>27.37</v>
      </c>
      <c r="E3170" s="75">
        <v>2558.71</v>
      </c>
    </row>
    <row r="3171" ht="14.25" customHeight="1">
      <c r="A3171" s="22" t="s">
        <v>997</v>
      </c>
      <c r="B3171" s="75" t="s">
        <v>1484</v>
      </c>
      <c r="C3171" s="75" t="s">
        <v>1504</v>
      </c>
      <c r="D3171" s="75">
        <v>27.59</v>
      </c>
      <c r="E3171" s="75">
        <v>2410.26</v>
      </c>
    </row>
    <row r="3172" ht="14.25" customHeight="1">
      <c r="A3172" s="22" t="s">
        <v>997</v>
      </c>
      <c r="B3172" s="75" t="s">
        <v>1484</v>
      </c>
      <c r="C3172" s="75" t="s">
        <v>2407</v>
      </c>
      <c r="D3172" s="75">
        <v>26.49</v>
      </c>
      <c r="E3172" s="75">
        <v>2843.07</v>
      </c>
    </row>
    <row r="3173" ht="14.25" customHeight="1">
      <c r="A3173" s="22" t="s">
        <v>997</v>
      </c>
      <c r="B3173" s="75" t="s">
        <v>1484</v>
      </c>
      <c r="C3173" s="75" t="s">
        <v>1506</v>
      </c>
      <c r="D3173" s="75">
        <v>26.98</v>
      </c>
      <c r="E3173" s="75">
        <v>2603.33</v>
      </c>
    </row>
    <row r="3174" ht="14.25" customHeight="1">
      <c r="A3174" s="22" t="s">
        <v>997</v>
      </c>
      <c r="B3174" s="75" t="s">
        <v>1484</v>
      </c>
      <c r="C3174" s="75" t="s">
        <v>2271</v>
      </c>
      <c r="D3174" s="75">
        <v>27.58</v>
      </c>
      <c r="E3174" s="75">
        <v>2598.13</v>
      </c>
    </row>
    <row r="3175" ht="14.25" customHeight="1">
      <c r="A3175" s="22" t="s">
        <v>997</v>
      </c>
      <c r="B3175" s="75" t="s">
        <v>1478</v>
      </c>
      <c r="C3175" s="75" t="s">
        <v>2937</v>
      </c>
      <c r="D3175" s="75">
        <v>25.52</v>
      </c>
      <c r="E3175" s="75">
        <v>2518.29</v>
      </c>
    </row>
    <row r="3176" ht="14.25" customHeight="1">
      <c r="A3176" s="22" t="s">
        <v>997</v>
      </c>
      <c r="B3176" s="75" t="s">
        <v>1478</v>
      </c>
      <c r="C3176" s="75" t="s">
        <v>1508</v>
      </c>
      <c r="D3176" s="75">
        <v>26.33</v>
      </c>
      <c r="E3176" s="75">
        <v>2806.55</v>
      </c>
    </row>
    <row r="3177" ht="14.25" customHeight="1">
      <c r="A3177" s="22" t="s">
        <v>997</v>
      </c>
      <c r="B3177" s="75" t="s">
        <v>1478</v>
      </c>
      <c r="C3177" s="75" t="s">
        <v>2406</v>
      </c>
      <c r="D3177" s="75">
        <v>27.84</v>
      </c>
      <c r="E3177" s="75">
        <v>2502.4</v>
      </c>
    </row>
    <row r="3178" ht="14.25" customHeight="1">
      <c r="A3178" s="22" t="s">
        <v>997</v>
      </c>
      <c r="B3178" s="75" t="s">
        <v>1478</v>
      </c>
      <c r="C3178" s="75" t="s">
        <v>2277</v>
      </c>
      <c r="D3178" s="75">
        <v>27.4</v>
      </c>
      <c r="E3178" s="75">
        <v>2626.62</v>
      </c>
    </row>
    <row r="3179" ht="14.25" customHeight="1">
      <c r="A3179" s="22" t="s">
        <v>997</v>
      </c>
      <c r="B3179" s="75" t="s">
        <v>1478</v>
      </c>
      <c r="C3179" s="75" t="s">
        <v>2960</v>
      </c>
      <c r="D3179" s="75">
        <v>26.54</v>
      </c>
      <c r="E3179" s="75">
        <v>2505.4</v>
      </c>
    </row>
    <row r="3180" ht="14.25" customHeight="1">
      <c r="A3180" s="22" t="s">
        <v>997</v>
      </c>
      <c r="B3180" s="75" t="s">
        <v>1478</v>
      </c>
      <c r="C3180" s="75" t="s">
        <v>2961</v>
      </c>
      <c r="D3180" s="75">
        <v>27.04</v>
      </c>
      <c r="E3180" s="75">
        <v>3171.25</v>
      </c>
    </row>
    <row r="3181" ht="14.25" customHeight="1">
      <c r="A3181" s="22" t="s">
        <v>168</v>
      </c>
      <c r="B3181" s="75" t="s">
        <v>1460</v>
      </c>
      <c r="C3181" s="75" t="s">
        <v>2928</v>
      </c>
      <c r="D3181" s="75">
        <v>25.93</v>
      </c>
      <c r="E3181" s="75">
        <v>1734.4</v>
      </c>
    </row>
    <row r="3182" ht="14.25" customHeight="1">
      <c r="A3182" s="22" t="s">
        <v>168</v>
      </c>
      <c r="B3182" s="75" t="s">
        <v>1460</v>
      </c>
      <c r="C3182" s="75" t="s">
        <v>2929</v>
      </c>
      <c r="D3182" s="75">
        <v>26.18</v>
      </c>
      <c r="E3182" s="75">
        <v>1339.77</v>
      </c>
    </row>
    <row r="3183" ht="14.25" customHeight="1">
      <c r="A3183" s="22" t="s">
        <v>168</v>
      </c>
      <c r="B3183" s="75" t="s">
        <v>1460</v>
      </c>
      <c r="C3183" s="75" t="s">
        <v>2932</v>
      </c>
      <c r="D3183" s="75">
        <v>27.72</v>
      </c>
      <c r="E3183" s="75">
        <v>1058.99</v>
      </c>
    </row>
    <row r="3184" ht="14.25" customHeight="1">
      <c r="A3184" s="22" t="s">
        <v>168</v>
      </c>
      <c r="B3184" s="75" t="s">
        <v>1973</v>
      </c>
      <c r="C3184" s="75" t="s">
        <v>1557</v>
      </c>
      <c r="D3184" s="75">
        <v>28.53</v>
      </c>
      <c r="E3184" s="75">
        <v>1237.89</v>
      </c>
    </row>
    <row r="3185" ht="14.25" customHeight="1">
      <c r="A3185" s="22" t="s">
        <v>168</v>
      </c>
      <c r="B3185" s="75" t="s">
        <v>1973</v>
      </c>
      <c r="C3185" s="75" t="s">
        <v>1228</v>
      </c>
      <c r="D3185" s="75">
        <v>28.11</v>
      </c>
      <c r="E3185" s="75">
        <v>1689.76</v>
      </c>
    </row>
    <row r="3186" ht="14.25" customHeight="1">
      <c r="A3186" s="22" t="s">
        <v>168</v>
      </c>
      <c r="B3186" s="75" t="s">
        <v>1973</v>
      </c>
      <c r="C3186" s="75" t="s">
        <v>1697</v>
      </c>
      <c r="D3186" s="75">
        <v>26.98</v>
      </c>
      <c r="E3186" s="75">
        <v>2048.95</v>
      </c>
    </row>
    <row r="3187" ht="14.25" customHeight="1">
      <c r="A3187" s="22" t="s">
        <v>1002</v>
      </c>
      <c r="B3187" s="75" t="s">
        <v>2421</v>
      </c>
      <c r="C3187" s="75" t="s">
        <v>2422</v>
      </c>
      <c r="D3187" s="75">
        <v>25.7</v>
      </c>
      <c r="E3187" s="75">
        <v>1601.38</v>
      </c>
    </row>
    <row r="3188" ht="14.25" customHeight="1">
      <c r="A3188" s="22" t="s">
        <v>1003</v>
      </c>
      <c r="B3188" s="75" t="s">
        <v>2421</v>
      </c>
      <c r="C3188" s="75" t="s">
        <v>2423</v>
      </c>
      <c r="D3188" s="75">
        <v>25.29</v>
      </c>
      <c r="E3188" s="75">
        <v>1551.19</v>
      </c>
    </row>
    <row r="3189" ht="14.25" customHeight="1">
      <c r="A3189" s="22" t="s">
        <v>1005</v>
      </c>
      <c r="B3189" s="75" t="s">
        <v>1344</v>
      </c>
      <c r="C3189" s="75" t="s">
        <v>1424</v>
      </c>
      <c r="D3189" s="75">
        <v>23.65</v>
      </c>
      <c r="E3189" s="75">
        <v>664.4</v>
      </c>
    </row>
    <row r="3190" ht="14.25" customHeight="1">
      <c r="A3190" s="22" t="s">
        <v>1005</v>
      </c>
      <c r="B3190" s="75" t="s">
        <v>1344</v>
      </c>
      <c r="C3190" s="75" t="s">
        <v>1351</v>
      </c>
      <c r="D3190" s="75">
        <v>20.19</v>
      </c>
      <c r="E3190" s="75">
        <v>644.84</v>
      </c>
    </row>
    <row r="3191" ht="14.25" customHeight="1">
      <c r="A3191" s="22" t="s">
        <v>1005</v>
      </c>
      <c r="B3191" s="75" t="s">
        <v>1344</v>
      </c>
      <c r="C3191" s="75" t="s">
        <v>2443</v>
      </c>
      <c r="D3191" s="75">
        <v>24.45</v>
      </c>
      <c r="E3191" s="75">
        <v>1742.16</v>
      </c>
    </row>
    <row r="3192" ht="14.25" customHeight="1">
      <c r="A3192" s="22" t="s">
        <v>1005</v>
      </c>
      <c r="B3192" s="75" t="s">
        <v>1344</v>
      </c>
      <c r="C3192" s="75" t="s">
        <v>1582</v>
      </c>
      <c r="D3192" s="75">
        <v>19.41</v>
      </c>
      <c r="E3192" s="75">
        <v>1042.46</v>
      </c>
    </row>
    <row r="3193" ht="14.25" customHeight="1">
      <c r="A3193" s="22" t="s">
        <v>1009</v>
      </c>
      <c r="B3193" s="75" t="s">
        <v>1484</v>
      </c>
      <c r="C3193" s="75" t="s">
        <v>2271</v>
      </c>
      <c r="D3193" s="75">
        <v>27.58</v>
      </c>
      <c r="E3193" s="75">
        <v>2598.13</v>
      </c>
    </row>
    <row r="3194" ht="14.25" customHeight="1">
      <c r="A3194" s="22" t="s">
        <v>1009</v>
      </c>
      <c r="B3194" s="75" t="s">
        <v>1558</v>
      </c>
      <c r="C3194" s="75" t="s">
        <v>2446</v>
      </c>
      <c r="D3194" s="75">
        <v>25.72</v>
      </c>
      <c r="E3194" s="75">
        <v>2396.34</v>
      </c>
    </row>
    <row r="3195" ht="14.25" customHeight="1">
      <c r="A3195" s="22" t="s">
        <v>1009</v>
      </c>
      <c r="B3195" s="75" t="s">
        <v>1558</v>
      </c>
      <c r="C3195" s="75" t="s">
        <v>1559</v>
      </c>
      <c r="D3195" s="75">
        <v>27.05</v>
      </c>
      <c r="E3195" s="75">
        <v>2072.3</v>
      </c>
    </row>
    <row r="3196" ht="14.25" customHeight="1">
      <c r="A3196" s="22" t="s">
        <v>1009</v>
      </c>
      <c r="B3196" s="75" t="s">
        <v>1558</v>
      </c>
      <c r="C3196" s="75" t="s">
        <v>2962</v>
      </c>
      <c r="D3196" s="75">
        <v>26.83</v>
      </c>
      <c r="E3196" s="75">
        <v>2751.4</v>
      </c>
    </row>
    <row r="3197" ht="14.25" customHeight="1">
      <c r="A3197" s="22" t="s">
        <v>1009</v>
      </c>
      <c r="B3197" s="75" t="s">
        <v>1961</v>
      </c>
      <c r="C3197" s="75" t="s">
        <v>2596</v>
      </c>
      <c r="D3197" s="75">
        <v>21.63</v>
      </c>
      <c r="E3197" s="75">
        <v>1863.5</v>
      </c>
    </row>
    <row r="3198" ht="14.25" customHeight="1">
      <c r="A3198" s="22" t="s">
        <v>1009</v>
      </c>
      <c r="B3198" s="75" t="s">
        <v>1961</v>
      </c>
      <c r="C3198" s="75" t="s">
        <v>2249</v>
      </c>
      <c r="D3198" s="75">
        <v>20.17</v>
      </c>
      <c r="E3198" s="75">
        <v>2121.38</v>
      </c>
    </row>
    <row r="3199" ht="14.25" customHeight="1">
      <c r="A3199" s="22" t="s">
        <v>1009</v>
      </c>
      <c r="B3199" s="75" t="s">
        <v>1738</v>
      </c>
      <c r="C3199" s="75" t="s">
        <v>1739</v>
      </c>
      <c r="D3199" s="75">
        <v>23.19</v>
      </c>
      <c r="E3199" s="75">
        <v>1909.0</v>
      </c>
    </row>
    <row r="3200" ht="14.25" customHeight="1">
      <c r="A3200" s="22" t="s">
        <v>1009</v>
      </c>
      <c r="B3200" s="75" t="s">
        <v>1738</v>
      </c>
      <c r="C3200" s="75" t="s">
        <v>1740</v>
      </c>
      <c r="D3200" s="75">
        <v>24.59</v>
      </c>
      <c r="E3200" s="75">
        <v>920.0</v>
      </c>
    </row>
    <row r="3201" ht="14.25" customHeight="1">
      <c r="A3201" s="22" t="s">
        <v>1009</v>
      </c>
      <c r="B3201" s="75" t="s">
        <v>1738</v>
      </c>
      <c r="C3201" s="75" t="s">
        <v>1741</v>
      </c>
      <c r="D3201" s="75">
        <v>25.58</v>
      </c>
      <c r="E3201" s="75">
        <v>417.0</v>
      </c>
    </row>
    <row r="3202" ht="14.25" customHeight="1">
      <c r="A3202" s="22" t="s">
        <v>1009</v>
      </c>
      <c r="B3202" s="75" t="s">
        <v>1738</v>
      </c>
      <c r="C3202" s="75" t="s">
        <v>1742</v>
      </c>
      <c r="D3202" s="75">
        <v>25.05</v>
      </c>
      <c r="E3202" s="75">
        <v>412.0</v>
      </c>
    </row>
    <row r="3203" ht="14.25" customHeight="1">
      <c r="A3203" s="22" t="s">
        <v>1009</v>
      </c>
      <c r="B3203" s="75" t="s">
        <v>1738</v>
      </c>
      <c r="C3203" s="75" t="s">
        <v>1743</v>
      </c>
      <c r="D3203" s="75">
        <v>25.69</v>
      </c>
      <c r="E3203" s="75">
        <v>251.0</v>
      </c>
    </row>
    <row r="3204" ht="14.25" customHeight="1">
      <c r="A3204" s="22" t="s">
        <v>1009</v>
      </c>
      <c r="B3204" s="75" t="s">
        <v>1738</v>
      </c>
      <c r="C3204" s="75" t="s">
        <v>1744</v>
      </c>
      <c r="D3204" s="75">
        <v>21.38</v>
      </c>
      <c r="E3204" s="75">
        <v>2296.0</v>
      </c>
    </row>
    <row r="3205" ht="14.25" customHeight="1">
      <c r="A3205" s="22" t="s">
        <v>1009</v>
      </c>
      <c r="B3205" s="75" t="s">
        <v>2848</v>
      </c>
      <c r="C3205" s="75" t="s">
        <v>2963</v>
      </c>
      <c r="D3205" s="75">
        <v>13.24</v>
      </c>
      <c r="E3205" s="75">
        <v>504.99</v>
      </c>
    </row>
    <row r="3206" ht="14.25" customHeight="1">
      <c r="A3206" s="22" t="s">
        <v>1009</v>
      </c>
      <c r="B3206" s="6" t="s">
        <v>1850</v>
      </c>
      <c r="C3206" s="6" t="s">
        <v>2460</v>
      </c>
      <c r="D3206" s="75">
        <v>19.19</v>
      </c>
      <c r="E3206" s="75">
        <v>1334.0</v>
      </c>
    </row>
    <row r="3207" ht="14.25" customHeight="1">
      <c r="A3207" s="22" t="s">
        <v>1009</v>
      </c>
      <c r="B3207" s="6" t="s">
        <v>1817</v>
      </c>
      <c r="C3207" s="6" t="s">
        <v>2461</v>
      </c>
      <c r="D3207" s="75">
        <v>19.7</v>
      </c>
      <c r="E3207" s="75">
        <v>1222.0</v>
      </c>
    </row>
    <row r="3208" ht="14.25" customHeight="1">
      <c r="A3208" s="22" t="s">
        <v>1009</v>
      </c>
      <c r="B3208" s="6" t="s">
        <v>1802</v>
      </c>
      <c r="C3208" s="6" t="s">
        <v>2458</v>
      </c>
      <c r="D3208" s="75">
        <v>19.8</v>
      </c>
      <c r="E3208" s="75">
        <v>1704.0</v>
      </c>
    </row>
    <row r="3209" ht="14.25" customHeight="1">
      <c r="A3209" s="22" t="s">
        <v>1009</v>
      </c>
      <c r="B3209" s="6" t="s">
        <v>1746</v>
      </c>
      <c r="C3209" s="6" t="s">
        <v>2464</v>
      </c>
      <c r="D3209" s="75">
        <v>19.71</v>
      </c>
      <c r="E3209" s="75">
        <v>1464.0</v>
      </c>
    </row>
    <row r="3210" ht="14.25" customHeight="1">
      <c r="A3210" s="22" t="s">
        <v>1009</v>
      </c>
      <c r="B3210" s="6" t="s">
        <v>1746</v>
      </c>
      <c r="C3210" s="6" t="s">
        <v>1815</v>
      </c>
      <c r="D3210" s="75">
        <v>19.45</v>
      </c>
      <c r="E3210" s="75">
        <v>1615.0</v>
      </c>
    </row>
    <row r="3211" ht="14.25" customHeight="1">
      <c r="A3211" s="22" t="s">
        <v>1009</v>
      </c>
      <c r="B3211" s="6" t="s">
        <v>1746</v>
      </c>
      <c r="C3211" s="6" t="s">
        <v>2465</v>
      </c>
      <c r="D3211" s="75">
        <v>20.25</v>
      </c>
      <c r="E3211" s="75">
        <v>1494.0</v>
      </c>
    </row>
    <row r="3212" ht="14.25" customHeight="1">
      <c r="A3212" s="22" t="s">
        <v>1009</v>
      </c>
      <c r="B3212" s="6" t="s">
        <v>1746</v>
      </c>
      <c r="C3212" s="6" t="s">
        <v>2466</v>
      </c>
      <c r="D3212" s="75">
        <v>20.81</v>
      </c>
      <c r="E3212" s="75">
        <v>1316.0</v>
      </c>
    </row>
    <row r="3213" ht="14.25" customHeight="1">
      <c r="A3213" s="22" t="s">
        <v>1009</v>
      </c>
      <c r="B3213" s="6" t="s">
        <v>1746</v>
      </c>
      <c r="C3213" s="6" t="s">
        <v>1809</v>
      </c>
      <c r="D3213" s="75">
        <v>20.75</v>
      </c>
      <c r="E3213" s="75">
        <v>1227.0</v>
      </c>
    </row>
    <row r="3214" ht="14.25" customHeight="1">
      <c r="A3214" s="22" t="s">
        <v>1009</v>
      </c>
      <c r="B3214" s="6" t="s">
        <v>1746</v>
      </c>
      <c r="C3214" s="6" t="s">
        <v>2467</v>
      </c>
      <c r="D3214" s="75">
        <v>23.26</v>
      </c>
      <c r="E3214" s="75">
        <v>1362.0</v>
      </c>
    </row>
    <row r="3215" ht="14.25" customHeight="1">
      <c r="A3215" s="22" t="s">
        <v>1009</v>
      </c>
      <c r="B3215" s="6" t="s">
        <v>1746</v>
      </c>
      <c r="C3215" s="6" t="s">
        <v>2468</v>
      </c>
      <c r="D3215" s="75">
        <v>24.09</v>
      </c>
      <c r="E3215" s="75">
        <v>1458.0</v>
      </c>
    </row>
    <row r="3216" ht="14.25" customHeight="1">
      <c r="A3216" s="22" t="s">
        <v>1009</v>
      </c>
      <c r="B3216" s="6" t="s">
        <v>1746</v>
      </c>
      <c r="C3216" s="6" t="s">
        <v>1747</v>
      </c>
      <c r="D3216" s="75">
        <v>25.25</v>
      </c>
      <c r="E3216" s="75">
        <v>1712.0</v>
      </c>
    </row>
    <row r="3217" ht="14.25" customHeight="1">
      <c r="A3217" s="22" t="s">
        <v>1009</v>
      </c>
      <c r="B3217" s="6" t="s">
        <v>1746</v>
      </c>
      <c r="C3217" s="6" t="s">
        <v>2469</v>
      </c>
      <c r="D3217" s="75">
        <v>26.03</v>
      </c>
      <c r="E3217" s="75">
        <v>1027.0</v>
      </c>
    </row>
    <row r="3218" ht="14.25" customHeight="1">
      <c r="A3218" s="22" t="s">
        <v>1009</v>
      </c>
      <c r="B3218" s="6" t="s">
        <v>1800</v>
      </c>
      <c r="C3218" s="6" t="s">
        <v>2692</v>
      </c>
      <c r="D3218" s="75">
        <v>20.26</v>
      </c>
      <c r="E3218" s="75">
        <v>1696.72</v>
      </c>
    </row>
    <row r="3219" ht="14.25" customHeight="1">
      <c r="A3219" s="22" t="s">
        <v>1009</v>
      </c>
      <c r="B3219" s="6" t="s">
        <v>2453</v>
      </c>
      <c r="C3219" s="6" t="s">
        <v>2456</v>
      </c>
      <c r="D3219" s="75">
        <v>21.38</v>
      </c>
      <c r="E3219" s="75">
        <v>1609.0</v>
      </c>
    </row>
    <row r="3220" ht="14.25" customHeight="1">
      <c r="A3220" s="22" t="s">
        <v>1009</v>
      </c>
      <c r="B3220" s="6" t="s">
        <v>1371</v>
      </c>
      <c r="C3220" s="75" t="s">
        <v>2452</v>
      </c>
      <c r="D3220" s="75">
        <v>21.71</v>
      </c>
      <c r="E3220" s="75">
        <v>1263.0</v>
      </c>
    </row>
    <row r="3221" ht="14.25" customHeight="1">
      <c r="A3221" s="22" t="s">
        <v>1009</v>
      </c>
      <c r="B3221" s="6" t="s">
        <v>1371</v>
      </c>
      <c r="C3221" s="75" t="s">
        <v>2450</v>
      </c>
      <c r="D3221" s="75">
        <v>22.77</v>
      </c>
      <c r="E3221" s="75">
        <v>806.0</v>
      </c>
    </row>
    <row r="3222" ht="14.25" customHeight="1">
      <c r="A3222" s="22" t="s">
        <v>1009</v>
      </c>
      <c r="B3222" s="75" t="s">
        <v>1344</v>
      </c>
      <c r="C3222" s="75" t="s">
        <v>1424</v>
      </c>
      <c r="D3222" s="75">
        <v>23.65</v>
      </c>
      <c r="E3222" s="75">
        <v>644.4</v>
      </c>
    </row>
    <row r="3223" ht="14.25" customHeight="1">
      <c r="A3223" s="22" t="s">
        <v>1009</v>
      </c>
      <c r="B3223" s="75" t="s">
        <v>1344</v>
      </c>
      <c r="C3223" s="75" t="s">
        <v>2443</v>
      </c>
      <c r="D3223" s="75">
        <v>24.45</v>
      </c>
      <c r="E3223" s="75">
        <v>1742.16</v>
      </c>
    </row>
    <row r="3224" ht="14.25" customHeight="1">
      <c r="A3224" s="22" t="s">
        <v>1009</v>
      </c>
      <c r="B3224" s="75" t="s">
        <v>1344</v>
      </c>
      <c r="C3224" s="75" t="s">
        <v>2470</v>
      </c>
      <c r="D3224" s="75">
        <v>23.93</v>
      </c>
      <c r="E3224" s="75">
        <v>2011.58</v>
      </c>
    </row>
    <row r="3225" ht="14.25" customHeight="1">
      <c r="A3225" s="22" t="s">
        <v>1009</v>
      </c>
      <c r="B3225" s="75" t="s">
        <v>1344</v>
      </c>
      <c r="C3225" s="75" t="s">
        <v>2472</v>
      </c>
      <c r="D3225" s="75">
        <v>26.62</v>
      </c>
      <c r="E3225" s="75">
        <v>1101.75</v>
      </c>
    </row>
    <row r="3226" ht="14.25" customHeight="1">
      <c r="A3226" s="22" t="s">
        <v>1009</v>
      </c>
      <c r="B3226" s="75" t="s">
        <v>1344</v>
      </c>
      <c r="C3226" s="75" t="s">
        <v>2473</v>
      </c>
      <c r="D3226" s="75">
        <v>26.32</v>
      </c>
      <c r="E3226" s="75">
        <v>1327.04</v>
      </c>
    </row>
    <row r="3227" ht="14.25" customHeight="1">
      <c r="A3227" s="22" t="s">
        <v>1009</v>
      </c>
      <c r="B3227" s="75" t="s">
        <v>2657</v>
      </c>
      <c r="C3227" s="75" t="s">
        <v>2660</v>
      </c>
      <c r="D3227" s="75">
        <v>24.57</v>
      </c>
      <c r="E3227" s="75">
        <v>1779.02</v>
      </c>
    </row>
    <row r="3228" ht="14.25" customHeight="1">
      <c r="A3228" s="22" t="s">
        <v>1009</v>
      </c>
      <c r="B3228" s="75" t="s">
        <v>1591</v>
      </c>
      <c r="C3228" s="75" t="s">
        <v>2474</v>
      </c>
      <c r="D3228" s="75">
        <v>25.44</v>
      </c>
      <c r="E3228" s="75">
        <v>2117.68</v>
      </c>
    </row>
    <row r="3229" ht="14.25" customHeight="1">
      <c r="A3229" s="22" t="s">
        <v>1009</v>
      </c>
      <c r="B3229" s="75" t="s">
        <v>1591</v>
      </c>
      <c r="C3229" s="75" t="s">
        <v>2964</v>
      </c>
      <c r="D3229" s="75">
        <v>24.12</v>
      </c>
      <c r="E3229" s="75">
        <v>1675.82</v>
      </c>
    </row>
    <row r="3230" ht="14.25" customHeight="1">
      <c r="A3230" s="22" t="s">
        <v>1009</v>
      </c>
      <c r="B3230" s="75" t="s">
        <v>1457</v>
      </c>
      <c r="C3230" s="75" t="s">
        <v>1626</v>
      </c>
      <c r="D3230" s="75">
        <v>26.46</v>
      </c>
      <c r="E3230" s="75">
        <v>2006.05</v>
      </c>
    </row>
    <row r="3231" ht="14.25" customHeight="1">
      <c r="A3231" s="22" t="s">
        <v>1009</v>
      </c>
      <c r="B3231" s="75" t="s">
        <v>1918</v>
      </c>
      <c r="C3231" s="75" t="s">
        <v>2965</v>
      </c>
      <c r="D3231" s="75">
        <v>27.91</v>
      </c>
      <c r="E3231" s="75">
        <v>2096.65</v>
      </c>
    </row>
    <row r="3232" ht="14.25" customHeight="1">
      <c r="A3232" s="22" t="s">
        <v>1009</v>
      </c>
      <c r="B3232" s="75" t="s">
        <v>1918</v>
      </c>
      <c r="C3232" s="75" t="s">
        <v>2478</v>
      </c>
      <c r="D3232" s="75">
        <v>26.28</v>
      </c>
      <c r="E3232" s="75">
        <v>2102.06</v>
      </c>
    </row>
    <row r="3233" ht="14.25" customHeight="1">
      <c r="A3233" s="22" t="s">
        <v>1009</v>
      </c>
      <c r="B3233" s="75" t="s">
        <v>1918</v>
      </c>
      <c r="C3233" s="75" t="s">
        <v>2966</v>
      </c>
      <c r="D3233" s="75">
        <v>25.06</v>
      </c>
      <c r="E3233" s="75">
        <v>2109.91</v>
      </c>
    </row>
    <row r="3234" ht="14.25" customHeight="1">
      <c r="A3234" s="22" t="s">
        <v>184</v>
      </c>
      <c r="B3234" s="75" t="s">
        <v>1447</v>
      </c>
      <c r="C3234" s="75" t="s">
        <v>1617</v>
      </c>
      <c r="D3234" s="75">
        <v>14.08</v>
      </c>
      <c r="E3234" s="75">
        <v>1135.75</v>
      </c>
    </row>
    <row r="3235" ht="14.25" customHeight="1">
      <c r="A3235" s="22" t="s">
        <v>160</v>
      </c>
      <c r="B3235" s="75" t="s">
        <v>1901</v>
      </c>
      <c r="C3235" s="75" t="s">
        <v>1920</v>
      </c>
      <c r="D3235" s="75">
        <v>26.95</v>
      </c>
      <c r="E3235" s="75">
        <v>1715.66</v>
      </c>
    </row>
    <row r="3236" ht="14.25" customHeight="1">
      <c r="A3236" s="22" t="s">
        <v>160</v>
      </c>
      <c r="B3236" s="75" t="s">
        <v>1901</v>
      </c>
      <c r="C3236" s="75" t="s">
        <v>2669</v>
      </c>
      <c r="D3236" s="75">
        <v>26.63</v>
      </c>
      <c r="E3236" s="75">
        <v>2086.6</v>
      </c>
    </row>
    <row r="3237" ht="14.25" customHeight="1">
      <c r="A3237" s="22" t="s">
        <v>160</v>
      </c>
      <c r="B3237" s="75" t="s">
        <v>1901</v>
      </c>
      <c r="C3237" s="75" t="s">
        <v>2641</v>
      </c>
      <c r="D3237" s="75">
        <v>26.63</v>
      </c>
      <c r="E3237" s="75">
        <v>2086.6</v>
      </c>
    </row>
    <row r="3238" ht="14.25" customHeight="1">
      <c r="A3238" s="22" t="s">
        <v>160</v>
      </c>
      <c r="B3238" s="75" t="s">
        <v>1901</v>
      </c>
      <c r="C3238" s="75" t="s">
        <v>2640</v>
      </c>
      <c r="D3238" s="75">
        <v>26.56</v>
      </c>
      <c r="E3238" s="75">
        <v>2076.67</v>
      </c>
    </row>
    <row r="3239" ht="14.25" customHeight="1">
      <c r="A3239" s="22" t="s">
        <v>160</v>
      </c>
      <c r="B3239" s="75" t="s">
        <v>1901</v>
      </c>
      <c r="C3239" s="75" t="s">
        <v>2639</v>
      </c>
      <c r="D3239" s="75">
        <v>26.31</v>
      </c>
      <c r="E3239" s="75">
        <v>2038.68</v>
      </c>
    </row>
    <row r="3240" ht="14.25" customHeight="1">
      <c r="A3240" s="22" t="s">
        <v>160</v>
      </c>
      <c r="B3240" s="75" t="s">
        <v>1901</v>
      </c>
      <c r="C3240" s="75" t="s">
        <v>1902</v>
      </c>
      <c r="D3240" s="75">
        <v>26.34</v>
      </c>
      <c r="E3240" s="75">
        <v>2043.39</v>
      </c>
    </row>
    <row r="3241" ht="14.25" customHeight="1">
      <c r="A3241" s="22" t="s">
        <v>160</v>
      </c>
      <c r="B3241" s="75" t="s">
        <v>1623</v>
      </c>
      <c r="C3241" s="75" t="s">
        <v>2644</v>
      </c>
      <c r="D3241" s="75">
        <v>24.39</v>
      </c>
      <c r="E3241" s="75">
        <v>2935.46</v>
      </c>
    </row>
    <row r="3242" ht="14.25" customHeight="1">
      <c r="A3242" s="22" t="s">
        <v>160</v>
      </c>
      <c r="B3242" s="75" t="s">
        <v>1453</v>
      </c>
      <c r="C3242" s="75" t="s">
        <v>1454</v>
      </c>
      <c r="D3242" s="75">
        <v>27.05</v>
      </c>
      <c r="E3242" s="75">
        <v>2301.11</v>
      </c>
    </row>
    <row r="3243" ht="14.25" customHeight="1">
      <c r="A3243" s="22" t="s">
        <v>160</v>
      </c>
      <c r="B3243" s="75" t="s">
        <v>1453</v>
      </c>
      <c r="C3243" s="75" t="s">
        <v>1621</v>
      </c>
      <c r="D3243" s="75">
        <v>27.2</v>
      </c>
      <c r="E3243" s="75">
        <v>2188.13</v>
      </c>
    </row>
    <row r="3244" ht="14.25" customHeight="1">
      <c r="A3244" s="22" t="s">
        <v>160</v>
      </c>
      <c r="B3244" s="75" t="s">
        <v>1453</v>
      </c>
      <c r="C3244" s="75" t="s">
        <v>2967</v>
      </c>
      <c r="D3244" s="75">
        <v>27.04</v>
      </c>
      <c r="E3244" s="75">
        <v>2196.36</v>
      </c>
    </row>
    <row r="3245" ht="14.25" customHeight="1">
      <c r="A3245" s="22" t="s">
        <v>160</v>
      </c>
      <c r="B3245" s="75" t="s">
        <v>1455</v>
      </c>
      <c r="C3245" s="75" t="s">
        <v>2488</v>
      </c>
      <c r="D3245" s="75">
        <v>27.39</v>
      </c>
      <c r="E3245" s="75">
        <v>1713.81</v>
      </c>
    </row>
    <row r="3246" ht="14.25" customHeight="1">
      <c r="A3246" s="22" t="s">
        <v>160</v>
      </c>
      <c r="B3246" s="75" t="s">
        <v>1455</v>
      </c>
      <c r="C3246" s="75" t="s">
        <v>2642</v>
      </c>
      <c r="D3246" s="75">
        <v>27.85</v>
      </c>
      <c r="E3246" s="75">
        <v>1742.36</v>
      </c>
    </row>
    <row r="3247" ht="14.25" customHeight="1">
      <c r="A3247" s="22" t="s">
        <v>160</v>
      </c>
      <c r="B3247" s="75" t="s">
        <v>1455</v>
      </c>
      <c r="C3247" s="75" t="s">
        <v>2643</v>
      </c>
      <c r="D3247" s="75">
        <v>28.38</v>
      </c>
      <c r="E3247" s="75">
        <v>939.76</v>
      </c>
    </row>
    <row r="3248" ht="14.25" customHeight="1">
      <c r="A3248" s="22" t="s">
        <v>160</v>
      </c>
      <c r="B3248" s="75" t="s">
        <v>1510</v>
      </c>
      <c r="C3248" s="75" t="s">
        <v>1511</v>
      </c>
      <c r="D3248" s="75">
        <v>26.69</v>
      </c>
      <c r="E3248" s="75">
        <v>2444.44</v>
      </c>
    </row>
    <row r="3249" ht="14.25" customHeight="1">
      <c r="A3249" s="22" t="s">
        <v>160</v>
      </c>
      <c r="B3249" s="75" t="s">
        <v>1449</v>
      </c>
      <c r="C3249" s="75" t="s">
        <v>1535</v>
      </c>
      <c r="D3249" s="75">
        <v>25.32</v>
      </c>
      <c r="E3249" s="75">
        <v>3404.43</v>
      </c>
    </row>
    <row r="3250" ht="14.25" customHeight="1">
      <c r="A3250" s="22" t="s">
        <v>160</v>
      </c>
      <c r="B3250" s="75" t="s">
        <v>1449</v>
      </c>
      <c r="C3250" s="75" t="s">
        <v>1451</v>
      </c>
      <c r="D3250" s="75">
        <v>24.98</v>
      </c>
      <c r="E3250" s="75">
        <v>3724.69</v>
      </c>
    </row>
    <row r="3251" ht="14.25" customHeight="1">
      <c r="A3251" s="22" t="s">
        <v>160</v>
      </c>
      <c r="B3251" s="75" t="s">
        <v>1449</v>
      </c>
      <c r="C3251" s="75" t="s">
        <v>1551</v>
      </c>
      <c r="D3251" s="75">
        <v>17.01</v>
      </c>
      <c r="E3251" s="75">
        <v>2212.85</v>
      </c>
    </row>
    <row r="3252" ht="14.25" customHeight="1">
      <c r="A3252" s="22" t="s">
        <v>160</v>
      </c>
      <c r="B3252" s="75" t="s">
        <v>1447</v>
      </c>
      <c r="C3252" s="75" t="s">
        <v>1448</v>
      </c>
      <c r="D3252" s="75">
        <v>26.69</v>
      </c>
      <c r="E3252" s="75">
        <v>2645.87</v>
      </c>
    </row>
    <row r="3253" ht="14.25" customHeight="1">
      <c r="A3253" s="22" t="s">
        <v>160</v>
      </c>
      <c r="B3253" s="75" t="s">
        <v>1447</v>
      </c>
      <c r="C3253" s="75" t="s">
        <v>1615</v>
      </c>
      <c r="D3253" s="75">
        <v>23.28</v>
      </c>
      <c r="E3253" s="75">
        <v>1524.89</v>
      </c>
    </row>
    <row r="3254" ht="14.25" customHeight="1">
      <c r="A3254" s="22" t="s">
        <v>160</v>
      </c>
      <c r="B3254" s="75" t="s">
        <v>1447</v>
      </c>
      <c r="C3254" s="75" t="s">
        <v>1616</v>
      </c>
      <c r="D3254" s="75">
        <v>24.25</v>
      </c>
      <c r="E3254" s="75">
        <v>2587.1</v>
      </c>
    </row>
    <row r="3255" ht="14.25" customHeight="1">
      <c r="A3255" s="22" t="s">
        <v>160</v>
      </c>
      <c r="B3255" s="75" t="s">
        <v>1447</v>
      </c>
      <c r="C3255" s="75" t="s">
        <v>1617</v>
      </c>
      <c r="D3255" s="75">
        <v>14.08</v>
      </c>
      <c r="E3255" s="75">
        <v>1135.75</v>
      </c>
    </row>
    <row r="3256" ht="14.25" customHeight="1">
      <c r="A3256" s="22" t="s">
        <v>160</v>
      </c>
      <c r="B3256" s="75" t="s">
        <v>1569</v>
      </c>
      <c r="C3256" s="75" t="s">
        <v>1900</v>
      </c>
      <c r="D3256" s="75">
        <v>17.18</v>
      </c>
      <c r="E3256" s="75">
        <v>1199.02</v>
      </c>
    </row>
    <row r="3257" ht="14.25" customHeight="1">
      <c r="A3257" s="22" t="s">
        <v>160</v>
      </c>
      <c r="B3257" s="75" t="s">
        <v>1569</v>
      </c>
      <c r="C3257" s="75" t="s">
        <v>1622</v>
      </c>
      <c r="D3257" s="75">
        <v>26.55</v>
      </c>
      <c r="E3257" s="75">
        <v>1910.32</v>
      </c>
    </row>
    <row r="3258" ht="14.25" customHeight="1">
      <c r="A3258" s="22" t="s">
        <v>160</v>
      </c>
      <c r="B3258" s="75" t="s">
        <v>1569</v>
      </c>
      <c r="C3258" s="75" t="s">
        <v>2677</v>
      </c>
      <c r="D3258" s="75">
        <v>18.27</v>
      </c>
      <c r="E3258" s="75">
        <v>1233.67</v>
      </c>
    </row>
    <row r="3259" ht="14.25" customHeight="1">
      <c r="A3259" s="22" t="s">
        <v>160</v>
      </c>
      <c r="B3259" s="75" t="s">
        <v>1188</v>
      </c>
      <c r="C3259" s="75" t="s">
        <v>1552</v>
      </c>
      <c r="D3259" s="75">
        <v>25.79</v>
      </c>
      <c r="E3259" s="75">
        <v>2102.07</v>
      </c>
    </row>
    <row r="3260" ht="14.25" customHeight="1">
      <c r="A3260" s="22" t="s">
        <v>160</v>
      </c>
      <c r="B3260" s="75" t="s">
        <v>1188</v>
      </c>
      <c r="C3260" s="75" t="s">
        <v>1342</v>
      </c>
      <c r="D3260" s="75">
        <v>26.79</v>
      </c>
      <c r="E3260" s="75">
        <v>2465.63</v>
      </c>
    </row>
    <row r="3261" ht="14.25" customHeight="1">
      <c r="A3261" s="22" t="s">
        <v>160</v>
      </c>
      <c r="B3261" s="75" t="s">
        <v>1188</v>
      </c>
      <c r="C3261" s="75" t="s">
        <v>1909</v>
      </c>
      <c r="D3261" s="75">
        <v>26.25</v>
      </c>
      <c r="E3261" s="75">
        <v>1888.56</v>
      </c>
    </row>
    <row r="3262" ht="14.25" customHeight="1">
      <c r="A3262" s="22" t="s">
        <v>160</v>
      </c>
      <c r="B3262" s="75" t="s">
        <v>1188</v>
      </c>
      <c r="C3262" s="75" t="s">
        <v>1553</v>
      </c>
      <c r="D3262" s="75">
        <v>25.86</v>
      </c>
      <c r="E3262" s="75">
        <v>1918.12</v>
      </c>
    </row>
    <row r="3263" ht="14.25" customHeight="1">
      <c r="A3263" s="22" t="s">
        <v>160</v>
      </c>
      <c r="B3263" s="75" t="s">
        <v>1188</v>
      </c>
      <c r="C3263" s="75" t="s">
        <v>1621</v>
      </c>
      <c r="D3263" s="75">
        <v>26.92</v>
      </c>
      <c r="E3263" s="75">
        <v>2217.35</v>
      </c>
    </row>
    <row r="3264" ht="14.25" customHeight="1">
      <c r="A3264" s="22" t="s">
        <v>162</v>
      </c>
      <c r="B3264" s="75" t="s">
        <v>1595</v>
      </c>
      <c r="C3264" s="75" t="s">
        <v>1641</v>
      </c>
      <c r="D3264" s="75">
        <v>26.05</v>
      </c>
      <c r="E3264" s="75">
        <v>2942.07</v>
      </c>
    </row>
    <row r="3265" ht="14.25" customHeight="1">
      <c r="A3265" s="22" t="s">
        <v>162</v>
      </c>
      <c r="B3265" s="75" t="s">
        <v>1474</v>
      </c>
      <c r="C3265" s="75" t="s">
        <v>1548</v>
      </c>
      <c r="D3265" s="75">
        <v>25.7</v>
      </c>
      <c r="E3265" s="75">
        <v>2887.83</v>
      </c>
    </row>
    <row r="3266" ht="14.25" customHeight="1">
      <c r="A3266" s="22" t="s">
        <v>162</v>
      </c>
      <c r="B3266" s="75" t="s">
        <v>1474</v>
      </c>
      <c r="C3266" s="75" t="s">
        <v>1547</v>
      </c>
      <c r="D3266" s="75">
        <v>25.02</v>
      </c>
      <c r="E3266" s="75">
        <v>3721.31</v>
      </c>
    </row>
    <row r="3267" ht="14.25" customHeight="1">
      <c r="A3267" s="22" t="s">
        <v>162</v>
      </c>
      <c r="B3267" s="75" t="s">
        <v>1474</v>
      </c>
      <c r="C3267" s="75" t="s">
        <v>1475</v>
      </c>
      <c r="D3267" s="75">
        <v>24.12</v>
      </c>
      <c r="E3267" s="75">
        <v>3672.52</v>
      </c>
    </row>
    <row r="3268" ht="14.25" customHeight="1">
      <c r="A3268" s="22" t="s">
        <v>162</v>
      </c>
      <c r="B3268" s="75" t="s">
        <v>1457</v>
      </c>
      <c r="C3268" s="75" t="s">
        <v>1477</v>
      </c>
      <c r="D3268" s="75">
        <v>22.69</v>
      </c>
      <c r="E3268" s="75">
        <v>3113.29</v>
      </c>
    </row>
    <row r="3269" ht="14.25" customHeight="1">
      <c r="A3269" s="22" t="s">
        <v>162</v>
      </c>
      <c r="B3269" s="75" t="s">
        <v>1457</v>
      </c>
      <c r="C3269" s="75" t="s">
        <v>1626</v>
      </c>
      <c r="D3269" s="75">
        <v>26.46</v>
      </c>
      <c r="E3269" s="75">
        <v>2006.05</v>
      </c>
    </row>
    <row r="3270" ht="14.25" customHeight="1">
      <c r="A3270" s="22" t="s">
        <v>1031</v>
      </c>
      <c r="B3270" s="75" t="s">
        <v>1474</v>
      </c>
      <c r="C3270" s="75" t="s">
        <v>1476</v>
      </c>
      <c r="D3270" s="75">
        <v>24.62</v>
      </c>
      <c r="E3270" s="75">
        <v>3087.58</v>
      </c>
    </row>
    <row r="3271" ht="14.25" customHeight="1">
      <c r="A3271" s="22" t="s">
        <v>1031</v>
      </c>
      <c r="B3271" s="75" t="s">
        <v>1474</v>
      </c>
      <c r="C3271" s="75" t="s">
        <v>1548</v>
      </c>
      <c r="D3271" s="75">
        <v>25.7</v>
      </c>
      <c r="E3271" s="75">
        <v>2887.83</v>
      </c>
    </row>
    <row r="3272" ht="14.25" customHeight="1">
      <c r="A3272" s="22" t="s">
        <v>1031</v>
      </c>
      <c r="B3272" s="75" t="s">
        <v>1474</v>
      </c>
      <c r="C3272" s="75" t="s">
        <v>1547</v>
      </c>
      <c r="D3272" s="75">
        <v>25.02</v>
      </c>
      <c r="E3272" s="75">
        <v>3721.31</v>
      </c>
    </row>
    <row r="3273" ht="14.25" customHeight="1">
      <c r="A3273" s="22" t="s">
        <v>1031</v>
      </c>
      <c r="B3273" s="75" t="s">
        <v>1474</v>
      </c>
      <c r="C3273" s="75" t="s">
        <v>1546</v>
      </c>
      <c r="D3273" s="75">
        <v>19.63</v>
      </c>
      <c r="E3273" s="75">
        <v>3553.15</v>
      </c>
    </row>
    <row r="3274" ht="14.25" customHeight="1">
      <c r="A3274" s="22" t="s">
        <v>1036</v>
      </c>
      <c r="B3274" s="75" t="s">
        <v>1188</v>
      </c>
      <c r="C3274" s="75" t="s">
        <v>1552</v>
      </c>
      <c r="D3274" s="75">
        <v>25.79</v>
      </c>
      <c r="E3274" s="75">
        <v>2102.07</v>
      </c>
    </row>
    <row r="3275" ht="14.25" customHeight="1">
      <c r="A3275" s="22" t="s">
        <v>1036</v>
      </c>
      <c r="B3275" s="75" t="s">
        <v>1188</v>
      </c>
      <c r="C3275" s="75" t="s">
        <v>1342</v>
      </c>
      <c r="D3275" s="75">
        <v>26.79</v>
      </c>
      <c r="E3275" s="75">
        <v>2465.63</v>
      </c>
    </row>
    <row r="3276" ht="14.25" customHeight="1">
      <c r="A3276" s="22" t="s">
        <v>1036</v>
      </c>
      <c r="B3276" s="75" t="s">
        <v>1188</v>
      </c>
      <c r="C3276" s="75" t="s">
        <v>1909</v>
      </c>
      <c r="D3276" s="75">
        <v>26.25</v>
      </c>
      <c r="E3276" s="75">
        <v>1888.56</v>
      </c>
    </row>
    <row r="3277" ht="14.25" customHeight="1">
      <c r="A3277" s="22" t="s">
        <v>1036</v>
      </c>
      <c r="B3277" s="75" t="s">
        <v>1188</v>
      </c>
      <c r="C3277" s="75" t="s">
        <v>1621</v>
      </c>
      <c r="D3277" s="75">
        <v>26.92</v>
      </c>
      <c r="E3277" s="75">
        <v>2217.35</v>
      </c>
    </row>
    <row r="3278" ht="14.25" customHeight="1">
      <c r="A3278" s="22" t="s">
        <v>1036</v>
      </c>
      <c r="B3278" s="75" t="s">
        <v>1188</v>
      </c>
      <c r="C3278" s="75" t="s">
        <v>1343</v>
      </c>
      <c r="D3278" s="75">
        <v>26.55</v>
      </c>
      <c r="E3278" s="75">
        <v>2537.22</v>
      </c>
    </row>
    <row r="3279" ht="14.25" customHeight="1">
      <c r="A3279" s="22" t="s">
        <v>1036</v>
      </c>
      <c r="B3279" s="75" t="s">
        <v>1188</v>
      </c>
      <c r="C3279" s="75" t="s">
        <v>1613</v>
      </c>
      <c r="D3279" s="75">
        <v>27.21</v>
      </c>
      <c r="E3279" s="75">
        <v>896.91</v>
      </c>
    </row>
    <row r="3280" ht="14.25" customHeight="1">
      <c r="A3280" s="22" t="s">
        <v>1036</v>
      </c>
      <c r="B3280" s="75" t="s">
        <v>1188</v>
      </c>
      <c r="C3280" s="75" t="s">
        <v>1513</v>
      </c>
      <c r="D3280" s="75">
        <v>26.75</v>
      </c>
      <c r="E3280" s="75">
        <v>734.56</v>
      </c>
    </row>
    <row r="3281" ht="14.25" customHeight="1">
      <c r="A3281" s="22" t="s">
        <v>1036</v>
      </c>
      <c r="B3281" s="75" t="s">
        <v>1569</v>
      </c>
      <c r="C3281" s="75" t="s">
        <v>1570</v>
      </c>
      <c r="D3281" s="75">
        <v>24.93</v>
      </c>
      <c r="E3281" s="75">
        <v>1068.05</v>
      </c>
    </row>
    <row r="3282" ht="14.25" customHeight="1">
      <c r="A3282" s="22" t="s">
        <v>1036</v>
      </c>
      <c r="B3282" s="75" t="s">
        <v>1569</v>
      </c>
      <c r="C3282" s="75" t="s">
        <v>1915</v>
      </c>
      <c r="D3282" s="75">
        <v>26.13</v>
      </c>
      <c r="E3282" s="75">
        <v>1755.16</v>
      </c>
    </row>
    <row r="3283" ht="14.25" customHeight="1">
      <c r="A3283" s="22" t="s">
        <v>1036</v>
      </c>
      <c r="B3283" s="75" t="s">
        <v>1569</v>
      </c>
      <c r="C3283" s="75" t="s">
        <v>1900</v>
      </c>
      <c r="D3283" s="75">
        <v>17.18</v>
      </c>
      <c r="E3283" s="75">
        <v>1199.02</v>
      </c>
    </row>
    <row r="3284" ht="14.25" customHeight="1">
      <c r="A3284" s="22" t="s">
        <v>1036</v>
      </c>
      <c r="B3284" s="75" t="s">
        <v>1569</v>
      </c>
      <c r="C3284" s="75" t="s">
        <v>1622</v>
      </c>
      <c r="D3284" s="75">
        <v>26.55</v>
      </c>
      <c r="E3284" s="75">
        <v>1910.72</v>
      </c>
    </row>
    <row r="3285" ht="14.25" customHeight="1">
      <c r="A3285" s="22" t="s">
        <v>1036</v>
      </c>
      <c r="B3285" s="75" t="s">
        <v>1447</v>
      </c>
      <c r="C3285" s="75" t="s">
        <v>1616</v>
      </c>
      <c r="D3285" s="75">
        <v>24.25</v>
      </c>
      <c r="E3285" s="75">
        <v>2587.1</v>
      </c>
    </row>
    <row r="3286" ht="14.25" customHeight="1">
      <c r="A3286" s="22" t="s">
        <v>1036</v>
      </c>
      <c r="B3286" s="75" t="s">
        <v>1447</v>
      </c>
      <c r="C3286" s="75" t="s">
        <v>1617</v>
      </c>
      <c r="D3286" s="75">
        <v>14.08</v>
      </c>
      <c r="E3286" s="75">
        <v>1135.75</v>
      </c>
    </row>
    <row r="3287" ht="14.25" customHeight="1">
      <c r="A3287" s="22" t="s">
        <v>1036</v>
      </c>
      <c r="B3287" s="75" t="s">
        <v>1447</v>
      </c>
      <c r="C3287" s="75" t="s">
        <v>1618</v>
      </c>
      <c r="D3287" s="75">
        <v>25.57</v>
      </c>
      <c r="E3287" s="75">
        <v>2214.52</v>
      </c>
    </row>
    <row r="3288" ht="14.25" customHeight="1">
      <c r="A3288" s="22" t="s">
        <v>1036</v>
      </c>
      <c r="B3288" s="75" t="s">
        <v>1447</v>
      </c>
      <c r="C3288" s="75" t="s">
        <v>1448</v>
      </c>
      <c r="D3288" s="75">
        <v>26.69</v>
      </c>
      <c r="E3288" s="75">
        <v>2645.87</v>
      </c>
    </row>
    <row r="3289" ht="14.25" customHeight="1">
      <c r="A3289" s="22" t="s">
        <v>1036</v>
      </c>
      <c r="B3289" s="75" t="s">
        <v>1449</v>
      </c>
      <c r="C3289" s="75" t="s">
        <v>1913</v>
      </c>
      <c r="D3289" s="75">
        <v>18.86</v>
      </c>
      <c r="E3289" s="75">
        <v>1406.24</v>
      </c>
    </row>
    <row r="3290" ht="14.25" customHeight="1">
      <c r="A3290" s="22" t="s">
        <v>1036</v>
      </c>
      <c r="B3290" s="75" t="s">
        <v>1449</v>
      </c>
      <c r="C3290" s="75" t="s">
        <v>1450</v>
      </c>
      <c r="D3290" s="75">
        <v>20.72</v>
      </c>
      <c r="E3290" s="75">
        <v>2431.23</v>
      </c>
    </row>
    <row r="3291" ht="14.25" customHeight="1">
      <c r="A3291" s="22" t="s">
        <v>1036</v>
      </c>
      <c r="B3291" s="75" t="s">
        <v>1449</v>
      </c>
      <c r="C3291" s="75" t="s">
        <v>1551</v>
      </c>
      <c r="D3291" s="75">
        <v>17.01</v>
      </c>
      <c r="E3291" s="75">
        <v>2212.85</v>
      </c>
    </row>
    <row r="3292" ht="14.25" customHeight="1">
      <c r="A3292" s="22" t="s">
        <v>1036</v>
      </c>
      <c r="B3292" s="75" t="s">
        <v>1449</v>
      </c>
      <c r="C3292" s="75" t="s">
        <v>1535</v>
      </c>
      <c r="D3292" s="75">
        <v>25.32</v>
      </c>
      <c r="E3292" s="75">
        <v>3404.43</v>
      </c>
    </row>
    <row r="3293" ht="14.25" customHeight="1">
      <c r="A3293" s="22" t="s">
        <v>1036</v>
      </c>
      <c r="B3293" s="75" t="s">
        <v>1449</v>
      </c>
      <c r="C3293" s="75" t="s">
        <v>1452</v>
      </c>
      <c r="D3293" s="75">
        <v>23.25</v>
      </c>
      <c r="E3293" s="75">
        <v>3044.92</v>
      </c>
    </row>
    <row r="3294" ht="14.25" customHeight="1">
      <c r="A3294" s="22" t="s">
        <v>1036</v>
      </c>
      <c r="B3294" s="75" t="s">
        <v>1510</v>
      </c>
      <c r="C3294" s="75" t="s">
        <v>1645</v>
      </c>
      <c r="D3294" s="75">
        <v>25.46</v>
      </c>
      <c r="E3294" s="75">
        <v>2659.28</v>
      </c>
    </row>
    <row r="3295" ht="14.25" customHeight="1">
      <c r="A3295" s="22" t="s">
        <v>1036</v>
      </c>
      <c r="B3295" s="75" t="s">
        <v>1510</v>
      </c>
      <c r="C3295" s="75" t="s">
        <v>1611</v>
      </c>
      <c r="D3295" s="75">
        <v>25.46</v>
      </c>
      <c r="E3295" s="75">
        <v>2602.64</v>
      </c>
    </row>
    <row r="3296" ht="14.25" customHeight="1">
      <c r="A3296" s="22" t="s">
        <v>1036</v>
      </c>
      <c r="B3296" s="75" t="s">
        <v>1510</v>
      </c>
      <c r="C3296" s="75" t="s">
        <v>1511</v>
      </c>
      <c r="D3296" s="75">
        <v>26.69</v>
      </c>
      <c r="E3296" s="75">
        <v>2444.44</v>
      </c>
    </row>
    <row r="3297" ht="14.25" customHeight="1">
      <c r="A3297" s="22" t="s">
        <v>1036</v>
      </c>
      <c r="B3297" s="75" t="s">
        <v>1510</v>
      </c>
      <c r="C3297" s="75" t="s">
        <v>1610</v>
      </c>
      <c r="D3297" s="75">
        <v>28.05</v>
      </c>
      <c r="E3297" s="75">
        <v>2514.17</v>
      </c>
    </row>
    <row r="3298" ht="14.25" customHeight="1">
      <c r="A3298" s="22" t="s">
        <v>1036</v>
      </c>
      <c r="B3298" s="75" t="s">
        <v>1510</v>
      </c>
      <c r="C3298" s="75" t="s">
        <v>1539</v>
      </c>
      <c r="D3298" s="75">
        <v>23.37</v>
      </c>
      <c r="E3298" s="75">
        <v>2687.8</v>
      </c>
    </row>
    <row r="3299" ht="14.25" customHeight="1">
      <c r="A3299" s="22" t="s">
        <v>1036</v>
      </c>
      <c r="B3299" s="75" t="s">
        <v>1510</v>
      </c>
      <c r="C3299" s="75" t="s">
        <v>1926</v>
      </c>
      <c r="D3299" s="75">
        <v>26.56</v>
      </c>
      <c r="E3299" s="75">
        <v>1407.73</v>
      </c>
    </row>
    <row r="3300" ht="14.25" customHeight="1">
      <c r="A3300" s="22" t="s">
        <v>1036</v>
      </c>
      <c r="B3300" s="75" t="s">
        <v>1457</v>
      </c>
      <c r="C3300" s="75" t="s">
        <v>1627</v>
      </c>
      <c r="D3300" s="75">
        <v>26.18</v>
      </c>
      <c r="E3300" s="75">
        <v>2575.76</v>
      </c>
    </row>
    <row r="3301" ht="14.25" customHeight="1">
      <c r="A3301" s="22" t="s">
        <v>1036</v>
      </c>
      <c r="B3301" s="75" t="s">
        <v>1457</v>
      </c>
      <c r="C3301" s="75" t="s">
        <v>1457</v>
      </c>
      <c r="D3301" s="75">
        <v>26.34</v>
      </c>
      <c r="E3301" s="75">
        <v>2433.01</v>
      </c>
    </row>
    <row r="3302" ht="14.25" customHeight="1">
      <c r="A3302" s="22" t="s">
        <v>1036</v>
      </c>
      <c r="B3302" s="75" t="s">
        <v>1457</v>
      </c>
      <c r="C3302" s="75" t="s">
        <v>1592</v>
      </c>
      <c r="D3302" s="75">
        <v>26.31</v>
      </c>
      <c r="E3302" s="75">
        <v>2515.67</v>
      </c>
    </row>
    <row r="3303" ht="14.25" customHeight="1">
      <c r="A3303" s="22" t="s">
        <v>1036</v>
      </c>
      <c r="B3303" s="75" t="s">
        <v>1455</v>
      </c>
      <c r="C3303" s="75" t="s">
        <v>2488</v>
      </c>
      <c r="D3303" s="75">
        <v>27.39</v>
      </c>
      <c r="E3303" s="75">
        <v>1713.81</v>
      </c>
    </row>
    <row r="3304" ht="14.25" customHeight="1">
      <c r="A3304" s="22" t="s">
        <v>1036</v>
      </c>
      <c r="B3304" s="75" t="s">
        <v>1455</v>
      </c>
      <c r="C3304" s="75" t="s">
        <v>2642</v>
      </c>
      <c r="D3304" s="75">
        <v>27.85</v>
      </c>
      <c r="E3304" s="75">
        <v>1742.36</v>
      </c>
    </row>
    <row r="3305" ht="14.25" customHeight="1">
      <c r="A3305" s="22" t="s">
        <v>1036</v>
      </c>
      <c r="B3305" s="75" t="s">
        <v>1455</v>
      </c>
      <c r="C3305" s="75" t="s">
        <v>2643</v>
      </c>
      <c r="D3305" s="75">
        <v>28.38</v>
      </c>
      <c r="E3305" s="75">
        <v>939.76</v>
      </c>
    </row>
    <row r="3306" ht="14.25" customHeight="1">
      <c r="A3306" s="22" t="s">
        <v>1036</v>
      </c>
      <c r="B3306" s="75" t="s">
        <v>1612</v>
      </c>
      <c r="C3306" s="75" t="s">
        <v>1781</v>
      </c>
      <c r="D3306" s="75">
        <v>24.42</v>
      </c>
      <c r="E3306" s="75">
        <v>2398.36</v>
      </c>
    </row>
    <row r="3307" ht="14.25" customHeight="1">
      <c r="A3307" s="22" t="s">
        <v>1036</v>
      </c>
      <c r="B3307" s="75" t="s">
        <v>1623</v>
      </c>
      <c r="C3307" s="75" t="s">
        <v>2968</v>
      </c>
      <c r="D3307" s="75">
        <v>26.82</v>
      </c>
      <c r="E3307" s="75">
        <v>2081.55</v>
      </c>
    </row>
    <row r="3308" ht="14.25" customHeight="1">
      <c r="A3308" s="22" t="s">
        <v>1036</v>
      </c>
      <c r="B3308" s="75" t="s">
        <v>1623</v>
      </c>
      <c r="C3308" s="75" t="s">
        <v>2644</v>
      </c>
      <c r="D3308" s="75">
        <v>24.39</v>
      </c>
      <c r="E3308" s="75">
        <v>2935.46</v>
      </c>
    </row>
    <row r="3309" ht="14.25" customHeight="1">
      <c r="A3309" s="22" t="s">
        <v>1036</v>
      </c>
      <c r="B3309" s="75" t="s">
        <v>1453</v>
      </c>
      <c r="C3309" s="75" t="s">
        <v>1512</v>
      </c>
      <c r="D3309" s="75">
        <v>26.41</v>
      </c>
      <c r="E3309" s="75">
        <v>2314.53</v>
      </c>
    </row>
    <row r="3310" ht="14.25" customHeight="1">
      <c r="A3310" s="22" t="s">
        <v>1036</v>
      </c>
      <c r="B3310" s="75" t="s">
        <v>1453</v>
      </c>
      <c r="C3310" s="75" t="s">
        <v>1621</v>
      </c>
      <c r="D3310" s="75">
        <v>27.2</v>
      </c>
      <c r="E3310" s="75">
        <v>2188.13</v>
      </c>
    </row>
    <row r="3311" ht="14.25" customHeight="1">
      <c r="A3311" s="22" t="s">
        <v>1036</v>
      </c>
      <c r="B3311" s="75" t="s">
        <v>1901</v>
      </c>
      <c r="C3311" s="75" t="s">
        <v>1920</v>
      </c>
      <c r="D3311" s="75">
        <v>26.95</v>
      </c>
      <c r="E3311" s="75">
        <v>1715.66</v>
      </c>
    </row>
    <row r="3312" ht="14.25" customHeight="1">
      <c r="A3312" s="22" t="s">
        <v>1036</v>
      </c>
      <c r="B3312" s="75" t="s">
        <v>1901</v>
      </c>
      <c r="C3312" s="75" t="s">
        <v>2669</v>
      </c>
      <c r="D3312" s="75">
        <v>26.63</v>
      </c>
      <c r="E3312" s="75">
        <v>2086.6</v>
      </c>
    </row>
    <row r="3313" ht="14.25" customHeight="1">
      <c r="A3313" s="22" t="s">
        <v>1036</v>
      </c>
      <c r="B3313" s="75" t="s">
        <v>1901</v>
      </c>
      <c r="C3313" s="75" t="s">
        <v>2641</v>
      </c>
      <c r="D3313" s="75">
        <v>26.63</v>
      </c>
      <c r="E3313" s="75">
        <v>2086.6</v>
      </c>
    </row>
    <row r="3314" ht="14.25" customHeight="1">
      <c r="A3314" s="22" t="s">
        <v>1036</v>
      </c>
      <c r="B3314" s="75" t="s">
        <v>1901</v>
      </c>
      <c r="C3314" s="75" t="s">
        <v>2640</v>
      </c>
      <c r="D3314" s="75">
        <v>26.56</v>
      </c>
      <c r="E3314" s="75">
        <v>2076.67</v>
      </c>
    </row>
    <row r="3315" ht="14.25" customHeight="1">
      <c r="A3315" s="22" t="s">
        <v>1036</v>
      </c>
      <c r="B3315" s="75" t="s">
        <v>1901</v>
      </c>
      <c r="C3315" s="75" t="s">
        <v>2639</v>
      </c>
      <c r="D3315" s="75">
        <v>26.31</v>
      </c>
      <c r="E3315" s="75">
        <v>2038.68</v>
      </c>
    </row>
    <row r="3316" ht="14.25" customHeight="1">
      <c r="A3316" s="22" t="s">
        <v>1036</v>
      </c>
      <c r="B3316" s="75" t="s">
        <v>1901</v>
      </c>
      <c r="C3316" s="75" t="s">
        <v>1902</v>
      </c>
      <c r="D3316" s="75">
        <v>26.34</v>
      </c>
      <c r="E3316" s="75">
        <v>2043.39</v>
      </c>
    </row>
    <row r="3317" ht="14.25" customHeight="1">
      <c r="A3317" s="22" t="s">
        <v>1044</v>
      </c>
      <c r="B3317" s="75" t="s">
        <v>1188</v>
      </c>
      <c r="C3317" s="75" t="s">
        <v>1337</v>
      </c>
      <c r="D3317" s="75">
        <v>22.25</v>
      </c>
      <c r="E3317" s="75">
        <v>1359.0</v>
      </c>
    </row>
    <row r="3318" ht="14.25" customHeight="1">
      <c r="A3318" s="22" t="s">
        <v>1049</v>
      </c>
      <c r="B3318" s="75" t="s">
        <v>1257</v>
      </c>
      <c r="C3318" s="75" t="s">
        <v>1936</v>
      </c>
      <c r="D3318" s="75">
        <v>24.24</v>
      </c>
      <c r="E3318" s="75">
        <v>949.52</v>
      </c>
    </row>
    <row r="3319" ht="14.25" customHeight="1">
      <c r="A3319" s="22" t="s">
        <v>1049</v>
      </c>
      <c r="B3319" s="75" t="s">
        <v>1257</v>
      </c>
      <c r="C3319" s="75" t="s">
        <v>2969</v>
      </c>
      <c r="D3319" s="75">
        <v>26.39</v>
      </c>
      <c r="E3319" s="75">
        <v>1427.18</v>
      </c>
    </row>
    <row r="3320" ht="14.25" customHeight="1">
      <c r="A3320" s="22" t="s">
        <v>1049</v>
      </c>
      <c r="B3320" s="75" t="s">
        <v>1257</v>
      </c>
      <c r="C3320" s="75" t="s">
        <v>1260</v>
      </c>
      <c r="D3320" s="75">
        <v>24.74</v>
      </c>
      <c r="E3320" s="75">
        <v>1155.31</v>
      </c>
    </row>
    <row r="3321" ht="14.25" customHeight="1">
      <c r="A3321" s="22" t="s">
        <v>1049</v>
      </c>
      <c r="B3321" s="75" t="s">
        <v>1257</v>
      </c>
      <c r="C3321" s="75" t="s">
        <v>1646</v>
      </c>
      <c r="D3321" s="75">
        <v>21.59</v>
      </c>
      <c r="E3321" s="75">
        <v>917.71</v>
      </c>
    </row>
    <row r="3322" ht="14.25" customHeight="1">
      <c r="A3322" s="22" t="s">
        <v>1049</v>
      </c>
      <c r="B3322" s="75" t="s">
        <v>1789</v>
      </c>
      <c r="C3322" s="75" t="s">
        <v>1792</v>
      </c>
      <c r="D3322" s="75">
        <v>21.25</v>
      </c>
      <c r="E3322" s="75">
        <v>1053.02</v>
      </c>
    </row>
    <row r="3323" ht="14.25" customHeight="1">
      <c r="A3323" s="22" t="s">
        <v>1049</v>
      </c>
      <c r="B3323" s="75" t="s">
        <v>1243</v>
      </c>
      <c r="C3323" s="75" t="s">
        <v>1245</v>
      </c>
      <c r="D3323" s="75">
        <v>23.71</v>
      </c>
      <c r="E3323" s="75">
        <v>989.34</v>
      </c>
    </row>
    <row r="3324" ht="14.25" customHeight="1">
      <c r="A3324" s="22" t="s">
        <v>1059</v>
      </c>
      <c r="B3324" s="75" t="s">
        <v>1186</v>
      </c>
      <c r="C3324" s="75" t="s">
        <v>2970</v>
      </c>
      <c r="D3324" s="75">
        <v>12.53</v>
      </c>
      <c r="E3324" s="75">
        <v>286.36</v>
      </c>
    </row>
    <row r="3325" ht="14.25" customHeight="1">
      <c r="A3325" s="22" t="s">
        <v>1078</v>
      </c>
      <c r="B3325" s="75" t="s">
        <v>1940</v>
      </c>
      <c r="C3325" s="75" t="s">
        <v>1953</v>
      </c>
      <c r="D3325" s="75">
        <v>23.4</v>
      </c>
      <c r="E3325" s="75">
        <v>2192.88</v>
      </c>
    </row>
    <row r="3326" ht="14.25" customHeight="1">
      <c r="A3326" s="22" t="s">
        <v>1082</v>
      </c>
      <c r="B3326" s="75" t="s">
        <v>2285</v>
      </c>
      <c r="C3326" s="75" t="s">
        <v>2971</v>
      </c>
      <c r="D3326" s="75">
        <v>23.41</v>
      </c>
      <c r="E3326" s="75">
        <v>1691.04</v>
      </c>
    </row>
    <row r="3327" ht="14.25" customHeight="1">
      <c r="A3327" s="22" t="s">
        <v>1088</v>
      </c>
      <c r="B3327" s="75" t="s">
        <v>2285</v>
      </c>
      <c r="C3327" s="75" t="s">
        <v>2972</v>
      </c>
      <c r="D3327" s="75">
        <v>24.34</v>
      </c>
      <c r="E3327" s="75">
        <v>1681.42</v>
      </c>
    </row>
    <row r="3328" ht="14.25" customHeight="1">
      <c r="A3328" s="22" t="s">
        <v>1089</v>
      </c>
      <c r="B3328" s="75" t="s">
        <v>1478</v>
      </c>
      <c r="C3328" s="75" t="s">
        <v>2274</v>
      </c>
      <c r="D3328" s="75">
        <v>27.79</v>
      </c>
      <c r="E3328" s="75">
        <v>2692.65</v>
      </c>
    </row>
    <row r="3329" ht="14.25" customHeight="1">
      <c r="A3329" s="22" t="s">
        <v>1089</v>
      </c>
      <c r="B3329" s="75" t="s">
        <v>1961</v>
      </c>
      <c r="C3329" s="75" t="s">
        <v>2940</v>
      </c>
      <c r="D3329" s="75">
        <v>24.64</v>
      </c>
      <c r="E3329" s="75">
        <v>1795.23</v>
      </c>
    </row>
    <row r="3330" ht="14.25" customHeight="1">
      <c r="A3330" s="22" t="s">
        <v>1089</v>
      </c>
      <c r="B3330" s="75" t="s">
        <v>1961</v>
      </c>
      <c r="C3330" s="75" t="s">
        <v>2595</v>
      </c>
      <c r="D3330" s="75">
        <v>20.46</v>
      </c>
      <c r="E3330" s="75">
        <v>1553.2</v>
      </c>
    </row>
    <row r="3331" ht="14.25" customHeight="1">
      <c r="A3331" s="22" t="s">
        <v>1089</v>
      </c>
      <c r="B3331" s="75" t="s">
        <v>1961</v>
      </c>
      <c r="C3331" s="75" t="s">
        <v>2596</v>
      </c>
      <c r="D3331" s="75">
        <v>21.63</v>
      </c>
      <c r="E3331" s="75">
        <v>1863.5</v>
      </c>
    </row>
    <row r="3332" ht="14.25" customHeight="1">
      <c r="A3332" s="22" t="s">
        <v>1089</v>
      </c>
      <c r="B3332" s="75" t="s">
        <v>1961</v>
      </c>
      <c r="C3332" s="75" t="s">
        <v>2249</v>
      </c>
      <c r="D3332" s="75">
        <v>20.17</v>
      </c>
      <c r="E3332" s="75">
        <v>2121.38</v>
      </c>
    </row>
    <row r="3333" ht="14.25" customHeight="1">
      <c r="A3333" s="22" t="s">
        <v>1089</v>
      </c>
      <c r="B3333" s="75" t="s">
        <v>1961</v>
      </c>
      <c r="C3333" s="75" t="s">
        <v>2973</v>
      </c>
      <c r="D3333" s="75">
        <v>18.94</v>
      </c>
      <c r="E3333" s="75">
        <v>1698.89</v>
      </c>
    </row>
    <row r="3334" ht="14.25" customHeight="1">
      <c r="A3334" s="22" t="s">
        <v>1089</v>
      </c>
      <c r="B3334" s="75" t="s">
        <v>1961</v>
      </c>
      <c r="C3334" s="75" t="s">
        <v>2599</v>
      </c>
      <c r="D3334" s="75">
        <v>8.5</v>
      </c>
      <c r="E3334" s="75">
        <v>879.6</v>
      </c>
    </row>
    <row r="3335" ht="14.25" customHeight="1">
      <c r="A3335" s="22" t="s">
        <v>1089</v>
      </c>
      <c r="B3335" s="75" t="s">
        <v>1961</v>
      </c>
      <c r="C3335" s="75" t="s">
        <v>2600</v>
      </c>
      <c r="D3335" s="75">
        <v>15.98</v>
      </c>
      <c r="E3335" s="75">
        <v>1188.55</v>
      </c>
    </row>
    <row r="3336" ht="14.25" customHeight="1">
      <c r="A3336" s="22" t="s">
        <v>1089</v>
      </c>
      <c r="B3336" s="75" t="s">
        <v>1961</v>
      </c>
      <c r="C3336" s="75" t="s">
        <v>2601</v>
      </c>
      <c r="D3336" s="75">
        <v>16.37</v>
      </c>
      <c r="E3336" s="75">
        <v>1225.09</v>
      </c>
    </row>
    <row r="3337" ht="14.25" customHeight="1">
      <c r="A3337" s="22" t="s">
        <v>1089</v>
      </c>
      <c r="B3337" s="75" t="s">
        <v>1961</v>
      </c>
      <c r="C3337" s="75" t="s">
        <v>2603</v>
      </c>
      <c r="D3337" s="75">
        <v>15.73</v>
      </c>
      <c r="E3337" s="75">
        <v>1038.11</v>
      </c>
    </row>
    <row r="3338" ht="14.25" customHeight="1">
      <c r="A3338" s="22" t="s">
        <v>1094</v>
      </c>
      <c r="B3338" s="75" t="s">
        <v>833</v>
      </c>
      <c r="C3338" s="75" t="s">
        <v>2974</v>
      </c>
      <c r="D3338" s="75">
        <v>22.7</v>
      </c>
      <c r="E3338" s="75">
        <v>1542.0</v>
      </c>
    </row>
    <row r="3339" ht="14.25" customHeight="1">
      <c r="A3339" s="22" t="s">
        <v>1094</v>
      </c>
      <c r="B3339" s="75" t="s">
        <v>833</v>
      </c>
      <c r="C3339" s="75" t="s">
        <v>2741</v>
      </c>
      <c r="D3339" s="75">
        <v>23.3</v>
      </c>
      <c r="E3339" s="75">
        <v>548.4</v>
      </c>
    </row>
    <row r="3340" ht="14.25" customHeight="1">
      <c r="A3340" s="22" t="s">
        <v>1094</v>
      </c>
      <c r="B3340" s="75" t="s">
        <v>833</v>
      </c>
      <c r="C3340" s="75" t="s">
        <v>834</v>
      </c>
      <c r="D3340" s="75">
        <v>22.4</v>
      </c>
      <c r="E3340" s="75">
        <v>1160.8</v>
      </c>
    </row>
    <row r="3341" ht="14.25" customHeight="1">
      <c r="A3341" s="22" t="s">
        <v>1094</v>
      </c>
      <c r="B3341" s="75" t="s">
        <v>833</v>
      </c>
      <c r="C3341" s="75" t="s">
        <v>2975</v>
      </c>
      <c r="D3341" s="75">
        <v>21.2</v>
      </c>
      <c r="E3341" s="75">
        <v>1684.7</v>
      </c>
    </row>
    <row r="3342" ht="14.25" customHeight="1">
      <c r="A3342" s="22" t="s">
        <v>1094</v>
      </c>
      <c r="B3342" s="75" t="s">
        <v>833</v>
      </c>
      <c r="C3342" s="75" t="s">
        <v>2632</v>
      </c>
      <c r="D3342" s="75">
        <v>21.55</v>
      </c>
      <c r="E3342" s="75">
        <v>997.7</v>
      </c>
    </row>
    <row r="3343" ht="14.25" customHeight="1">
      <c r="A3343" s="22" t="s">
        <v>1094</v>
      </c>
      <c r="B3343" s="75" t="s">
        <v>833</v>
      </c>
      <c r="C3343" s="75" t="s">
        <v>2721</v>
      </c>
      <c r="D3343" s="75">
        <v>20.65</v>
      </c>
      <c r="E3343" s="75">
        <v>1291.9</v>
      </c>
    </row>
    <row r="3344" ht="14.25" customHeight="1">
      <c r="A3344" s="22" t="s">
        <v>1094</v>
      </c>
      <c r="B3344" s="75" t="s">
        <v>833</v>
      </c>
      <c r="C3344" s="75" t="s">
        <v>2735</v>
      </c>
      <c r="D3344" s="75">
        <v>18.05</v>
      </c>
      <c r="E3344" s="75">
        <v>1096.7</v>
      </c>
    </row>
    <row r="3345" ht="14.25" customHeight="1">
      <c r="A3345" s="22" t="s">
        <v>1094</v>
      </c>
      <c r="B3345" s="75" t="s">
        <v>833</v>
      </c>
      <c r="C3345" s="75" t="s">
        <v>2734</v>
      </c>
      <c r="D3345" s="75">
        <v>18.95</v>
      </c>
      <c r="E3345" s="75">
        <v>1228.9</v>
      </c>
    </row>
    <row r="3346" ht="14.25" customHeight="1">
      <c r="A3346" s="22" t="s">
        <v>1094</v>
      </c>
      <c r="B3346" s="75" t="s">
        <v>833</v>
      </c>
      <c r="C3346" s="75" t="s">
        <v>2976</v>
      </c>
      <c r="D3346" s="75">
        <v>18.45</v>
      </c>
      <c r="E3346" s="75">
        <v>1458.5</v>
      </c>
    </row>
    <row r="3347" ht="14.25" customHeight="1">
      <c r="A3347" s="22" t="s">
        <v>1094</v>
      </c>
      <c r="B3347" s="75" t="s">
        <v>833</v>
      </c>
      <c r="C3347" s="75" t="s">
        <v>2737</v>
      </c>
      <c r="D3347" s="75">
        <v>19.35</v>
      </c>
      <c r="E3347" s="75">
        <v>1642.3</v>
      </c>
    </row>
    <row r="3348" ht="14.25" customHeight="1">
      <c r="A3348" s="22" t="s">
        <v>1094</v>
      </c>
      <c r="B3348" s="75" t="s">
        <v>833</v>
      </c>
      <c r="C3348" s="75" t="s">
        <v>2977</v>
      </c>
      <c r="D3348" s="75">
        <v>21.15</v>
      </c>
      <c r="E3348" s="75">
        <v>177.5</v>
      </c>
    </row>
    <row r="3349" ht="14.25" customHeight="1">
      <c r="A3349" s="22" t="s">
        <v>1115</v>
      </c>
      <c r="B3349" s="75" t="s">
        <v>1699</v>
      </c>
      <c r="C3349" s="75" t="s">
        <v>2978</v>
      </c>
      <c r="D3349" s="75">
        <v>28.6</v>
      </c>
      <c r="E3349" s="75">
        <v>725.47</v>
      </c>
    </row>
    <row r="3350" ht="14.25" customHeight="1">
      <c r="A3350" s="22" t="s">
        <v>1115</v>
      </c>
      <c r="B3350" s="75" t="s">
        <v>1235</v>
      </c>
      <c r="C3350" s="75" t="s">
        <v>1698</v>
      </c>
      <c r="D3350" s="75">
        <v>27.31</v>
      </c>
      <c r="E3350" s="75">
        <v>2790.51</v>
      </c>
    </row>
    <row r="3351" ht="14.25" customHeight="1">
      <c r="A3351" s="22" t="s">
        <v>1115</v>
      </c>
      <c r="B3351" s="75" t="s">
        <v>1235</v>
      </c>
      <c r="C3351" s="75" t="s">
        <v>1557</v>
      </c>
      <c r="D3351" s="75">
        <v>26.18</v>
      </c>
      <c r="E3351" s="75">
        <v>2367.83</v>
      </c>
    </row>
    <row r="3352" ht="14.25" customHeight="1">
      <c r="A3352" s="22" t="s">
        <v>1115</v>
      </c>
      <c r="B3352" s="75" t="s">
        <v>1227</v>
      </c>
      <c r="C3352" s="75" t="s">
        <v>1229</v>
      </c>
      <c r="D3352" s="75">
        <v>26.82</v>
      </c>
      <c r="E3352" s="75">
        <v>1230.14</v>
      </c>
    </row>
    <row r="3353" ht="14.25" customHeight="1">
      <c r="A3353" s="22" t="s">
        <v>1115</v>
      </c>
      <c r="B3353" s="75" t="s">
        <v>1683</v>
      </c>
      <c r="C3353" s="75" t="s">
        <v>1684</v>
      </c>
      <c r="D3353" s="75">
        <v>28.35</v>
      </c>
      <c r="E3353" s="75">
        <v>1033.63</v>
      </c>
    </row>
    <row r="3354" ht="14.25" customHeight="1">
      <c r="A3354" s="22" t="s">
        <v>1116</v>
      </c>
      <c r="B3354" s="75" t="s">
        <v>1701</v>
      </c>
      <c r="C3354" s="75" t="s">
        <v>2979</v>
      </c>
      <c r="D3354" s="75">
        <v>25.47</v>
      </c>
      <c r="E3354" s="75">
        <v>1476.97</v>
      </c>
    </row>
    <row r="3355" ht="14.25" customHeight="1">
      <c r="A3355" s="22" t="s">
        <v>1116</v>
      </c>
      <c r="B3355" s="75" t="s">
        <v>1688</v>
      </c>
      <c r="C3355" s="75" t="s">
        <v>2980</v>
      </c>
      <c r="D3355" s="75">
        <v>29.25</v>
      </c>
      <c r="E3355" s="75">
        <v>837.39</v>
      </c>
    </row>
    <row r="3356" ht="14.25" customHeight="1">
      <c r="A3356" s="22" t="s">
        <v>1116</v>
      </c>
      <c r="B3356" s="75" t="s">
        <v>1227</v>
      </c>
      <c r="C3356" s="75" t="s">
        <v>1228</v>
      </c>
      <c r="D3356" s="75">
        <v>27.01</v>
      </c>
      <c r="E3356" s="75">
        <v>1237.46</v>
      </c>
    </row>
    <row r="3357" ht="14.25" customHeight="1">
      <c r="A3357" s="22" t="s">
        <v>1116</v>
      </c>
      <c r="B3357" s="75" t="s">
        <v>2981</v>
      </c>
      <c r="C3357" s="75" t="s">
        <v>2982</v>
      </c>
      <c r="D3357" s="75">
        <v>25.14</v>
      </c>
      <c r="E3357" s="75">
        <v>1551.78</v>
      </c>
    </row>
    <row r="3358" ht="14.25" customHeight="1">
      <c r="A3358" s="22" t="s">
        <v>1116</v>
      </c>
      <c r="B3358" s="75" t="s">
        <v>1663</v>
      </c>
      <c r="C3358" s="75" t="s">
        <v>2983</v>
      </c>
      <c r="D3358" s="75">
        <v>20.71</v>
      </c>
      <c r="E3358" s="75">
        <v>1106.06</v>
      </c>
    </row>
    <row r="3359" ht="14.25" customHeight="1">
      <c r="A3359" s="22" t="s">
        <v>1116</v>
      </c>
      <c r="B3359" s="75" t="s">
        <v>1663</v>
      </c>
      <c r="C3359" s="75" t="s">
        <v>1341</v>
      </c>
      <c r="D3359" s="75">
        <v>22.1</v>
      </c>
      <c r="E3359" s="75">
        <v>1151.42</v>
      </c>
    </row>
    <row r="3360" ht="14.25" customHeight="1">
      <c r="A3360" s="22" t="s">
        <v>1116</v>
      </c>
      <c r="B3360" s="75" t="s">
        <v>1264</v>
      </c>
      <c r="C3360" s="75" t="s">
        <v>1794</v>
      </c>
      <c r="D3360" s="75">
        <v>21.71</v>
      </c>
      <c r="E3360" s="75">
        <v>634.39</v>
      </c>
    </row>
    <row r="3361" ht="14.25" customHeight="1">
      <c r="A3361" s="22" t="s">
        <v>1116</v>
      </c>
      <c r="B3361" s="75" t="s">
        <v>1665</v>
      </c>
      <c r="C3361" s="75" t="s">
        <v>2984</v>
      </c>
      <c r="D3361" s="75">
        <v>23.79</v>
      </c>
      <c r="E3361" s="75">
        <v>1269.93</v>
      </c>
    </row>
    <row r="3362" ht="14.25" customHeight="1">
      <c r="A3362" s="22" t="s">
        <v>1116</v>
      </c>
      <c r="B3362" s="75" t="s">
        <v>1665</v>
      </c>
      <c r="C3362" s="75" t="s">
        <v>1666</v>
      </c>
      <c r="D3362" s="75">
        <v>22.53</v>
      </c>
      <c r="E3362" s="75">
        <v>1548.56</v>
      </c>
    </row>
    <row r="3363" ht="14.25" customHeight="1">
      <c r="A3363" s="22" t="s">
        <v>1116</v>
      </c>
      <c r="B3363" s="75" t="s">
        <v>1257</v>
      </c>
      <c r="C3363" s="75" t="s">
        <v>1261</v>
      </c>
      <c r="D3363" s="75">
        <v>26.28</v>
      </c>
      <c r="E3363" s="75">
        <v>1057.99</v>
      </c>
    </row>
    <row r="3364" ht="14.25" customHeight="1">
      <c r="A3364" s="22" t="s">
        <v>1116</v>
      </c>
      <c r="B3364" s="75" t="s">
        <v>1257</v>
      </c>
      <c r="C3364" s="75" t="s">
        <v>1946</v>
      </c>
      <c r="D3364" s="75">
        <v>21.61</v>
      </c>
      <c r="E3364" s="75">
        <v>814.83</v>
      </c>
    </row>
    <row r="3365" ht="14.25" customHeight="1">
      <c r="A3365" s="22" t="s">
        <v>1116</v>
      </c>
      <c r="B3365" s="75" t="s">
        <v>1249</v>
      </c>
      <c r="C3365" s="75" t="s">
        <v>1557</v>
      </c>
      <c r="D3365" s="75">
        <v>21.85</v>
      </c>
      <c r="E3365" s="75">
        <v>1228.38</v>
      </c>
    </row>
    <row r="3366" ht="14.25" customHeight="1">
      <c r="A3366" s="22" t="s">
        <v>1116</v>
      </c>
      <c r="B3366" s="75" t="s">
        <v>1249</v>
      </c>
      <c r="C3366" s="75" t="s">
        <v>1253</v>
      </c>
      <c r="D3366" s="75">
        <v>22.15</v>
      </c>
      <c r="E3366" s="75">
        <v>1240.62</v>
      </c>
    </row>
    <row r="3367" ht="14.25" customHeight="1">
      <c r="A3367" s="22" t="s">
        <v>1116</v>
      </c>
      <c r="B3367" s="75" t="s">
        <v>1249</v>
      </c>
      <c r="C3367" s="75" t="s">
        <v>1229</v>
      </c>
      <c r="D3367" s="75">
        <v>21.95</v>
      </c>
      <c r="E3367" s="75">
        <v>922.82</v>
      </c>
    </row>
    <row r="3368" ht="14.25" customHeight="1">
      <c r="A3368" s="22" t="s">
        <v>1116</v>
      </c>
      <c r="B3368" s="75" t="s">
        <v>1249</v>
      </c>
      <c r="C3368" s="75" t="s">
        <v>1250</v>
      </c>
      <c r="D3368" s="75">
        <v>23.41</v>
      </c>
      <c r="E3368" s="75">
        <v>767.36</v>
      </c>
    </row>
    <row r="3369" ht="14.25" customHeight="1">
      <c r="A3369" s="22" t="s">
        <v>1116</v>
      </c>
      <c r="B3369" s="75" t="s">
        <v>2985</v>
      </c>
      <c r="C3369" s="75" t="s">
        <v>2986</v>
      </c>
      <c r="D3369" s="75">
        <v>20.69</v>
      </c>
      <c r="E3369" s="75">
        <v>1026.94</v>
      </c>
    </row>
    <row r="3370" ht="14.25" customHeight="1">
      <c r="A3370" s="22" t="s">
        <v>1116</v>
      </c>
      <c r="B3370" s="75" t="s">
        <v>2985</v>
      </c>
      <c r="C3370" s="75" t="s">
        <v>2987</v>
      </c>
      <c r="D3370" s="75">
        <v>19.91</v>
      </c>
      <c r="E3370" s="75">
        <v>1240.8</v>
      </c>
    </row>
    <row r="3371" ht="14.25" customHeight="1">
      <c r="A3371" s="22" t="s">
        <v>1116</v>
      </c>
      <c r="B3371" s="75" t="s">
        <v>1239</v>
      </c>
      <c r="C3371" s="75" t="s">
        <v>1785</v>
      </c>
      <c r="D3371" s="75">
        <v>22.48</v>
      </c>
      <c r="E3371" s="75">
        <v>609.85</v>
      </c>
    </row>
    <row r="3372" ht="14.25" customHeight="1">
      <c r="A3372" s="22" t="s">
        <v>1116</v>
      </c>
      <c r="B3372" s="75" t="s">
        <v>1239</v>
      </c>
      <c r="C3372" s="75" t="s">
        <v>2988</v>
      </c>
      <c r="D3372" s="75">
        <v>21.53</v>
      </c>
      <c r="E3372" s="75">
        <v>467.44</v>
      </c>
    </row>
    <row r="3373" ht="14.25" customHeight="1">
      <c r="A3373" s="22" t="s">
        <v>1116</v>
      </c>
      <c r="B3373" s="75" t="s">
        <v>1239</v>
      </c>
      <c r="C3373" s="75" t="s">
        <v>1240</v>
      </c>
      <c r="D3373" s="75">
        <v>20.55</v>
      </c>
      <c r="E3373" s="75">
        <v>930.47</v>
      </c>
    </row>
    <row r="3374" ht="14.25" customHeight="1">
      <c r="A3374" s="22" t="s">
        <v>1116</v>
      </c>
      <c r="B3374" s="75" t="s">
        <v>1239</v>
      </c>
      <c r="C3374" s="75" t="s">
        <v>1786</v>
      </c>
      <c r="D3374" s="75">
        <v>20.65</v>
      </c>
      <c r="E3374" s="75">
        <v>799.6</v>
      </c>
    </row>
    <row r="3375" ht="14.25" customHeight="1">
      <c r="A3375" s="22" t="s">
        <v>1116</v>
      </c>
      <c r="B3375" s="75" t="s">
        <v>1236</v>
      </c>
      <c r="C3375" s="75" t="s">
        <v>1698</v>
      </c>
      <c r="D3375" s="75">
        <v>19.17</v>
      </c>
      <c r="E3375" s="75">
        <v>487.22</v>
      </c>
    </row>
    <row r="3376" ht="14.25" customHeight="1">
      <c r="A3376" s="22" t="s">
        <v>1116</v>
      </c>
      <c r="B3376" s="75" t="s">
        <v>1236</v>
      </c>
      <c r="C3376" s="75" t="s">
        <v>1238</v>
      </c>
      <c r="D3376" s="75">
        <v>21.0</v>
      </c>
      <c r="E3376" s="75">
        <v>516.27</v>
      </c>
    </row>
    <row r="3377" ht="14.25" customHeight="1">
      <c r="A3377" s="22" t="s">
        <v>1116</v>
      </c>
      <c r="B3377" s="75" t="s">
        <v>1236</v>
      </c>
      <c r="C3377" s="75" t="s">
        <v>1267</v>
      </c>
      <c r="D3377" s="75">
        <v>18.04</v>
      </c>
      <c r="E3377" s="75">
        <v>735.57</v>
      </c>
    </row>
    <row r="3378" ht="14.25" customHeight="1">
      <c r="A3378" s="22" t="s">
        <v>1116</v>
      </c>
      <c r="B3378" s="75" t="s">
        <v>1236</v>
      </c>
      <c r="C3378" s="75" t="s">
        <v>1237</v>
      </c>
      <c r="D3378" s="75">
        <v>18.59</v>
      </c>
      <c r="E3378" s="75">
        <v>866.85</v>
      </c>
    </row>
    <row r="3379" ht="14.25" customHeight="1">
      <c r="A3379" s="22" t="s">
        <v>1116</v>
      </c>
      <c r="B3379" s="75" t="s">
        <v>1236</v>
      </c>
      <c r="C3379" s="75" t="s">
        <v>1273</v>
      </c>
      <c r="D3379" s="75">
        <v>16.58</v>
      </c>
      <c r="E3379" s="75">
        <v>568.13</v>
      </c>
    </row>
    <row r="3380" ht="14.25" customHeight="1">
      <c r="A3380" s="22" t="s">
        <v>1128</v>
      </c>
      <c r="B3380" s="75" t="s">
        <v>1236</v>
      </c>
      <c r="C3380" s="75" t="s">
        <v>1338</v>
      </c>
      <c r="D3380" s="75">
        <v>17.06</v>
      </c>
      <c r="E3380" s="75">
        <v>360.32</v>
      </c>
    </row>
    <row r="3381" ht="14.25" customHeight="1">
      <c r="A3381" s="22" t="s">
        <v>1128</v>
      </c>
      <c r="B3381" s="75" t="s">
        <v>1236</v>
      </c>
      <c r="C3381" s="75" t="s">
        <v>2762</v>
      </c>
      <c r="D3381" s="75">
        <v>18.71</v>
      </c>
      <c r="E3381" s="75">
        <v>230.37</v>
      </c>
    </row>
    <row r="3382" ht="14.25" customHeight="1">
      <c r="A3382" s="22" t="s">
        <v>1132</v>
      </c>
      <c r="B3382" s="75" t="s">
        <v>1710</v>
      </c>
      <c r="C3382" s="75" t="s">
        <v>1715</v>
      </c>
      <c r="D3382" s="75">
        <v>27.11</v>
      </c>
      <c r="E3382" s="75">
        <v>542.67</v>
      </c>
    </row>
    <row r="3383" ht="14.25" customHeight="1">
      <c r="A3383" s="22" t="s">
        <v>1132</v>
      </c>
      <c r="B3383" s="75" t="s">
        <v>1683</v>
      </c>
      <c r="C3383" s="75" t="s">
        <v>1684</v>
      </c>
      <c r="D3383" s="75">
        <v>28.35</v>
      </c>
      <c r="E3383" s="75">
        <v>1033.63</v>
      </c>
    </row>
    <row r="3384" ht="14.25" customHeight="1">
      <c r="A3384" s="22" t="s">
        <v>1132</v>
      </c>
      <c r="B3384" s="75" t="s">
        <v>1225</v>
      </c>
      <c r="C3384" s="75" t="s">
        <v>2989</v>
      </c>
      <c r="D3384" s="75">
        <v>26.73</v>
      </c>
      <c r="E3384" s="75">
        <v>870.41</v>
      </c>
    </row>
    <row r="3385" ht="14.25" customHeight="1">
      <c r="A3385" s="22" t="s">
        <v>1132</v>
      </c>
      <c r="B3385" s="75" t="s">
        <v>1671</v>
      </c>
      <c r="C3385" s="75" t="s">
        <v>2990</v>
      </c>
      <c r="D3385" s="75">
        <v>28.63</v>
      </c>
      <c r="E3385" s="75">
        <v>759.51</v>
      </c>
    </row>
    <row r="3386" ht="14.25" customHeight="1">
      <c r="A3386" s="22" t="s">
        <v>1132</v>
      </c>
      <c r="B3386" s="75" t="s">
        <v>1671</v>
      </c>
      <c r="C3386" s="75" t="s">
        <v>1672</v>
      </c>
      <c r="D3386" s="75">
        <v>28.49</v>
      </c>
      <c r="E3386" s="75">
        <v>808.72</v>
      </c>
    </row>
    <row r="3387" ht="14.25" customHeight="1">
      <c r="A3387" s="22" t="s">
        <v>1132</v>
      </c>
      <c r="B3387" s="75" t="s">
        <v>1264</v>
      </c>
      <c r="C3387" s="75" t="s">
        <v>2767</v>
      </c>
      <c r="D3387" s="75">
        <v>26.98</v>
      </c>
      <c r="E3387" s="75">
        <v>512.58</v>
      </c>
    </row>
    <row r="3388" ht="14.25" customHeight="1">
      <c r="A3388" s="22" t="s">
        <v>1132</v>
      </c>
      <c r="B3388" s="75" t="s">
        <v>1264</v>
      </c>
      <c r="C3388" s="75" t="s">
        <v>1794</v>
      </c>
      <c r="D3388" s="75">
        <v>21.71</v>
      </c>
      <c r="E3388" s="75">
        <v>634.39</v>
      </c>
    </row>
    <row r="3389" ht="14.25" customHeight="1">
      <c r="A3389" s="22" t="s">
        <v>1132</v>
      </c>
      <c r="B3389" s="75" t="s">
        <v>1264</v>
      </c>
      <c r="C3389" s="75" t="s">
        <v>1793</v>
      </c>
      <c r="D3389" s="75">
        <v>24.02</v>
      </c>
      <c r="E3389" s="75">
        <v>758.03</v>
      </c>
    </row>
    <row r="3390" ht="14.25" customHeight="1">
      <c r="A3390" s="22" t="s">
        <v>1132</v>
      </c>
      <c r="B3390" s="75" t="s">
        <v>1257</v>
      </c>
      <c r="C3390" s="75" t="s">
        <v>1263</v>
      </c>
      <c r="D3390" s="75">
        <v>21.53</v>
      </c>
      <c r="E3390" s="75">
        <v>875.32</v>
      </c>
    </row>
    <row r="3391" ht="14.25" customHeight="1">
      <c r="A3391" s="22" t="s">
        <v>1132</v>
      </c>
      <c r="B3391" s="75" t="s">
        <v>1257</v>
      </c>
      <c r="C3391" s="75" t="s">
        <v>1261</v>
      </c>
      <c r="D3391" s="75">
        <v>26.28</v>
      </c>
      <c r="E3391" s="75">
        <v>1057.99</v>
      </c>
    </row>
    <row r="3392" ht="14.25" customHeight="1">
      <c r="A3392" s="22" t="s">
        <v>1132</v>
      </c>
      <c r="B3392" s="75" t="s">
        <v>1257</v>
      </c>
      <c r="C3392" s="75" t="s">
        <v>2243</v>
      </c>
      <c r="D3392" s="75">
        <v>22.21</v>
      </c>
      <c r="E3392" s="75">
        <v>635.42</v>
      </c>
    </row>
    <row r="3393" ht="14.25" customHeight="1">
      <c r="A3393" s="22" t="s">
        <v>1132</v>
      </c>
      <c r="B3393" s="75" t="s">
        <v>1257</v>
      </c>
      <c r="C3393" s="75" t="s">
        <v>1946</v>
      </c>
      <c r="D3393" s="75">
        <v>21.61</v>
      </c>
      <c r="E3393" s="75">
        <v>814.83</v>
      </c>
    </row>
    <row r="3394" ht="14.25" customHeight="1">
      <c r="A3394" s="22" t="s">
        <v>1132</v>
      </c>
      <c r="B3394" s="75" t="s">
        <v>1257</v>
      </c>
      <c r="C3394" s="75" t="s">
        <v>1648</v>
      </c>
      <c r="D3394" s="75">
        <v>22.9</v>
      </c>
      <c r="E3394" s="75">
        <v>1083.39</v>
      </c>
    </row>
    <row r="3395" ht="14.25" customHeight="1">
      <c r="A3395" s="22" t="s">
        <v>1132</v>
      </c>
      <c r="B3395" s="75" t="s">
        <v>1249</v>
      </c>
      <c r="C3395" s="75" t="s">
        <v>1250</v>
      </c>
      <c r="D3395" s="75">
        <v>23.41</v>
      </c>
      <c r="E3395" s="75">
        <v>767.36</v>
      </c>
    </row>
    <row r="3396" ht="14.25" customHeight="1">
      <c r="A3396" s="22" t="s">
        <v>1132</v>
      </c>
      <c r="B3396" s="75" t="s">
        <v>1243</v>
      </c>
      <c r="C3396" s="75" t="s">
        <v>1788</v>
      </c>
      <c r="D3396" s="75">
        <v>23.61</v>
      </c>
      <c r="E3396" s="75">
        <v>1126.8</v>
      </c>
    </row>
    <row r="3397" ht="14.25" customHeight="1">
      <c r="A3397" s="22" t="s">
        <v>1132</v>
      </c>
      <c r="B3397" s="75" t="s">
        <v>1243</v>
      </c>
      <c r="C3397" s="75" t="s">
        <v>1247</v>
      </c>
      <c r="D3397" s="75">
        <v>25.06</v>
      </c>
      <c r="E3397" s="75">
        <v>1105.83</v>
      </c>
    </row>
    <row r="3398" ht="14.25" customHeight="1">
      <c r="A3398" s="22" t="s">
        <v>1132</v>
      </c>
      <c r="B3398" s="75" t="s">
        <v>1243</v>
      </c>
      <c r="C3398" s="75" t="s">
        <v>1248</v>
      </c>
      <c r="D3398" s="75">
        <v>24.4</v>
      </c>
      <c r="E3398" s="75">
        <v>868.19</v>
      </c>
    </row>
    <row r="3399" ht="14.25" customHeight="1">
      <c r="A3399" s="22" t="s">
        <v>1132</v>
      </c>
      <c r="B3399" s="75" t="s">
        <v>1243</v>
      </c>
      <c r="C3399" s="75" t="s">
        <v>1245</v>
      </c>
      <c r="D3399" s="75">
        <v>23.71</v>
      </c>
      <c r="E3399" s="75">
        <v>989.34</v>
      </c>
    </row>
    <row r="3400" ht="14.25" customHeight="1">
      <c r="A3400" s="22" t="s">
        <v>1132</v>
      </c>
      <c r="B3400" s="75" t="s">
        <v>1243</v>
      </c>
      <c r="C3400" s="75" t="s">
        <v>1244</v>
      </c>
      <c r="D3400" s="75">
        <v>24.15</v>
      </c>
      <c r="E3400" s="75">
        <v>735.73</v>
      </c>
    </row>
    <row r="3401" ht="14.25" customHeight="1">
      <c r="A3401" s="22" t="s">
        <v>1132</v>
      </c>
      <c r="B3401" s="75" t="s">
        <v>1243</v>
      </c>
      <c r="C3401" s="75" t="s">
        <v>1270</v>
      </c>
      <c r="D3401" s="75">
        <v>23.62</v>
      </c>
      <c r="E3401" s="75">
        <v>734.75</v>
      </c>
    </row>
    <row r="3402" ht="14.25" customHeight="1">
      <c r="A3402" s="22" t="s">
        <v>1132</v>
      </c>
      <c r="B3402" s="75" t="s">
        <v>1789</v>
      </c>
      <c r="C3402" s="75" t="s">
        <v>1791</v>
      </c>
      <c r="D3402" s="75">
        <v>21.88</v>
      </c>
      <c r="E3402" s="75">
        <v>957.84</v>
      </c>
    </row>
    <row r="3403" ht="14.25" customHeight="1">
      <c r="A3403" s="22" t="s">
        <v>1132</v>
      </c>
      <c r="B3403" s="75" t="s">
        <v>1789</v>
      </c>
      <c r="C3403" s="75" t="s">
        <v>1790</v>
      </c>
      <c r="D3403" s="75">
        <v>23.74</v>
      </c>
      <c r="E3403" s="75">
        <v>1005.38</v>
      </c>
    </row>
    <row r="3404" ht="14.25" customHeight="1">
      <c r="A3404" s="22" t="s">
        <v>1132</v>
      </c>
      <c r="B3404" s="75" t="s">
        <v>2757</v>
      </c>
      <c r="C3404" s="75" t="s">
        <v>2770</v>
      </c>
      <c r="D3404" s="75">
        <v>22.68</v>
      </c>
      <c r="E3404" s="75">
        <v>531.98</v>
      </c>
    </row>
    <row r="3405" ht="14.25" customHeight="1">
      <c r="A3405" s="22" t="s">
        <v>1132</v>
      </c>
      <c r="B3405" s="75" t="s">
        <v>1782</v>
      </c>
      <c r="C3405" s="75" t="s">
        <v>1784</v>
      </c>
      <c r="D3405" s="75">
        <v>23.29</v>
      </c>
      <c r="E3405" s="75">
        <v>461.9</v>
      </c>
    </row>
    <row r="3406" ht="14.25" customHeight="1">
      <c r="A3406" s="22" t="s">
        <v>1132</v>
      </c>
      <c r="B3406" s="75" t="s">
        <v>1782</v>
      </c>
      <c r="C3406" s="75" t="s">
        <v>1229</v>
      </c>
      <c r="D3406" s="75">
        <v>22.18</v>
      </c>
      <c r="E3406" s="75">
        <v>402.78</v>
      </c>
    </row>
    <row r="3407" ht="14.25" customHeight="1">
      <c r="A3407" s="22" t="s">
        <v>1132</v>
      </c>
      <c r="B3407" s="75" t="s">
        <v>1782</v>
      </c>
      <c r="C3407" s="75" t="s">
        <v>2991</v>
      </c>
      <c r="D3407" s="75">
        <v>21.78</v>
      </c>
      <c r="E3407" s="75">
        <v>429.42</v>
      </c>
    </row>
    <row r="3408" ht="14.25" customHeight="1">
      <c r="A3408" s="22" t="s">
        <v>1132</v>
      </c>
      <c r="B3408" s="75" t="s">
        <v>1239</v>
      </c>
      <c r="C3408" s="75" t="s">
        <v>1785</v>
      </c>
      <c r="D3408" s="75">
        <v>22.48</v>
      </c>
      <c r="E3408" s="75">
        <v>609.85</v>
      </c>
    </row>
    <row r="3409" ht="14.25" customHeight="1">
      <c r="A3409" s="22" t="s">
        <v>1132</v>
      </c>
      <c r="B3409" s="75" t="s">
        <v>1239</v>
      </c>
      <c r="C3409" s="75" t="s">
        <v>1240</v>
      </c>
      <c r="D3409" s="75">
        <v>20.55</v>
      </c>
      <c r="E3409" s="75">
        <v>930.47</v>
      </c>
    </row>
    <row r="3410" ht="14.25" customHeight="1">
      <c r="A3410" s="22" t="s">
        <v>1132</v>
      </c>
      <c r="B3410" s="75" t="s">
        <v>1239</v>
      </c>
      <c r="C3410" s="75" t="s">
        <v>1787</v>
      </c>
      <c r="D3410" s="75">
        <v>22.64</v>
      </c>
      <c r="E3410" s="75">
        <v>737.27</v>
      </c>
    </row>
    <row r="3411" ht="14.25" customHeight="1">
      <c r="A3411" s="22" t="s">
        <v>1132</v>
      </c>
      <c r="B3411" s="75" t="s">
        <v>1236</v>
      </c>
      <c r="C3411" s="75" t="s">
        <v>1698</v>
      </c>
      <c r="D3411" s="75">
        <v>19.17</v>
      </c>
      <c r="E3411" s="75">
        <v>487.22</v>
      </c>
    </row>
    <row r="3412" ht="14.25" customHeight="1">
      <c r="A3412" s="22" t="s">
        <v>1132</v>
      </c>
      <c r="B3412" s="75" t="s">
        <v>1236</v>
      </c>
      <c r="C3412" s="75" t="s">
        <v>1238</v>
      </c>
      <c r="D3412" s="75">
        <v>21.0</v>
      </c>
      <c r="E3412" s="75">
        <v>516.27</v>
      </c>
    </row>
    <row r="3413" ht="14.25" customHeight="1">
      <c r="A3413" s="22" t="s">
        <v>1132</v>
      </c>
      <c r="B3413" s="75" t="s">
        <v>1236</v>
      </c>
      <c r="C3413" s="75" t="s">
        <v>1267</v>
      </c>
      <c r="D3413" s="75">
        <v>18.04</v>
      </c>
      <c r="E3413" s="75">
        <v>735.57</v>
      </c>
    </row>
    <row r="3414" ht="14.25" customHeight="1">
      <c r="A3414" s="22" t="s">
        <v>1132</v>
      </c>
      <c r="B3414" s="75" t="s">
        <v>1236</v>
      </c>
      <c r="C3414" s="75" t="s">
        <v>1237</v>
      </c>
      <c r="D3414" s="75">
        <v>18.59</v>
      </c>
      <c r="E3414" s="75">
        <v>866.85</v>
      </c>
    </row>
    <row r="3415" ht="14.25" customHeight="1">
      <c r="A3415" s="22" t="s">
        <v>1154</v>
      </c>
      <c r="B3415" s="75" t="s">
        <v>1961</v>
      </c>
      <c r="C3415" s="75" t="s">
        <v>2414</v>
      </c>
      <c r="D3415" s="75">
        <v>23.16</v>
      </c>
      <c r="E3415" s="75">
        <v>2132.56</v>
      </c>
    </row>
    <row r="3416" ht="14.25" customHeight="1">
      <c r="A3416" s="22" t="s">
        <v>1165</v>
      </c>
      <c r="B3416" s="75" t="s">
        <v>1474</v>
      </c>
      <c r="C3416" s="75" t="s">
        <v>1554</v>
      </c>
      <c r="D3416" s="75">
        <v>27.26</v>
      </c>
      <c r="E3416" s="75">
        <v>1954.73</v>
      </c>
    </row>
    <row r="3417" ht="14.25" customHeight="1">
      <c r="A3417" s="22" t="s">
        <v>1165</v>
      </c>
      <c r="B3417" s="75" t="s">
        <v>1595</v>
      </c>
      <c r="C3417" s="75" t="s">
        <v>1597</v>
      </c>
      <c r="D3417" s="75">
        <v>26.66</v>
      </c>
      <c r="E3417" s="75">
        <v>1383.02</v>
      </c>
    </row>
    <row r="3418" ht="14.25" customHeight="1">
      <c r="A3418" s="22" t="s">
        <v>1165</v>
      </c>
      <c r="B3418" s="75" t="s">
        <v>1595</v>
      </c>
      <c r="C3418" s="75" t="s">
        <v>2992</v>
      </c>
      <c r="D3418" s="75">
        <v>26.35</v>
      </c>
      <c r="E3418" s="75">
        <v>1611.54</v>
      </c>
    </row>
    <row r="3419" ht="14.25" customHeight="1">
      <c r="A3419" s="22" t="s">
        <v>1165</v>
      </c>
      <c r="B3419" s="75" t="s">
        <v>1591</v>
      </c>
      <c r="C3419" s="75" t="s">
        <v>1593</v>
      </c>
      <c r="D3419" s="75">
        <v>24.52</v>
      </c>
      <c r="E3419" s="75">
        <v>1569.52</v>
      </c>
    </row>
    <row r="3420" ht="14.25" customHeight="1">
      <c r="A3420" s="22" t="s">
        <v>1165</v>
      </c>
      <c r="B3420" s="75" t="s">
        <v>1591</v>
      </c>
      <c r="C3420" s="75" t="s">
        <v>2993</v>
      </c>
      <c r="D3420" s="75">
        <v>23.12</v>
      </c>
      <c r="E3420" s="75">
        <v>1768.42</v>
      </c>
    </row>
    <row r="3421" ht="14.25" customHeight="1">
      <c r="A3421" s="22" t="s">
        <v>1165</v>
      </c>
      <c r="B3421" s="75" t="s">
        <v>1591</v>
      </c>
      <c r="C3421" s="75" t="s">
        <v>2964</v>
      </c>
      <c r="D3421" s="75">
        <v>24.12</v>
      </c>
      <c r="E3421" s="75">
        <v>1675.82</v>
      </c>
    </row>
    <row r="3422" ht="14.25" customHeight="1">
      <c r="A3422" s="22" t="s">
        <v>1165</v>
      </c>
      <c r="B3422" s="75" t="s">
        <v>2657</v>
      </c>
      <c r="C3422" s="75" t="s">
        <v>2994</v>
      </c>
      <c r="D3422" s="75">
        <v>25.72</v>
      </c>
      <c r="E3422" s="75">
        <v>1831.91</v>
      </c>
    </row>
    <row r="3423" ht="14.25" customHeight="1">
      <c r="A3423" s="22" t="s">
        <v>1165</v>
      </c>
      <c r="B3423" s="75" t="s">
        <v>2657</v>
      </c>
      <c r="C3423" s="75" t="s">
        <v>2659</v>
      </c>
      <c r="D3423" s="75">
        <v>24.96</v>
      </c>
      <c r="E3423" s="75">
        <v>1745.31</v>
      </c>
    </row>
    <row r="3424" ht="14.25" customHeight="1">
      <c r="A3424" s="22" t="s">
        <v>1165</v>
      </c>
      <c r="B3424" s="75" t="s">
        <v>2657</v>
      </c>
      <c r="C3424" s="75" t="s">
        <v>2658</v>
      </c>
      <c r="D3424" s="75">
        <v>23.65</v>
      </c>
      <c r="E3424" s="75">
        <v>1512.78</v>
      </c>
    </row>
    <row r="3425" ht="14.25" customHeight="1">
      <c r="A3425" s="22" t="s">
        <v>1165</v>
      </c>
      <c r="B3425" s="75" t="s">
        <v>2653</v>
      </c>
      <c r="C3425" s="75" t="s">
        <v>2654</v>
      </c>
      <c r="D3425" s="75">
        <v>25.78</v>
      </c>
      <c r="E3425" s="75">
        <v>2031.54</v>
      </c>
    </row>
    <row r="3426" ht="14.25" customHeight="1">
      <c r="A3426" s="22" t="s">
        <v>1165</v>
      </c>
      <c r="B3426" s="75" t="s">
        <v>2924</v>
      </c>
      <c r="C3426" s="75" t="s">
        <v>2926</v>
      </c>
      <c r="D3426" s="75">
        <v>25.59</v>
      </c>
      <c r="E3426" s="75">
        <v>2367.15</v>
      </c>
    </row>
    <row r="3427" ht="14.25" customHeight="1">
      <c r="A3427" s="22" t="s">
        <v>1165</v>
      </c>
      <c r="B3427" s="75" t="s">
        <v>2924</v>
      </c>
      <c r="C3427" s="75" t="s">
        <v>2995</v>
      </c>
      <c r="D3427" s="75">
        <v>25.09</v>
      </c>
      <c r="E3427" s="75">
        <v>2019.09</v>
      </c>
    </row>
    <row r="3428" ht="14.25" customHeight="1">
      <c r="A3428" s="22" t="s">
        <v>1165</v>
      </c>
      <c r="B3428" s="75" t="s">
        <v>2924</v>
      </c>
      <c r="C3428" s="75" t="s">
        <v>2996</v>
      </c>
      <c r="D3428" s="75">
        <v>26.27</v>
      </c>
      <c r="E3428" s="75">
        <v>1599.26</v>
      </c>
    </row>
    <row r="3429" ht="14.25" customHeight="1">
      <c r="A3429" s="22" t="s">
        <v>1165</v>
      </c>
      <c r="B3429" s="75" t="s">
        <v>1344</v>
      </c>
      <c r="C3429" s="75" t="s">
        <v>2473</v>
      </c>
      <c r="D3429" s="75">
        <v>26.32</v>
      </c>
      <c r="E3429" s="75">
        <v>1327.04</v>
      </c>
    </row>
    <row r="3430" ht="14.25" customHeight="1">
      <c r="A3430" s="22" t="s">
        <v>1165</v>
      </c>
      <c r="B3430" s="75" t="s">
        <v>1344</v>
      </c>
      <c r="C3430" s="75" t="s">
        <v>2472</v>
      </c>
      <c r="D3430" s="75">
        <v>26.62</v>
      </c>
      <c r="E3430" s="75">
        <v>1101.75</v>
      </c>
    </row>
    <row r="3431" ht="14.25" customHeight="1">
      <c r="A3431" s="22" t="s">
        <v>1165</v>
      </c>
      <c r="B3431" s="75" t="s">
        <v>1344</v>
      </c>
      <c r="C3431" s="75" t="s">
        <v>2652</v>
      </c>
      <c r="D3431" s="75">
        <v>26.53</v>
      </c>
      <c r="E3431" s="75">
        <v>1339.54</v>
      </c>
    </row>
    <row r="3432" ht="14.25" customHeight="1">
      <c r="A3432" s="22" t="s">
        <v>1165</v>
      </c>
      <c r="B3432" s="75" t="s">
        <v>1344</v>
      </c>
      <c r="C3432" s="75" t="s">
        <v>2470</v>
      </c>
      <c r="D3432" s="75">
        <v>23.93</v>
      </c>
      <c r="E3432" s="75">
        <v>2011.58</v>
      </c>
    </row>
    <row r="3433" ht="14.25" customHeight="1">
      <c r="A3433" s="22" t="s">
        <v>1165</v>
      </c>
      <c r="B3433" s="75" t="s">
        <v>1344</v>
      </c>
      <c r="C3433" s="75" t="s">
        <v>2471</v>
      </c>
      <c r="D3433" s="75">
        <v>27.13</v>
      </c>
      <c r="E3433" s="75">
        <v>2296.75</v>
      </c>
    </row>
    <row r="3434" ht="14.25" customHeight="1">
      <c r="A3434" s="22" t="s">
        <v>1165</v>
      </c>
      <c r="B3434" s="75" t="s">
        <v>1344</v>
      </c>
      <c r="C3434" s="75" t="s">
        <v>1583</v>
      </c>
      <c r="D3434" s="75">
        <v>22.22</v>
      </c>
      <c r="E3434" s="75">
        <v>1349.8</v>
      </c>
    </row>
    <row r="3435" ht="14.25" customHeight="1">
      <c r="A3435" s="22" t="s">
        <v>1165</v>
      </c>
      <c r="B3435" s="75" t="s">
        <v>1344</v>
      </c>
      <c r="C3435" s="75" t="s">
        <v>1581</v>
      </c>
      <c r="D3435" s="75">
        <v>24.58</v>
      </c>
      <c r="E3435" s="75">
        <v>1142.97</v>
      </c>
    </row>
    <row r="3436" ht="14.25" customHeight="1">
      <c r="A3436" s="22" t="s">
        <v>1165</v>
      </c>
      <c r="B3436" s="75" t="s">
        <v>1344</v>
      </c>
      <c r="C3436" s="75" t="s">
        <v>2443</v>
      </c>
      <c r="D3436" s="75">
        <v>24.45</v>
      </c>
      <c r="E3436" s="75">
        <v>1742.16</v>
      </c>
    </row>
    <row r="3437" ht="14.25" customHeight="1">
      <c r="A3437" s="22" t="s">
        <v>1165</v>
      </c>
      <c r="B3437" s="75" t="s">
        <v>1344</v>
      </c>
      <c r="C3437" s="75" t="s">
        <v>1351</v>
      </c>
      <c r="D3437" s="75">
        <v>20.19</v>
      </c>
      <c r="E3437" s="75">
        <v>644.84</v>
      </c>
    </row>
    <row r="3438" ht="14.25" customHeight="1">
      <c r="A3438" s="22" t="s">
        <v>1165</v>
      </c>
      <c r="B3438" s="75" t="s">
        <v>1344</v>
      </c>
      <c r="C3438" s="75" t="s">
        <v>1424</v>
      </c>
      <c r="D3438" s="75">
        <v>23.65</v>
      </c>
      <c r="E3438" s="75">
        <v>664.4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Jessica</dc:creator>
</cp:coreProperties>
</file>