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hd.ad.syr.edu\02\f83e50\Documents\Downloads\MBC 638\Project\"/>
    </mc:Choice>
  </mc:AlternateContent>
  <bookViews>
    <workbookView xWindow="0" yWindow="0" windowWidth="21600" windowHeight="9600"/>
  </bookViews>
  <sheets>
    <sheet name="LifeExpectancy Regression(2000)" sheetId="4" r:id="rId1"/>
    <sheet name="_PalUtilTempWorksheet" sheetId="6" state="hidden" r:id="rId2"/>
    <sheet name="_STDS_DG1DE982F6" sheetId="16" state="hidden" r:id="rId3"/>
  </sheets>
  <definedNames>
    <definedName name="ScatterX_1D1DB" localSheetId="0">_xll.StatScatterPlot([0]!ST_Diphtheria,[0]!ST_Lifeexpectancy,0)</definedName>
    <definedName name="ScatterX_4A2E5" localSheetId="0">_xll.StatScatterPlot([0]!ST_Schooling,[0]!ST_Lifeexpectancy,0)</definedName>
    <definedName name="ScatterX_4FAB1" localSheetId="0">_xll.StatScatterPlot([0]!ST_polio,[0]!ST_Lifeexpectancy,0)</definedName>
    <definedName name="ScatterX_58F0C" localSheetId="0">_xll.StatScatterPlot([0]!ST_AdultMortality,[0]!ST_Lifeexpectancy,0)</definedName>
    <definedName name="ScatterX_5BA8" localSheetId="0">_xll.StatScatterPlot([0]!ST_Smokingprevalence,[0]!ST_Lifeexpectancy,0)</definedName>
    <definedName name="ScatterX_6B7D1" localSheetId="0">_xll.StatScatterPlot([0]!ST_GDP,[0]!ST_Lifeexpectancy,0)</definedName>
    <definedName name="ScatterX_76517" localSheetId="0">_xll.StatScatterPlot([0]!ST_Alcohol,[0]!ST_Lifeexpectancy,0)</definedName>
    <definedName name="ScatterX_78710" localSheetId="0">_xll.StatScatterPlot([0]!ST_Population,[0]!ST_Lifeexpectancy,0)</definedName>
    <definedName name="ScatterX_D5338" localSheetId="0">_xll.StatScatterPlot([0]!ST_BMI,[0]!ST_Lifeexpectancy,0)</definedName>
    <definedName name="ScatterX_DFDED" localSheetId="0">_xll.StatScatterPlot([0]!ST_PercentageExpenditure,[0]!ST_Lifeexpectancy,0)</definedName>
    <definedName name="ScatterY_1D1DB" localSheetId="0">_xll.StatScatterPlot([0]!ST_Diphtheria,[0]!ST_Lifeexpectancy,1)</definedName>
    <definedName name="ScatterY_4A2E5" localSheetId="0">_xll.StatScatterPlot([0]!ST_Schooling,[0]!ST_Lifeexpectancy,1)</definedName>
    <definedName name="ScatterY_4FAB1" localSheetId="0">_xll.StatScatterPlot([0]!ST_polio,[0]!ST_Lifeexpectancy,1)</definedName>
    <definedName name="ScatterY_58F0C" localSheetId="0">_xll.StatScatterPlot([0]!ST_AdultMortality,[0]!ST_Lifeexpectancy,1)</definedName>
    <definedName name="ScatterY_5BA8" localSheetId="0">_xll.StatScatterPlot([0]!ST_Smokingprevalence,[0]!ST_Lifeexpectancy,1)</definedName>
    <definedName name="ScatterY_6B7D1" localSheetId="0">_xll.StatScatterPlot([0]!ST_GDP,[0]!ST_Lifeexpectancy,1)</definedName>
    <definedName name="ScatterY_76517" localSheetId="0">_xll.StatScatterPlot([0]!ST_Alcohol,[0]!ST_Lifeexpectancy,1)</definedName>
    <definedName name="ScatterY_78710" localSheetId="0">_xll.StatScatterPlot([0]!ST_Population,[0]!ST_Lifeexpectancy,1)</definedName>
    <definedName name="ScatterY_D5338" localSheetId="0">_xll.StatScatterPlot([0]!ST_BMI,[0]!ST_Lifeexpectancy,1)</definedName>
    <definedName name="ScatterY_DFDED" localSheetId="0">_xll.StatScatterPlot([0]!ST_PercentageExpenditure,[0]!ST_Lifeexpectancy,1)</definedName>
    <definedName name="ST_AdultMortality">'LifeExpectancy Regression(2000)'!$E$2:$E$184</definedName>
    <definedName name="ST_Alcohol">'LifeExpectancy Regression(2000)'!$F$2:$F$184</definedName>
    <definedName name="ST_AlcoholInteraction">'LifeExpectancy Regression(2000)'!$Q$2:$Q$184</definedName>
    <definedName name="ST_BMI">'LifeExpectancy Regression(2000)'!$H$2:$H$184</definedName>
    <definedName name="ST_Country">'LifeExpectancy Regression(2000)'!$A$2:$A$184</definedName>
    <definedName name="ST_Diphtheria">'LifeExpectancy Regression(2000)'!$J$2:$J$184</definedName>
    <definedName name="ST_GDP">'LifeExpectancy Regression(2000)'!$K$2:$K$184</definedName>
    <definedName name="ST_InteractionDummyPolio">'LifeExpectancy Regression(2000)'!$P$2:$P$184</definedName>
    <definedName name="ST_Lifeexpectancy">'LifeExpectancy Regression(2000)'!$D$2:$D$184</definedName>
    <definedName name="ST_PercentageExpenditure">'LifeExpectancy Regression(2000)'!$G$2:$G$184</definedName>
    <definedName name="ST_polio">'LifeExpectancy Regression(2000)'!$I$2:$I$184</definedName>
    <definedName name="ST_Population">'LifeExpectancy Regression(2000)'!$L$2:$L$184</definedName>
    <definedName name="ST_Schooling">'LifeExpectancy Regression(2000)'!$M$2:$M$184</definedName>
    <definedName name="ST_SchoolingInteraction">'LifeExpectancy Regression(2000)'!$S$2:$S$184</definedName>
    <definedName name="ST_Smokingprevalence">'LifeExpectancy Regression(2000)'!$N$2:$N$184</definedName>
    <definedName name="ST_SmokingprevalenceInteraction">'LifeExpectancy Regression(2000)'!$R$2:$R$184</definedName>
    <definedName name="ST_Status">'LifeExpectancy Regression(2000)'!$C$2:$C$184</definedName>
    <definedName name="ST_StatusDummy">'LifeExpectancy Regression(2000)'!$O$2:$O$184</definedName>
    <definedName name="ST_Year">'LifeExpectancy Regression(2000)'!$B$2:$B$184</definedName>
    <definedName name="STWBD_StatToolsCorrAndCovar_CorrelationTable" hidden="1">"TRUE"</definedName>
    <definedName name="STWBD_StatToolsCorrAndCovar_CovarianceTable" hidden="1">"FALSE"</definedName>
    <definedName name="STWBD_StatToolsCorrAndCovar_HasDefaultInfo" hidden="1">"TRUE"</definedName>
    <definedName name="STWBD_StatToolsCorrAndCovar_RankOrderCorrelationTable" hidden="1">"FALSE"</definedName>
    <definedName name="STWBD_StatToolsCorrAndCovar_TableStructure" hidden="1">" 2"</definedName>
    <definedName name="STWBD_StatToolsCorrAndCovar_VariableList" hidden="1">11</definedName>
    <definedName name="STWBD_StatToolsCorrAndCovar_VariableList_1" hidden="1">"U_x0001_VG1159FF9E31A6B390_x0001_"</definedName>
    <definedName name="STWBD_StatToolsCorrAndCovar_VariableList_10" hidden="1">"U_x0001_VG36015D8AEB920FC_x0001_"</definedName>
    <definedName name="STWBD_StatToolsCorrAndCovar_VariableList_11" hidden="1">"U_x0001_VGBB8086925D87698_x0001_"</definedName>
    <definedName name="STWBD_StatToolsCorrAndCovar_VariableList_2" hidden="1">"U_x0001_VG164729B81822E005_x0001_"</definedName>
    <definedName name="STWBD_StatToolsCorrAndCovar_VariableList_3" hidden="1">"U_x0001_VGCE895263742AEBE_x0001_"</definedName>
    <definedName name="STWBD_StatToolsCorrAndCovar_VariableList_4" hidden="1">"U_x0001_VG1EA9BA8D240D5AD9_x0001_"</definedName>
    <definedName name="STWBD_StatToolsCorrAndCovar_VariableList_5" hidden="1">"U_x0001_VG14052D9D17EF7BED_x0001_"</definedName>
    <definedName name="STWBD_StatToolsCorrAndCovar_VariableList_6" hidden="1">"U_x0001_VG1767CBEC24FAAC47_x0001_"</definedName>
    <definedName name="STWBD_StatToolsCorrAndCovar_VariableList_7" hidden="1">"U_x0001_VG1238837F215F3EE7_x0001_"</definedName>
    <definedName name="STWBD_StatToolsCorrAndCovar_VariableList_8" hidden="1">"U_x0001_VG2775DA2C671B1F5_x0001_"</definedName>
    <definedName name="STWBD_StatToolsCorrAndCovar_VariableList_9" hidden="1">"U_x0001_VG895ADAE28C3E8DE_x0001_"</definedName>
    <definedName name="STWBD_StatToolsCorrAndCovar_VarSelectorDefaultDataSet" hidden="1">"DG1DE982F6"</definedName>
    <definedName name="STWBD_StatToolsRegression_blockList" hidden="1">"-1"</definedName>
    <definedName name="STWBD_StatToolsRegression_CheckMulticollinearity" hidden="1">"FALSE"</definedName>
    <definedName name="STWBD_StatToolsRegression_ConfidenceLevel" hidden="1">" .95"</definedName>
    <definedName name="STWBD_StatToolsRegression_DisplayCorrelationMatrix" hidden="1">"FALSE"</definedName>
    <definedName name="STWBD_StatToolsRegression_DisplayRegressionEquation" hidden="1">"FALSE"</definedName>
    <definedName name="STWBD_StatToolsRegression_FixVariables" hidden="1">"FALSE"</definedName>
    <definedName name="STWBD_StatToolsRegression_fixVarList" hidden="1">"-1"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HistogramOfResiduals" hidden="1">"FALSE"</definedName>
    <definedName name="STWBD_StatToolsRegression_GraphResidualVsFittedValue" hidden="1">"FALSE"</definedName>
    <definedName name="STWBD_StatToolsRegression_GraphResidualVsOrderIndex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dentifyOutliersInDataSet" hidden="1">"FALSE"</definedName>
    <definedName name="STWBD_StatToolsRegression_IdentifyOutliersInGraphs" hidden="1">"FALSE"</definedName>
    <definedName name="STWBD_StatToolsRegression_IncludeDerivedVariables" hidden="1">"FALSE"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2"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StandardizeNumericVariables" hidden="1">"FALSE"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"U_x0001_VG2957B80A386C046F_x0001_"</definedName>
    <definedName name="STWBD_StatToolsRegression_VariableListIndependent" hidden="1">6</definedName>
    <definedName name="STWBD_StatToolsRegression_VariableListIndependent_1" hidden="1">"U_x0001_VG3378490FC1E2578_x0001_"</definedName>
    <definedName name="STWBD_StatToolsRegression_VariableListIndependent_2" hidden="1">"U_x0001_VGFF9C8B0138D7659_x0001_"</definedName>
    <definedName name="STWBD_StatToolsRegression_VariableListIndependent_3" hidden="1">"U_x0001_VG1D63F4F220D57E24_x0001_"</definedName>
    <definedName name="STWBD_StatToolsRegression_VariableListIndependent_4" hidden="1">"U_x0001_VG3036F3E341E7F11_x0001_"</definedName>
    <definedName name="STWBD_StatToolsRegression_VariableListIndependent_5" hidden="1">"U_x0001_VG2D3729318D75A3C_x0001_"</definedName>
    <definedName name="STWBD_StatToolsRegression_VariableListIndependent_6" hidden="1">"U_x0001_VG32B15E70138BADC5_x0001_"</definedName>
    <definedName name="STWBD_StatToolsRegression_VarSelectorDefaultDataSet" hidden="1">"DG1DE982F6"</definedName>
    <definedName name="STWBD_StatToolsScatterplot_DisplayCorrelationCoefficient" hidden="1">"FALSE"</definedName>
    <definedName name="STWBD_StatToolsScatterplot_HasDefaultInfo" hidden="1">"TRUE"</definedName>
    <definedName name="STWBD_StatToolsScatterplot_ScatterplotChartType" hidden="1">" 0"</definedName>
    <definedName name="STWBD_StatToolsScatterplot_VarSelectorDefaultDataSet" hidden="1">"DG1DE982F6"</definedName>
    <definedName name="STWBD_StatToolsScatterplot_XVariableList" hidden="1">1</definedName>
    <definedName name="STWBD_StatToolsScatterplot_XVariableList_1" hidden="1">"U_x0001_VGBB8086925D87698_x0001_"</definedName>
    <definedName name="STWBD_StatToolsScatterplot_YVariableList" hidden="1">1</definedName>
    <definedName name="STWBD_StatToolsScatterplot_YVariableList_1" hidden="1">"U_x0001_VG1159FF9E31A6B390_x0001_"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6" l="1"/>
  <c r="B52" i="16"/>
  <c r="B49" i="16"/>
  <c r="B46" i="16"/>
  <c r="B43" i="16"/>
  <c r="B40" i="16"/>
  <c r="B37" i="16"/>
  <c r="B34" i="16"/>
  <c r="B31" i="16"/>
  <c r="B28" i="16"/>
  <c r="B25" i="16"/>
  <c r="B22" i="16"/>
  <c r="B19" i="16"/>
  <c r="B16" i="16"/>
  <c r="B13" i="16"/>
  <c r="B7" i="16"/>
  <c r="B3" i="16"/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B55" i="16" s="1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2" i="4"/>
  <c r="B9" i="6"/>
  <c r="P172" i="4" l="1"/>
  <c r="R172" i="4"/>
  <c r="S172" i="4"/>
  <c r="Q172" i="4"/>
  <c r="P132" i="4"/>
  <c r="R132" i="4"/>
  <c r="S132" i="4"/>
  <c r="Q132" i="4"/>
  <c r="P92" i="4"/>
  <c r="R92" i="4"/>
  <c r="S92" i="4"/>
  <c r="Q92" i="4"/>
  <c r="P52" i="4"/>
  <c r="R52" i="4"/>
  <c r="Q52" i="4"/>
  <c r="S52" i="4"/>
  <c r="P28" i="4"/>
  <c r="R28" i="4"/>
  <c r="S28" i="4"/>
  <c r="Q28" i="4"/>
  <c r="P12" i="4"/>
  <c r="R12" i="4"/>
  <c r="Q12" i="4"/>
  <c r="S12" i="4"/>
  <c r="P171" i="4"/>
  <c r="S171" i="4"/>
  <c r="R171" i="4"/>
  <c r="Q171" i="4"/>
  <c r="P155" i="4"/>
  <c r="S155" i="4"/>
  <c r="R155" i="4"/>
  <c r="Q155" i="4"/>
  <c r="P131" i="4"/>
  <c r="S131" i="4"/>
  <c r="R131" i="4"/>
  <c r="Q131" i="4"/>
  <c r="P107" i="4"/>
  <c r="S107" i="4"/>
  <c r="Q107" i="4"/>
  <c r="R107" i="4"/>
  <c r="P91" i="4"/>
  <c r="S91" i="4"/>
  <c r="Q91" i="4"/>
  <c r="R91" i="4"/>
  <c r="P170" i="4"/>
  <c r="R170" i="4"/>
  <c r="Q170" i="4"/>
  <c r="S170" i="4"/>
  <c r="P154" i="4"/>
  <c r="R154" i="4"/>
  <c r="S154" i="4"/>
  <c r="Q154" i="4"/>
  <c r="P138" i="4"/>
  <c r="S138" i="4"/>
  <c r="R138" i="4"/>
  <c r="Q138" i="4"/>
  <c r="P122" i="4"/>
  <c r="Q122" i="4"/>
  <c r="R122" i="4"/>
  <c r="S122" i="4"/>
  <c r="P106" i="4"/>
  <c r="Q106" i="4"/>
  <c r="R106" i="4"/>
  <c r="S106" i="4"/>
  <c r="P90" i="4"/>
  <c r="R90" i="4"/>
  <c r="S90" i="4"/>
  <c r="Q90" i="4"/>
  <c r="P74" i="4"/>
  <c r="R74" i="4"/>
  <c r="Q74" i="4"/>
  <c r="S74" i="4"/>
  <c r="P58" i="4"/>
  <c r="B58" i="16" s="1"/>
  <c r="R58" i="4"/>
  <c r="Q58" i="4"/>
  <c r="S58" i="4"/>
  <c r="P50" i="4"/>
  <c r="R50" i="4"/>
  <c r="S50" i="4"/>
  <c r="Q50" i="4"/>
  <c r="P34" i="4"/>
  <c r="R34" i="4"/>
  <c r="S34" i="4"/>
  <c r="Q34" i="4"/>
  <c r="P10" i="4"/>
  <c r="R10" i="4"/>
  <c r="S10" i="4"/>
  <c r="Q10" i="4"/>
  <c r="P2" i="4"/>
  <c r="S2" i="4"/>
  <c r="Q2" i="4"/>
  <c r="R2" i="4"/>
  <c r="P177" i="4"/>
  <c r="S177" i="4"/>
  <c r="Q177" i="4"/>
  <c r="R177" i="4"/>
  <c r="P169" i="4"/>
  <c r="S169" i="4"/>
  <c r="Q169" i="4"/>
  <c r="R169" i="4"/>
  <c r="P161" i="4"/>
  <c r="S161" i="4"/>
  <c r="Q161" i="4"/>
  <c r="R161" i="4"/>
  <c r="P153" i="4"/>
  <c r="S153" i="4"/>
  <c r="Q153" i="4"/>
  <c r="R153" i="4"/>
  <c r="P145" i="4"/>
  <c r="S145" i="4"/>
  <c r="Q145" i="4"/>
  <c r="R145" i="4"/>
  <c r="P137" i="4"/>
  <c r="S137" i="4"/>
  <c r="Q137" i="4"/>
  <c r="R137" i="4"/>
  <c r="P129" i="4"/>
  <c r="S129" i="4"/>
  <c r="Q129" i="4"/>
  <c r="R129" i="4"/>
  <c r="P121" i="4"/>
  <c r="S121" i="4"/>
  <c r="Q121" i="4"/>
  <c r="R121" i="4"/>
  <c r="P113" i="4"/>
  <c r="S113" i="4"/>
  <c r="Q113" i="4"/>
  <c r="R113" i="4"/>
  <c r="P105" i="4"/>
  <c r="S105" i="4"/>
  <c r="Q105" i="4"/>
  <c r="R105" i="4"/>
  <c r="P97" i="4"/>
  <c r="S97" i="4"/>
  <c r="Q97" i="4"/>
  <c r="R97" i="4"/>
  <c r="P89" i="4"/>
  <c r="S89" i="4"/>
  <c r="Q89" i="4"/>
  <c r="R89" i="4"/>
  <c r="P81" i="4"/>
  <c r="S81" i="4"/>
  <c r="Q81" i="4"/>
  <c r="R81" i="4"/>
  <c r="P73" i="4"/>
  <c r="S73" i="4"/>
  <c r="Q73" i="4"/>
  <c r="R73" i="4"/>
  <c r="P65" i="4"/>
  <c r="S65" i="4"/>
  <c r="Q65" i="4"/>
  <c r="R65" i="4"/>
  <c r="P57" i="4"/>
  <c r="S57" i="4"/>
  <c r="Q57" i="4"/>
  <c r="R57" i="4"/>
  <c r="P49" i="4"/>
  <c r="S49" i="4"/>
  <c r="Q49" i="4"/>
  <c r="R49" i="4"/>
  <c r="P41" i="4"/>
  <c r="S41" i="4"/>
  <c r="Q41" i="4"/>
  <c r="R41" i="4"/>
  <c r="P33" i="4"/>
  <c r="S33" i="4"/>
  <c r="Q33" i="4"/>
  <c r="R33" i="4"/>
  <c r="P25" i="4"/>
  <c r="S25" i="4"/>
  <c r="Q25" i="4"/>
  <c r="R25" i="4"/>
  <c r="P17" i="4"/>
  <c r="S17" i="4"/>
  <c r="Q17" i="4"/>
  <c r="R17" i="4"/>
  <c r="P9" i="4"/>
  <c r="S9" i="4"/>
  <c r="R9" i="4"/>
  <c r="Q9" i="4"/>
  <c r="P164" i="4"/>
  <c r="R164" i="4"/>
  <c r="S164" i="4"/>
  <c r="Q164" i="4"/>
  <c r="P140" i="4"/>
  <c r="R140" i="4"/>
  <c r="Q140" i="4"/>
  <c r="S140" i="4"/>
  <c r="P108" i="4"/>
  <c r="R108" i="4"/>
  <c r="S108" i="4"/>
  <c r="Q108" i="4"/>
  <c r="P76" i="4"/>
  <c r="R76" i="4"/>
  <c r="Q76" i="4"/>
  <c r="S76" i="4"/>
  <c r="P36" i="4"/>
  <c r="R36" i="4"/>
  <c r="S36" i="4"/>
  <c r="Q36" i="4"/>
  <c r="P4" i="4"/>
  <c r="R4" i="4"/>
  <c r="S4" i="4"/>
  <c r="Q4" i="4"/>
  <c r="P163" i="4"/>
  <c r="S163" i="4"/>
  <c r="Q163" i="4"/>
  <c r="R163" i="4"/>
  <c r="P139" i="4"/>
  <c r="S139" i="4"/>
  <c r="R139" i="4"/>
  <c r="Q139" i="4"/>
  <c r="P115" i="4"/>
  <c r="S115" i="4"/>
  <c r="R115" i="4"/>
  <c r="Q115" i="4"/>
  <c r="P83" i="4"/>
  <c r="S83" i="4"/>
  <c r="R83" i="4"/>
  <c r="Q83" i="4"/>
  <c r="P178" i="4"/>
  <c r="R178" i="4"/>
  <c r="S178" i="4"/>
  <c r="Q178" i="4"/>
  <c r="P162" i="4"/>
  <c r="S162" i="4"/>
  <c r="Q162" i="4"/>
  <c r="R162" i="4"/>
  <c r="P146" i="4"/>
  <c r="R146" i="4"/>
  <c r="Q146" i="4"/>
  <c r="S146" i="4"/>
  <c r="P130" i="4"/>
  <c r="S130" i="4"/>
  <c r="R130" i="4"/>
  <c r="Q130" i="4"/>
  <c r="P114" i="4"/>
  <c r="R114" i="4"/>
  <c r="S114" i="4"/>
  <c r="Q114" i="4"/>
  <c r="P98" i="4"/>
  <c r="R98" i="4"/>
  <c r="S98" i="4"/>
  <c r="Q98" i="4"/>
  <c r="P82" i="4"/>
  <c r="R82" i="4"/>
  <c r="Q82" i="4"/>
  <c r="S82" i="4"/>
  <c r="P66" i="4"/>
  <c r="R66" i="4"/>
  <c r="S66" i="4"/>
  <c r="Q66" i="4"/>
  <c r="P42" i="4"/>
  <c r="R42" i="4"/>
  <c r="Q42" i="4"/>
  <c r="S42" i="4"/>
  <c r="P26" i="4"/>
  <c r="R26" i="4"/>
  <c r="S26" i="4"/>
  <c r="Q26" i="4"/>
  <c r="P18" i="4"/>
  <c r="R18" i="4"/>
  <c r="Q18" i="4"/>
  <c r="S18" i="4"/>
  <c r="P184" i="4"/>
  <c r="Q184" i="4"/>
  <c r="R184" i="4"/>
  <c r="S184" i="4"/>
  <c r="P176" i="4"/>
  <c r="Q176" i="4"/>
  <c r="S176" i="4"/>
  <c r="R176" i="4"/>
  <c r="P168" i="4"/>
  <c r="Q168" i="4"/>
  <c r="R168" i="4"/>
  <c r="S168" i="4"/>
  <c r="P160" i="4"/>
  <c r="Q160" i="4"/>
  <c r="S160" i="4"/>
  <c r="R160" i="4"/>
  <c r="P152" i="4"/>
  <c r="Q152" i="4"/>
  <c r="R152" i="4"/>
  <c r="S152" i="4"/>
  <c r="P144" i="4"/>
  <c r="Q144" i="4"/>
  <c r="S144" i="4"/>
  <c r="R144" i="4"/>
  <c r="P136" i="4"/>
  <c r="Q136" i="4"/>
  <c r="R136" i="4"/>
  <c r="S136" i="4"/>
  <c r="P128" i="4"/>
  <c r="Q128" i="4"/>
  <c r="S128" i="4"/>
  <c r="R128" i="4"/>
  <c r="P120" i="4"/>
  <c r="Q120" i="4"/>
  <c r="R120" i="4"/>
  <c r="S120" i="4"/>
  <c r="P112" i="4"/>
  <c r="Q112" i="4"/>
  <c r="S112" i="4"/>
  <c r="R112" i="4"/>
  <c r="P104" i="4"/>
  <c r="Q104" i="4"/>
  <c r="R104" i="4"/>
  <c r="S104" i="4"/>
  <c r="P96" i="4"/>
  <c r="Q96" i="4"/>
  <c r="S96" i="4"/>
  <c r="R96" i="4"/>
  <c r="P88" i="4"/>
  <c r="Q88" i="4"/>
  <c r="R88" i="4"/>
  <c r="S88" i="4"/>
  <c r="P80" i="4"/>
  <c r="Q80" i="4"/>
  <c r="S80" i="4"/>
  <c r="R80" i="4"/>
  <c r="P72" i="4"/>
  <c r="Q72" i="4"/>
  <c r="R72" i="4"/>
  <c r="S72" i="4"/>
  <c r="P64" i="4"/>
  <c r="Q64" i="4"/>
  <c r="S64" i="4"/>
  <c r="R64" i="4"/>
  <c r="B64" i="16" s="1"/>
  <c r="P56" i="4"/>
  <c r="Q56" i="4"/>
  <c r="R56" i="4"/>
  <c r="S56" i="4"/>
  <c r="P48" i="4"/>
  <c r="Q48" i="4"/>
  <c r="S48" i="4"/>
  <c r="R48" i="4"/>
  <c r="P40" i="4"/>
  <c r="Q40" i="4"/>
  <c r="R40" i="4"/>
  <c r="S40" i="4"/>
  <c r="P32" i="4"/>
  <c r="Q32" i="4"/>
  <c r="R32" i="4"/>
  <c r="S32" i="4"/>
  <c r="P24" i="4"/>
  <c r="Q24" i="4"/>
  <c r="S24" i="4"/>
  <c r="R24" i="4"/>
  <c r="P16" i="4"/>
  <c r="Q16" i="4"/>
  <c r="R16" i="4"/>
  <c r="S16" i="4"/>
  <c r="P8" i="4"/>
  <c r="Q8" i="4"/>
  <c r="S8" i="4"/>
  <c r="R8" i="4"/>
  <c r="P156" i="4"/>
  <c r="R156" i="4"/>
  <c r="Q156" i="4"/>
  <c r="S156" i="4"/>
  <c r="P116" i="4"/>
  <c r="R116" i="4"/>
  <c r="Q116" i="4"/>
  <c r="S116" i="4"/>
  <c r="P60" i="4"/>
  <c r="R60" i="4"/>
  <c r="Q60" i="4"/>
  <c r="S60" i="4"/>
  <c r="P175" i="4"/>
  <c r="R175" i="4"/>
  <c r="S175" i="4"/>
  <c r="Q175" i="4"/>
  <c r="P159" i="4"/>
  <c r="R159" i="4"/>
  <c r="S159" i="4"/>
  <c r="Q159" i="4"/>
  <c r="P143" i="4"/>
  <c r="R143" i="4"/>
  <c r="S143" i="4"/>
  <c r="Q143" i="4"/>
  <c r="P135" i="4"/>
  <c r="R135" i="4"/>
  <c r="S135" i="4"/>
  <c r="Q135" i="4"/>
  <c r="P119" i="4"/>
  <c r="R119" i="4"/>
  <c r="S119" i="4"/>
  <c r="Q119" i="4"/>
  <c r="P111" i="4"/>
  <c r="R111" i="4"/>
  <c r="S111" i="4"/>
  <c r="Q111" i="4"/>
  <c r="P103" i="4"/>
  <c r="R103" i="4"/>
  <c r="S103" i="4"/>
  <c r="Q103" i="4"/>
  <c r="P95" i="4"/>
  <c r="R95" i="4"/>
  <c r="S95" i="4"/>
  <c r="Q95" i="4"/>
  <c r="P87" i="4"/>
  <c r="R87" i="4"/>
  <c r="S87" i="4"/>
  <c r="Q87" i="4"/>
  <c r="P79" i="4"/>
  <c r="R79" i="4"/>
  <c r="S79" i="4"/>
  <c r="Q79" i="4"/>
  <c r="P71" i="4"/>
  <c r="R71" i="4"/>
  <c r="S71" i="4"/>
  <c r="Q71" i="4"/>
  <c r="P63" i="4"/>
  <c r="R63" i="4"/>
  <c r="S63" i="4"/>
  <c r="Q63" i="4"/>
  <c r="R55" i="4"/>
  <c r="S55" i="4"/>
  <c r="Q55" i="4"/>
  <c r="P47" i="4"/>
  <c r="R47" i="4"/>
  <c r="S47" i="4"/>
  <c r="Q47" i="4"/>
  <c r="P39" i="4"/>
  <c r="R39" i="4"/>
  <c r="S39" i="4"/>
  <c r="Q39" i="4"/>
  <c r="P31" i="4"/>
  <c r="R31" i="4"/>
  <c r="S31" i="4"/>
  <c r="Q31" i="4"/>
  <c r="P23" i="4"/>
  <c r="R23" i="4"/>
  <c r="S23" i="4"/>
  <c r="Q23" i="4"/>
  <c r="P15" i="4"/>
  <c r="R15" i="4"/>
  <c r="S15" i="4"/>
  <c r="Q15" i="4"/>
  <c r="P7" i="4"/>
  <c r="R7" i="4"/>
  <c r="S7" i="4"/>
  <c r="Q7" i="4"/>
  <c r="P148" i="4"/>
  <c r="R148" i="4"/>
  <c r="Q148" i="4"/>
  <c r="S148" i="4"/>
  <c r="P68" i="4"/>
  <c r="R68" i="4"/>
  <c r="S68" i="4"/>
  <c r="Q68" i="4"/>
  <c r="P183" i="4"/>
  <c r="R183" i="4"/>
  <c r="S183" i="4"/>
  <c r="Q183" i="4"/>
  <c r="P167" i="4"/>
  <c r="R167" i="4"/>
  <c r="S167" i="4"/>
  <c r="Q167" i="4"/>
  <c r="P151" i="4"/>
  <c r="R151" i="4"/>
  <c r="S151" i="4"/>
  <c r="Q151" i="4"/>
  <c r="P127" i="4"/>
  <c r="R127" i="4"/>
  <c r="S127" i="4"/>
  <c r="Q127" i="4"/>
  <c r="P182" i="4"/>
  <c r="S182" i="4"/>
  <c r="Q182" i="4"/>
  <c r="R182" i="4"/>
  <c r="P174" i="4"/>
  <c r="S174" i="4"/>
  <c r="R174" i="4"/>
  <c r="Q174" i="4"/>
  <c r="P166" i="4"/>
  <c r="S166" i="4"/>
  <c r="Q166" i="4"/>
  <c r="R166" i="4"/>
  <c r="P158" i="4"/>
  <c r="S158" i="4"/>
  <c r="R158" i="4"/>
  <c r="Q158" i="4"/>
  <c r="P150" i="4"/>
  <c r="S150" i="4"/>
  <c r="R150" i="4"/>
  <c r="Q150" i="4"/>
  <c r="P142" i="4"/>
  <c r="R142" i="4"/>
  <c r="S142" i="4"/>
  <c r="Q142" i="4"/>
  <c r="P134" i="4"/>
  <c r="R134" i="4"/>
  <c r="S134" i="4"/>
  <c r="Q134" i="4"/>
  <c r="P126" i="4"/>
  <c r="R126" i="4"/>
  <c r="S126" i="4"/>
  <c r="Q126" i="4"/>
  <c r="P118" i="4"/>
  <c r="R118" i="4"/>
  <c r="S118" i="4"/>
  <c r="Q118" i="4"/>
  <c r="P110" i="4"/>
  <c r="R110" i="4"/>
  <c r="S110" i="4"/>
  <c r="Q110" i="4"/>
  <c r="P102" i="4"/>
  <c r="R102" i="4"/>
  <c r="S102" i="4"/>
  <c r="Q102" i="4"/>
  <c r="P94" i="4"/>
  <c r="R94" i="4"/>
  <c r="S94" i="4"/>
  <c r="Q94" i="4"/>
  <c r="P86" i="4"/>
  <c r="R86" i="4"/>
  <c r="S86" i="4"/>
  <c r="Q86" i="4"/>
  <c r="P78" i="4"/>
  <c r="R78" i="4"/>
  <c r="S78" i="4"/>
  <c r="Q78" i="4"/>
  <c r="P70" i="4"/>
  <c r="R70" i="4"/>
  <c r="S70" i="4"/>
  <c r="Q70" i="4"/>
  <c r="P62" i="4"/>
  <c r="R62" i="4"/>
  <c r="S62" i="4"/>
  <c r="Q62" i="4"/>
  <c r="P54" i="4"/>
  <c r="R54" i="4"/>
  <c r="S54" i="4"/>
  <c r="Q54" i="4"/>
  <c r="P46" i="4"/>
  <c r="R46" i="4"/>
  <c r="S46" i="4"/>
  <c r="Q46" i="4"/>
  <c r="P38" i="4"/>
  <c r="R38" i="4"/>
  <c r="S38" i="4"/>
  <c r="Q38" i="4"/>
  <c r="P30" i="4"/>
  <c r="R30" i="4"/>
  <c r="S30" i="4"/>
  <c r="Q30" i="4"/>
  <c r="P22" i="4"/>
  <c r="R22" i="4"/>
  <c r="S22" i="4"/>
  <c r="Q22" i="4"/>
  <c r="P14" i="4"/>
  <c r="R14" i="4"/>
  <c r="S14" i="4"/>
  <c r="Q14" i="4"/>
  <c r="P6" i="4"/>
  <c r="R6" i="4"/>
  <c r="S6" i="4"/>
  <c r="Q6" i="4"/>
  <c r="P181" i="4"/>
  <c r="Q181" i="4"/>
  <c r="S181" i="4"/>
  <c r="R181" i="4"/>
  <c r="P173" i="4"/>
  <c r="Q173" i="4"/>
  <c r="S173" i="4"/>
  <c r="R173" i="4"/>
  <c r="P165" i="4"/>
  <c r="Q165" i="4"/>
  <c r="S165" i="4"/>
  <c r="R165" i="4"/>
  <c r="P157" i="4"/>
  <c r="Q157" i="4"/>
  <c r="S157" i="4"/>
  <c r="R157" i="4"/>
  <c r="P149" i="4"/>
  <c r="Q149" i="4"/>
  <c r="S149" i="4"/>
  <c r="R149" i="4"/>
  <c r="P141" i="4"/>
  <c r="Q141" i="4"/>
  <c r="S141" i="4"/>
  <c r="R141" i="4"/>
  <c r="P133" i="4"/>
  <c r="Q133" i="4"/>
  <c r="S133" i="4"/>
  <c r="R133" i="4"/>
  <c r="P125" i="4"/>
  <c r="Q125" i="4"/>
  <c r="S125" i="4"/>
  <c r="R125" i="4"/>
  <c r="P117" i="4"/>
  <c r="Q117" i="4"/>
  <c r="S117" i="4"/>
  <c r="R117" i="4"/>
  <c r="P109" i="4"/>
  <c r="Q109" i="4"/>
  <c r="S109" i="4"/>
  <c r="R109" i="4"/>
  <c r="P101" i="4"/>
  <c r="Q101" i="4"/>
  <c r="S101" i="4"/>
  <c r="R101" i="4"/>
  <c r="P93" i="4"/>
  <c r="Q93" i="4"/>
  <c r="S93" i="4"/>
  <c r="R93" i="4"/>
  <c r="P85" i="4"/>
  <c r="Q85" i="4"/>
  <c r="S85" i="4"/>
  <c r="R85" i="4"/>
  <c r="P77" i="4"/>
  <c r="Q77" i="4"/>
  <c r="S77" i="4"/>
  <c r="R77" i="4"/>
  <c r="P69" i="4"/>
  <c r="Q69" i="4"/>
  <c r="S69" i="4"/>
  <c r="R69" i="4"/>
  <c r="P61" i="4"/>
  <c r="Q61" i="4"/>
  <c r="B61" i="16" s="1"/>
  <c r="S61" i="4"/>
  <c r="R61" i="4"/>
  <c r="P53" i="4"/>
  <c r="Q53" i="4"/>
  <c r="S53" i="4"/>
  <c r="R53" i="4"/>
  <c r="P45" i="4"/>
  <c r="Q45" i="4"/>
  <c r="S45" i="4"/>
  <c r="R45" i="4"/>
  <c r="P37" i="4"/>
  <c r="Q37" i="4"/>
  <c r="S37" i="4"/>
  <c r="R37" i="4"/>
  <c r="P29" i="4"/>
  <c r="Q29" i="4"/>
  <c r="S29" i="4"/>
  <c r="R29" i="4"/>
  <c r="P21" i="4"/>
  <c r="Q21" i="4"/>
  <c r="S21" i="4"/>
  <c r="R21" i="4"/>
  <c r="P13" i="4"/>
  <c r="Q13" i="4"/>
  <c r="S13" i="4"/>
  <c r="R13" i="4"/>
  <c r="P5" i="4"/>
  <c r="Q5" i="4"/>
  <c r="S5" i="4"/>
  <c r="R5" i="4"/>
  <c r="P100" i="4"/>
  <c r="R100" i="4"/>
  <c r="S100" i="4"/>
  <c r="Q100" i="4"/>
  <c r="P180" i="4"/>
  <c r="R180" i="4"/>
  <c r="Q180" i="4"/>
  <c r="S180" i="4"/>
  <c r="P124" i="4"/>
  <c r="R124" i="4"/>
  <c r="Q124" i="4"/>
  <c r="S124" i="4"/>
  <c r="P84" i="4"/>
  <c r="R84" i="4"/>
  <c r="S84" i="4"/>
  <c r="Q84" i="4"/>
  <c r="P44" i="4"/>
  <c r="R44" i="4"/>
  <c r="S44" i="4"/>
  <c r="Q44" i="4"/>
  <c r="P20" i="4"/>
  <c r="R20" i="4"/>
  <c r="S20" i="4"/>
  <c r="Q20" i="4"/>
  <c r="P179" i="4"/>
  <c r="S179" i="4"/>
  <c r="R179" i="4"/>
  <c r="Q179" i="4"/>
  <c r="P147" i="4"/>
  <c r="S147" i="4"/>
  <c r="R147" i="4"/>
  <c r="Q147" i="4"/>
  <c r="P123" i="4"/>
  <c r="S123" i="4"/>
  <c r="Q123" i="4"/>
  <c r="R123" i="4"/>
  <c r="P99" i="4"/>
  <c r="S99" i="4"/>
  <c r="Q99" i="4"/>
  <c r="R99" i="4"/>
  <c r="P75" i="4"/>
  <c r="S75" i="4"/>
  <c r="R75" i="4"/>
  <c r="Q75" i="4"/>
  <c r="P67" i="4"/>
  <c r="S67" i="4"/>
  <c r="B67" i="16" s="1"/>
  <c r="Q67" i="4"/>
  <c r="R67" i="4"/>
  <c r="P59" i="4"/>
  <c r="S59" i="4"/>
  <c r="Q59" i="4"/>
  <c r="R59" i="4"/>
  <c r="P51" i="4"/>
  <c r="S51" i="4"/>
  <c r="Q51" i="4"/>
  <c r="R51" i="4"/>
  <c r="P43" i="4"/>
  <c r="S43" i="4"/>
  <c r="Q43" i="4"/>
  <c r="R43" i="4"/>
  <c r="P35" i="4"/>
  <c r="S35" i="4"/>
  <c r="R35" i="4"/>
  <c r="Q35" i="4"/>
  <c r="P27" i="4"/>
  <c r="S27" i="4"/>
  <c r="Q27" i="4"/>
  <c r="R27" i="4"/>
  <c r="P19" i="4"/>
  <c r="S19" i="4"/>
  <c r="R19" i="4"/>
  <c r="Q19" i="4"/>
  <c r="P11" i="4"/>
  <c r="S11" i="4"/>
  <c r="R11" i="4"/>
  <c r="Q11" i="4"/>
  <c r="P3" i="4"/>
  <c r="S3" i="4"/>
  <c r="Q3" i="4"/>
  <c r="R3" i="4"/>
  <c r="P55" i="4"/>
</calcChain>
</file>

<file path=xl/comments1.xml><?xml version="1.0" encoding="utf-8"?>
<comments xmlns="http://schemas.openxmlformats.org/spreadsheetml/2006/main">
  <authors>
    <author>Sam Roy</author>
    <author>Harper He</author>
  </authors>
  <commentList>
    <comment ref="W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AA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AB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AE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AI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AJ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AM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AQ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AR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AU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AY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AZ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BC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BG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BH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BK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BO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BP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BS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BW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BX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CA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CE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CF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CI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CM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CN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CR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CV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CW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CZ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DD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DE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DH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DL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DM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DP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DT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DU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DX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EB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EC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EF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EJ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EK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EN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ER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ES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EV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EZ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FA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FD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FH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FI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FL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FP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FQ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FU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FY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FZ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GC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GG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GH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GK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GO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GP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GS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GW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GX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HA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HE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HF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HI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HM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HN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HQ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HU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HV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  <comment ref="HY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IC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ID1" authorId="1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</commentList>
</comments>
</file>

<file path=xl/sharedStrings.xml><?xml version="1.0" encoding="utf-8"?>
<sst xmlns="http://schemas.openxmlformats.org/spreadsheetml/2006/main" count="1336" uniqueCount="365">
  <si>
    <t>Country</t>
  </si>
  <si>
    <t>Year</t>
  </si>
  <si>
    <t>Status</t>
  </si>
  <si>
    <t>Life expectancy</t>
  </si>
  <si>
    <t>Adult Mortality</t>
  </si>
  <si>
    <t>Alcohol</t>
  </si>
  <si>
    <t>Percentage Expenditure</t>
  </si>
  <si>
    <t xml:space="preserve"> BMI</t>
  </si>
  <si>
    <t>polio</t>
  </si>
  <si>
    <t>Diphtheria</t>
  </si>
  <si>
    <t>GDP</t>
  </si>
  <si>
    <t>Population</t>
  </si>
  <si>
    <t>Schooling</t>
  </si>
  <si>
    <t>Smoking prevalence</t>
  </si>
  <si>
    <t>Afghanistan</t>
  </si>
  <si>
    <t>Developing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</si>
  <si>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</si>
  <si>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</si>
  <si>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</si>
  <si>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</si>
  <si>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</si>
  <si>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</si>
  <si>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</si>
  <si>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Developed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</si>
  <si>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</si>
  <si>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</si>
  <si>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</si>
  <si>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</si>
  <si>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</si>
  <si>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</si>
  <si>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</si>
  <si>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</si>
  <si>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</si>
  <si>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</si>
  <si>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</si>
  <si>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</si>
  <si>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</si>
  <si>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</si>
  <si>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</si>
  <si>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</si>
  <si>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</si>
  <si>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</si>
  <si>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</si>
  <si>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</si>
  <si>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</si>
  <si>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</si>
  <si>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</si>
  <si>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</si>
  <si>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</si>
  <si>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</si>
  <si>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</si>
  <si>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</si>
  <si>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</si>
  <si>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</si>
  <si>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</si>
  <si>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</si>
  <si>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</si>
  <si>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</si>
  <si>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</si>
  <si>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</si>
  <si>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</si>
  <si>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</si>
  <si>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</si>
  <si>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</si>
  <si>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</si>
  <si>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</si>
  <si>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</si>
  <si>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</si>
  <si>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</si>
  <si>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</si>
  <si>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</si>
  <si>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</si>
  <si>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</si>
  <si>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</si>
  <si>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</si>
  <si>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</si>
  <si>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</si>
  <si>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</si>
  <si>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</si>
  <si>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</si>
  <si>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</si>
  <si>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</si>
  <si>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</si>
  <si>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</si>
  <si>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</si>
  <si>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</si>
  <si>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</si>
  <si>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</si>
  <si>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</si>
  <si>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</si>
  <si>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</si>
  <si>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</si>
  <si>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</si>
  <si>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</si>
  <si>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</si>
  <si>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</si>
  <si>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</si>
  <si>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</si>
  <si>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</si>
  <si>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</si>
  <si>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</si>
  <si>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</si>
  <si>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</si>
  <si>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</si>
  <si>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</si>
  <si>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</si>
  <si>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</si>
  <si>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</si>
  <si>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</si>
  <si>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</si>
  <si>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</si>
  <si>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</si>
  <si>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</si>
  <si>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</si>
  <si>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</si>
  <si>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</si>
  <si>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</si>
  <si>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</si>
  <si>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</si>
  <si>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</si>
  <si>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</si>
  <si>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</si>
  <si>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(Federated States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</si>
  <si>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</si>
  <si>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</si>
  <si>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</si>
  <si>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</si>
  <si>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</si>
  <si>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</si>
  <si>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</si>
  <si>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</si>
  <si>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</si>
  <si>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</si>
  <si>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</si>
  <si>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</si>
  <si>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</si>
  <si>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</si>
  <si>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</si>
  <si>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</si>
  <si>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</si>
  <si>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</si>
  <si>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</si>
  <si>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</si>
  <si>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</si>
  <si>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</si>
  <si>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</si>
  <si>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</si>
  <si>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</si>
  <si>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</si>
  <si>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</si>
  <si>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</si>
  <si>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</si>
  <si>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</si>
  <si>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</si>
  <si>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</si>
  <si>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</si>
  <si>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</si>
  <si>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</si>
  <si>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</si>
  <si>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</si>
  <si>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</si>
  <si>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</si>
  <si>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</si>
  <si>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</si>
  <si>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</si>
  <si>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</si>
  <si>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</si>
  <si>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</si>
  <si>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</si>
  <si>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</si>
  <si>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</si>
  <si>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</si>
  <si>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</si>
  <si>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</si>
  <si>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</si>
  <si>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</si>
  <si>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</si>
  <si>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</si>
  <si>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</si>
  <si>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</si>
  <si>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</si>
  <si>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</si>
  <si>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</si>
  <si>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</si>
  <si>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</si>
  <si>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</si>
  <si>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</si>
  <si>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</si>
  <si>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</si>
  <si>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</si>
  <si>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</si>
  <si>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</si>
  <si>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</si>
  <si>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</si>
  <si>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</si>
  <si>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</si>
  <si>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</si>
  <si>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</si>
  <si>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</si>
  <si>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</si>
  <si>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</si>
  <si>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</si>
  <si>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</si>
  <si>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</si>
  <si>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</si>
  <si>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</si>
  <si>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</si>
  <si>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</si>
  <si>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</si>
  <si>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LifeRegression1</t>
  </si>
  <si>
    <t>GUID</t>
  </si>
  <si>
    <t>DG1DE982F6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</si>
  <si>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</si>
  <si>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</si>
  <si>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</si>
  <si>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</si>
  <si>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</si>
  <si>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</si>
  <si>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</si>
  <si>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</si>
  <si>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</si>
  <si>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</si>
  <si>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var1</t>
  </si>
  <si>
    <t>ST_Country</t>
  </si>
  <si>
    <t>1 : Ranges</t>
  </si>
  <si>
    <t>1 : MultiRefs</t>
  </si>
  <si>
    <t>2 : Info</t>
  </si>
  <si>
    <t>var2</t>
  </si>
  <si>
    <t>ST_Year</t>
  </si>
  <si>
    <t>2 : Ranges</t>
  </si>
  <si>
    <t>2 : MultiRefs</t>
  </si>
  <si>
    <t>3 : Info</t>
  </si>
  <si>
    <t>var3</t>
  </si>
  <si>
    <t>ST_Status</t>
  </si>
  <si>
    <t>3 : Ranges</t>
  </si>
  <si>
    <t>3 : MultiRefs</t>
  </si>
  <si>
    <t>4 : Info</t>
  </si>
  <si>
    <t>var4</t>
  </si>
  <si>
    <t>ST_Lifeexpectancy</t>
  </si>
  <si>
    <t>4 : Ranges</t>
  </si>
  <si>
    <t>4 : MultiRefs</t>
  </si>
  <si>
    <t>5 : Info</t>
  </si>
  <si>
    <t>var5</t>
  </si>
  <si>
    <t>ST_AdultMortality</t>
  </si>
  <si>
    <t>5 : Ranges</t>
  </si>
  <si>
    <t>5 : MultiRefs</t>
  </si>
  <si>
    <t>6 : Info</t>
  </si>
  <si>
    <t>var6</t>
  </si>
  <si>
    <t>ST_Alcohol</t>
  </si>
  <si>
    <t>6 : Ranges</t>
  </si>
  <si>
    <t>6 : MultiRefs</t>
  </si>
  <si>
    <t>7 : Info</t>
  </si>
  <si>
    <t>var7</t>
  </si>
  <si>
    <t>ST_PercentageExpenditure</t>
  </si>
  <si>
    <t>7 : Ranges</t>
  </si>
  <si>
    <t>7 : MultiRefs</t>
  </si>
  <si>
    <t>8 : Info</t>
  </si>
  <si>
    <t>var8</t>
  </si>
  <si>
    <t>ST_BMI</t>
  </si>
  <si>
    <t>8 : Ranges</t>
  </si>
  <si>
    <t>8 : MultiRefs</t>
  </si>
  <si>
    <t>9 : Info</t>
  </si>
  <si>
    <t>var9</t>
  </si>
  <si>
    <t>ST_polio</t>
  </si>
  <si>
    <t>9 : Ranges</t>
  </si>
  <si>
    <t>9 : MultiRefs</t>
  </si>
  <si>
    <t>10 : Info</t>
  </si>
  <si>
    <t>var10</t>
  </si>
  <si>
    <t>ST_Diphtheria</t>
  </si>
  <si>
    <t>10 : Ranges</t>
  </si>
  <si>
    <t>10 : MultiRefs</t>
  </si>
  <si>
    <t>11 : Info</t>
  </si>
  <si>
    <t>var11</t>
  </si>
  <si>
    <t>ST_GDP</t>
  </si>
  <si>
    <t>11 : Ranges</t>
  </si>
  <si>
    <t>11 : MultiRefs</t>
  </si>
  <si>
    <t>12 : Info</t>
  </si>
  <si>
    <t>var12</t>
  </si>
  <si>
    <t>ST_Population</t>
  </si>
  <si>
    <t>12 : Ranges</t>
  </si>
  <si>
    <t>12 : MultiRefs</t>
  </si>
  <si>
    <t>13 : Info</t>
  </si>
  <si>
    <t>var13</t>
  </si>
  <si>
    <t>ST_Schooling</t>
  </si>
  <si>
    <t>13 : Ranges</t>
  </si>
  <si>
    <t>13 : MultiRefs</t>
  </si>
  <si>
    <t>14 : Info</t>
  </si>
  <si>
    <t>var14</t>
  </si>
  <si>
    <t>ST_Smokingprevalence</t>
  </si>
  <si>
    <t>14 : Ranges</t>
  </si>
  <si>
    <t>14 : MultiRefs</t>
  </si>
  <si>
    <t>Status(Dummy)</t>
  </si>
  <si>
    <t>Summary</t>
  </si>
  <si>
    <t>Stepwise Regression for Life expectancy</t>
  </si>
  <si>
    <t>Multiple_x000D_
R</t>
  </si>
  <si>
    <t>R-Square</t>
  </si>
  <si>
    <t>Adjusted_x000D_
R-square</t>
  </si>
  <si>
    <t>Std. Err. of_x000D_
Estimate</t>
  </si>
  <si>
    <t>Rows_x000D_
Ignored</t>
  </si>
  <si>
    <t>Outliers</t>
  </si>
  <si>
    <t>ANOVA Table</t>
  </si>
  <si>
    <t>Degrees of_x000D_
Freedom</t>
  </si>
  <si>
    <t>Sum of_x000D_
Squares</t>
  </si>
  <si>
    <t>Mean of_x000D_
Squares</t>
  </si>
  <si>
    <t>F</t>
  </si>
  <si>
    <t>p-Value</t>
  </si>
  <si>
    <t>Explained</t>
  </si>
  <si>
    <t>Unexplained</t>
  </si>
  <si>
    <t>Regression Table</t>
  </si>
  <si>
    <t>Coefficient</t>
  </si>
  <si>
    <t>Standard_x000D_
Error</t>
  </si>
  <si>
    <t>t-Value</t>
  </si>
  <si>
    <t>Confidence Interval 95%</t>
  </si>
  <si>
    <t>Lower</t>
  </si>
  <si>
    <t>Upper</t>
  </si>
  <si>
    <t>Constant</t>
  </si>
  <si>
    <t>Multiple Regression for Life expectancy</t>
  </si>
  <si>
    <t>Interaction(Dummy*Polio)</t>
  </si>
  <si>
    <t>15 : Info</t>
  </si>
  <si>
    <t>var15</t>
  </si>
  <si>
    <t>ST_StatusDummy</t>
  </si>
  <si>
    <t>15 : Ranges</t>
  </si>
  <si>
    <t>15 : MultiRefs</t>
  </si>
  <si>
    <t>16 : Info</t>
  </si>
  <si>
    <t>var16</t>
  </si>
  <si>
    <t>ST_InteractionDummyPolio</t>
  </si>
  <si>
    <t>16 : Ranges</t>
  </si>
  <si>
    <t>16 : MultiRefs</t>
  </si>
  <si>
    <t>Alcohol (Interaction)</t>
  </si>
  <si>
    <t>Smoking prevalence(Interaction)</t>
  </si>
  <si>
    <t>17 : Info</t>
  </si>
  <si>
    <t>var17</t>
  </si>
  <si>
    <t>ST_AlcoholInteraction</t>
  </si>
  <si>
    <t>17 : Ranges</t>
  </si>
  <si>
    <t>17 : MultiRefs</t>
  </si>
  <si>
    <t>18 : Info</t>
  </si>
  <si>
    <t>var18</t>
  </si>
  <si>
    <t>ST_SmokingprevalenceInteraction</t>
  </si>
  <si>
    <t>18 : Ranges</t>
  </si>
  <si>
    <t>18 : MultiRefs</t>
  </si>
  <si>
    <t>Schooling(Interaction)</t>
  </si>
  <si>
    <t>VG227644C832EEAD8D</t>
  </si>
  <si>
    <t>VG229BD7B7225F4408</t>
  </si>
  <si>
    <t>VG26B7F35E156BAF7F</t>
  </si>
  <si>
    <t>VG2957B80A386C046F</t>
  </si>
  <si>
    <t>VG3378490FC1E2578</t>
  </si>
  <si>
    <t>VG2726AB024066E5E</t>
  </si>
  <si>
    <t>VGFF9C8B0138D7659</t>
  </si>
  <si>
    <t>VG1D63F4F220D57E24</t>
  </si>
  <si>
    <t>VG23C63C6CA2DCA9D</t>
  </si>
  <si>
    <t>VG3036F3E341E7F11</t>
  </si>
  <si>
    <t>VG2E034DA82A1DD3AD</t>
  </si>
  <si>
    <t>VGA8C8F912A40EA84</t>
  </si>
  <si>
    <t>VG2D3729318D75A3C</t>
  </si>
  <si>
    <t>VG32B15E70138BADC5</t>
  </si>
  <si>
    <t>VGF3482CB907934C</t>
  </si>
  <si>
    <t>VG1F7B9B042D454517</t>
  </si>
  <si>
    <t>VG2584550F651AE16</t>
  </si>
  <si>
    <t>VG84BBF1C3923EEFB</t>
  </si>
  <si>
    <t>19 : Info</t>
  </si>
  <si>
    <t>VG76D0C6F1692D78F</t>
  </si>
  <si>
    <t>var19</t>
  </si>
  <si>
    <t>ST_SchoolingInteraction</t>
  </si>
  <si>
    <t>19 : Ranges</t>
  </si>
  <si>
    <t>19 : MultiRefs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</si>
</sst>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6" formatCode="0.0000"/>
    <numFmt numFmtId="167" formatCode="[&lt;0.0001]&quot;&lt; 0.0001&quot;;0.0000"/>
  </numFmts>
  <fonts count="18" x14ac:knownFonts="1">
    <font>
      <sz val="10"/>
      <color rgb="FF000000"/>
      <name val="Arial"/>
    </font>
    <font>
      <b/>
      <sz val="11"/>
      <color rgb="FF000000"/>
      <name val="Calibri"/>
    </font>
    <font>
      <b/>
      <sz val="11"/>
      <name val="Calibri"/>
    </font>
    <font>
      <b/>
      <sz val="10"/>
      <color rgb="FF000000"/>
      <name val="Arial"/>
    </font>
    <font>
      <b/>
      <sz val="10"/>
      <name val="Arial"/>
    </font>
    <font>
      <b/>
      <sz val="12"/>
      <color rgb="FF000000"/>
      <name val="Calibri"/>
    </font>
    <font>
      <sz val="11"/>
      <color rgb="FF000000"/>
      <name val="Calibri"/>
    </font>
    <font>
      <sz val="11"/>
      <name val="Calibri"/>
    </font>
    <font>
      <sz val="10"/>
      <color rgb="FF000000"/>
      <name val="Arial"/>
    </font>
    <font>
      <sz val="12"/>
      <color rgb="FF000000"/>
      <name val="Calibri"/>
    </font>
    <font>
      <sz val="11"/>
      <color rgb="FF333333"/>
      <name val="Calibri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i/>
      <sz val="8"/>
      <color rgb="FF000000"/>
      <name val="Arial"/>
      <family val="2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ouble">
        <color indexed="64"/>
      </right>
      <top style="dashed">
        <color rgb="FF000000"/>
      </top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164" fontId="1" fillId="3" borderId="2" xfId="0" applyNumberFormat="1" applyFont="1" applyFill="1" applyBorder="1" applyAlignment="1"/>
    <xf numFmtId="0" fontId="2" fillId="3" borderId="2" xfId="0" applyFont="1" applyFill="1" applyBorder="1" applyAlignment="1"/>
    <xf numFmtId="0" fontId="3" fillId="3" borderId="2" xfId="0" applyFont="1" applyFill="1" applyBorder="1" applyAlignment="1"/>
    <xf numFmtId="0" fontId="4" fillId="3" borderId="2" xfId="0" applyFont="1" applyFill="1" applyBorder="1" applyAlignment="1"/>
    <xf numFmtId="0" fontId="1" fillId="3" borderId="2" xfId="0" applyFont="1" applyFill="1" applyBorder="1" applyAlignment="1">
      <alignment horizontal="right"/>
    </xf>
    <xf numFmtId="0" fontId="6" fillId="2" borderId="4" xfId="0" applyFont="1" applyFill="1" applyBorder="1" applyAlignment="1"/>
    <xf numFmtId="0" fontId="6" fillId="2" borderId="5" xfId="0" applyFont="1" applyFill="1" applyBorder="1" applyAlignment="1">
      <alignment horizontal="right"/>
    </xf>
    <xf numFmtId="0" fontId="6" fillId="2" borderId="5" xfId="0" applyFont="1" applyFill="1" applyBorder="1" applyAlignment="1"/>
    <xf numFmtId="0" fontId="7" fillId="2" borderId="5" xfId="0" applyFont="1" applyFill="1" applyBorder="1" applyAlignment="1">
      <alignment horizontal="right"/>
    </xf>
    <xf numFmtId="0" fontId="8" fillId="2" borderId="5" xfId="0" applyFont="1" applyFill="1" applyBorder="1" applyAlignment="1"/>
    <xf numFmtId="0" fontId="9" fillId="2" borderId="5" xfId="0" applyFont="1" applyFill="1" applyBorder="1" applyAlignment="1">
      <alignment horizontal="right"/>
    </xf>
    <xf numFmtId="0" fontId="6" fillId="2" borderId="7" xfId="0" applyFont="1" applyFill="1" applyBorder="1" applyAlignment="1"/>
    <xf numFmtId="0" fontId="6" fillId="2" borderId="8" xfId="0" applyFont="1" applyFill="1" applyBorder="1" applyAlignment="1">
      <alignment horizontal="right"/>
    </xf>
    <xf numFmtId="0" fontId="6" fillId="2" borderId="8" xfId="0" applyFont="1" applyFill="1" applyBorder="1" applyAlignment="1"/>
    <xf numFmtId="0" fontId="7" fillId="2" borderId="8" xfId="0" applyFont="1" applyFill="1" applyBorder="1" applyAlignment="1">
      <alignment horizontal="right"/>
    </xf>
    <xf numFmtId="0" fontId="8" fillId="2" borderId="8" xfId="0" applyFont="1" applyFill="1" applyBorder="1" applyAlignment="1"/>
    <xf numFmtId="0" fontId="9" fillId="2" borderId="8" xfId="0" applyFont="1" applyFill="1" applyBorder="1" applyAlignment="1">
      <alignment horizontal="right"/>
    </xf>
    <xf numFmtId="4" fontId="6" fillId="2" borderId="8" xfId="0" applyNumberFormat="1" applyFont="1" applyFill="1" applyBorder="1" applyAlignment="1">
      <alignment horizontal="right"/>
    </xf>
    <xf numFmtId="4" fontId="10" fillId="2" borderId="8" xfId="0" applyNumberFormat="1" applyFont="1" applyFill="1" applyBorder="1" applyAlignment="1">
      <alignment horizontal="right"/>
    </xf>
    <xf numFmtId="0" fontId="8" fillId="2" borderId="8" xfId="0" applyFont="1" applyFill="1" applyBorder="1"/>
    <xf numFmtId="0" fontId="6" fillId="2" borderId="9" xfId="0" applyFont="1" applyFill="1" applyBorder="1" applyAlignment="1"/>
    <xf numFmtId="0" fontId="6" fillId="2" borderId="10" xfId="0" applyFont="1" applyFill="1" applyBorder="1" applyAlignment="1">
      <alignment horizontal="right"/>
    </xf>
    <xf numFmtId="0" fontId="6" fillId="2" borderId="10" xfId="0" applyFont="1" applyFill="1" applyBorder="1" applyAlignment="1"/>
    <xf numFmtId="0" fontId="7" fillId="2" borderId="10" xfId="0" applyFont="1" applyFill="1" applyBorder="1" applyAlignment="1">
      <alignment horizontal="right"/>
    </xf>
    <xf numFmtId="0" fontId="8" fillId="2" borderId="10" xfId="0" applyFont="1" applyFill="1" applyBorder="1" applyAlignment="1"/>
    <xf numFmtId="0" fontId="9" fillId="2" borderId="10" xfId="0" applyFont="1" applyFill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49" fontId="12" fillId="0" borderId="11" xfId="0" applyNumberFormat="1" applyFont="1" applyFill="1" applyBorder="1" applyAlignment="1">
      <alignment horizontal="center"/>
    </xf>
    <xf numFmtId="49" fontId="12" fillId="0" borderId="0" xfId="0" applyNumberFormat="1" applyFont="1" applyAlignment="1">
      <alignment horizontal="left"/>
    </xf>
    <xf numFmtId="49" fontId="13" fillId="0" borderId="0" xfId="0" applyNumberFormat="1" applyFont="1" applyAlignment="1">
      <alignment horizontal="left"/>
    </xf>
    <xf numFmtId="49" fontId="13" fillId="0" borderId="11" xfId="0" applyNumberFormat="1" applyFont="1" applyFill="1" applyBorder="1" applyAlignment="1">
      <alignment horizontal="left"/>
    </xf>
    <xf numFmtId="166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67" fontId="0" fillId="0" borderId="0" xfId="0" applyNumberFormat="1" applyFont="1" applyAlignment="1">
      <alignment horizontal="center"/>
    </xf>
    <xf numFmtId="2" fontId="1" fillId="3" borderId="2" xfId="0" applyNumberFormat="1" applyFont="1" applyFill="1" applyBorder="1" applyAlignment="1">
      <alignment horizontal="right"/>
    </xf>
    <xf numFmtId="2" fontId="6" fillId="2" borderId="5" xfId="0" applyNumberFormat="1" applyFont="1" applyFill="1" applyBorder="1" applyAlignment="1">
      <alignment horizontal="right"/>
    </xf>
    <xf numFmtId="2" fontId="6" fillId="2" borderId="8" xfId="0" applyNumberFormat="1" applyFont="1" applyFill="1" applyBorder="1" applyAlignment="1">
      <alignment horizontal="right"/>
    </xf>
    <xf numFmtId="2" fontId="6" fillId="2" borderId="10" xfId="0" applyNumberFormat="1" applyFont="1" applyFill="1" applyBorder="1" applyAlignment="1">
      <alignment horizontal="right"/>
    </xf>
    <xf numFmtId="2" fontId="0" fillId="0" borderId="0" xfId="0" applyNumberFormat="1" applyFont="1" applyAlignment="1"/>
    <xf numFmtId="2" fontId="0" fillId="0" borderId="0" xfId="0" applyNumberFormat="1" applyFont="1" applyAlignment="1">
      <alignment horizontal="left"/>
    </xf>
    <xf numFmtId="0" fontId="0" fillId="4" borderId="0" xfId="0" applyFont="1" applyFill="1" applyAlignment="1"/>
    <xf numFmtId="0" fontId="17" fillId="0" borderId="0" xfId="0" applyFont="1" applyAlignment="1"/>
    <xf numFmtId="166" fontId="17" fillId="5" borderId="0" xfId="0" applyNumberFormat="1" applyFont="1" applyFill="1" applyAlignment="1">
      <alignment horizontal="center"/>
    </xf>
    <xf numFmtId="0" fontId="5" fillId="3" borderId="2" xfId="0" applyFont="1" applyFill="1" applyBorder="1" applyAlignment="1"/>
    <xf numFmtId="0" fontId="16" fillId="3" borderId="2" xfId="0" applyFont="1" applyFill="1" applyBorder="1" applyAlignment="1"/>
    <xf numFmtId="0" fontId="16" fillId="3" borderId="3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8" xfId="0" applyFont="1" applyFill="1" applyBorder="1" applyAlignment="1"/>
    <xf numFmtId="0" fontId="0" fillId="2" borderId="10" xfId="0" applyFont="1" applyFill="1" applyBorder="1" applyAlignment="1"/>
    <xf numFmtId="0" fontId="0" fillId="5" borderId="0" xfId="0" applyFont="1" applyFill="1" applyAlignment="1"/>
    <xf numFmtId="0" fontId="16" fillId="3" borderId="0" xfId="0" applyFont="1" applyFill="1" applyBorder="1" applyAlignment="1"/>
    <xf numFmtId="0" fontId="0" fillId="2" borderId="0" xfId="0" applyFont="1" applyFill="1" applyBorder="1" applyAlignment="1"/>
    <xf numFmtId="0" fontId="0" fillId="6" borderId="0" xfId="0" applyFont="1" applyFill="1" applyAlignment="1"/>
    <xf numFmtId="166" fontId="0" fillId="7" borderId="0" xfId="0" applyNumberFormat="1" applyFont="1" applyFill="1" applyAlignment="1">
      <alignment horizontal="center"/>
    </xf>
    <xf numFmtId="49" fontId="12" fillId="0" borderId="0" xfId="0" applyNumberFormat="1" applyFont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/>
    </xf>
    <xf numFmtId="167" fontId="0" fillId="0" borderId="0" xfId="0" applyNumberFormat="1" applyFont="1" applyFill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199</xdr:col>
      <xdr:colOff>79375</xdr:colOff>
      <xdr:row>2</xdr:row>
      <xdr:rowOff>79374</xdr:rowOff>
    </xdr:from>
    <xdr:to>
      <xdr:col>199</xdr:col>
      <xdr:colOff>2198688</xdr:colOff>
      <xdr:row>4</xdr:row>
      <xdr:rowOff>142874</xdr:rowOff>
    </xdr:to>
    <xdr:sp macro="" textlink="">
      <xdr:nvSpPr>
        <xdr:cNvPr id="12" name="TextBox 11"/>
        <xdr:cNvSpPr txBox="1"/>
      </xdr:nvSpPr>
      <xdr:spPr>
        <a:xfrm>
          <a:off x="33758188" y="460374"/>
          <a:ext cx="2119313" cy="444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  <a:effectLst>
          <a:outerShdw blurRad="107950" dist="12700" dir="5400000" algn="ctr">
            <a:srgbClr val="000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Multiple Regression</a:t>
          </a:r>
          <a:r>
            <a:rPr lang="en-US" sz="1100" baseline="0"/>
            <a:t> with dummy and interaction variables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D185"/>
  <sheetViews>
    <sheetView tabSelected="1" zoomScale="120" zoomScaleNormal="120" workbookViewId="0">
      <selection activeCell="HX4" sqref="HX1:ID1048576"/>
    </sheetView>
  </sheetViews>
  <sheetFormatPr defaultRowHeight="12.75" x14ac:dyDescent="0.2"/>
  <cols>
    <col min="1" max="1" width="30.140625" customWidth="1"/>
    <col min="3" max="3" width="11.140625" bestFit="1" customWidth="1"/>
    <col min="4" max="4" width="14.85546875" bestFit="1" customWidth="1"/>
    <col min="5" max="5" width="14.7109375" bestFit="1" customWidth="1"/>
    <col min="6" max="6" width="7.85546875" bestFit="1" customWidth="1"/>
    <col min="7" max="7" width="23.42578125" bestFit="1" customWidth="1"/>
    <col min="8" max="8" width="5" bestFit="1" customWidth="1"/>
    <col min="9" max="9" width="6" bestFit="1" customWidth="1"/>
    <col min="10" max="10" width="11.42578125" bestFit="1" customWidth="1"/>
    <col min="12" max="12" width="12.5703125" style="45" bestFit="1" customWidth="1"/>
    <col min="13" max="13" width="10.140625" bestFit="1" customWidth="1"/>
    <col min="14" max="14" width="20" bestFit="1" customWidth="1"/>
    <col min="15" max="15" width="14.140625" bestFit="1" customWidth="1"/>
    <col min="16" max="19" width="14.140625" customWidth="1"/>
    <col min="20" max="21" width="5.28515625" customWidth="1"/>
    <col min="22" max="22" width="33.140625" hidden="1" customWidth="1"/>
    <col min="23" max="28" width="12.7109375" hidden="1" customWidth="1"/>
    <col min="29" max="29" width="0" hidden="1" customWidth="1"/>
    <col min="30" max="30" width="33.140625" hidden="1" customWidth="1"/>
    <col min="31" max="36" width="12.7109375" hidden="1" customWidth="1"/>
    <col min="37" max="37" width="0" hidden="1" customWidth="1"/>
    <col min="38" max="38" width="33.140625" hidden="1" customWidth="1"/>
    <col min="39" max="44" width="12.7109375" hidden="1" customWidth="1"/>
    <col min="45" max="45" width="0" hidden="1" customWidth="1"/>
    <col min="46" max="46" width="33.140625" hidden="1" customWidth="1"/>
    <col min="47" max="52" width="12.7109375" hidden="1" customWidth="1"/>
    <col min="53" max="53" width="0" hidden="1" customWidth="1"/>
    <col min="54" max="54" width="33.140625" hidden="1" customWidth="1"/>
    <col min="55" max="60" width="12.7109375" hidden="1" customWidth="1"/>
    <col min="61" max="61" width="0" hidden="1" customWidth="1"/>
    <col min="62" max="62" width="33.140625" hidden="1" customWidth="1"/>
    <col min="63" max="68" width="12.7109375" hidden="1" customWidth="1"/>
    <col min="69" max="70" width="33.140625" hidden="1" customWidth="1"/>
    <col min="71" max="76" width="12.7109375" hidden="1" customWidth="1"/>
    <col min="77" max="77" width="0" hidden="1" customWidth="1"/>
    <col min="78" max="78" width="33.140625" hidden="1" customWidth="1"/>
    <col min="79" max="84" width="12.7109375" hidden="1" customWidth="1"/>
    <col min="85" max="85" width="0" hidden="1" customWidth="1"/>
    <col min="86" max="86" width="33.140625" hidden="1" customWidth="1"/>
    <col min="87" max="92" width="12.7109375" hidden="1" customWidth="1"/>
    <col min="93" max="93" width="0" style="47" hidden="1" customWidth="1"/>
    <col min="94" max="94" width="0" hidden="1" customWidth="1"/>
    <col min="95" max="95" width="33.140625" hidden="1" customWidth="1"/>
    <col min="96" max="101" width="12.7109375" hidden="1" customWidth="1"/>
    <col min="102" max="102" width="0" hidden="1" customWidth="1"/>
    <col min="103" max="103" width="33.140625" hidden="1" customWidth="1"/>
    <col min="104" max="109" width="12.7109375" hidden="1" customWidth="1"/>
    <col min="110" max="110" width="0" hidden="1" customWidth="1"/>
    <col min="111" max="111" width="33.140625" hidden="1" customWidth="1"/>
    <col min="112" max="117" width="12.7109375" hidden="1" customWidth="1"/>
    <col min="118" max="118" width="0" hidden="1" customWidth="1"/>
    <col min="119" max="119" width="33.140625" hidden="1" customWidth="1"/>
    <col min="120" max="125" width="12.7109375" hidden="1" customWidth="1"/>
    <col min="126" max="126" width="0" hidden="1" customWidth="1"/>
    <col min="127" max="127" width="33.140625" hidden="1" customWidth="1"/>
    <col min="128" max="133" width="12.7109375" hidden="1" customWidth="1"/>
    <col min="134" max="134" width="0" hidden="1" customWidth="1"/>
    <col min="135" max="135" width="33.140625" hidden="1" customWidth="1"/>
    <col min="136" max="141" width="12.7109375" hidden="1" customWidth="1"/>
    <col min="142" max="142" width="0" hidden="1" customWidth="1"/>
    <col min="143" max="143" width="33.140625" hidden="1" customWidth="1"/>
    <col min="144" max="149" width="12.7109375" hidden="1" customWidth="1"/>
    <col min="150" max="150" width="0" hidden="1" customWidth="1"/>
    <col min="151" max="151" width="33.140625" hidden="1" customWidth="1"/>
    <col min="152" max="155" width="12.7109375" hidden="1" customWidth="1"/>
    <col min="156" max="156" width="13.140625" hidden="1" customWidth="1"/>
    <col min="157" max="157" width="12.7109375" hidden="1" customWidth="1"/>
    <col min="158" max="158" width="0" hidden="1" customWidth="1"/>
    <col min="159" max="159" width="33.140625" hidden="1" customWidth="1"/>
    <col min="160" max="163" width="12.7109375" hidden="1" customWidth="1"/>
    <col min="164" max="164" width="13.140625" hidden="1" customWidth="1"/>
    <col min="165" max="165" width="12.7109375" hidden="1" customWidth="1"/>
    <col min="166" max="166" width="0" hidden="1" customWidth="1"/>
    <col min="167" max="167" width="19.85546875" customWidth="1"/>
    <col min="168" max="171" width="12.7109375" customWidth="1"/>
    <col min="172" max="172" width="13.140625" bestFit="1" customWidth="1"/>
    <col min="173" max="173" width="12.7109375" customWidth="1"/>
    <col min="174" max="174" width="0" style="57" hidden="1" customWidth="1"/>
    <col min="175" max="175" width="0" hidden="1" customWidth="1"/>
    <col min="176" max="176" width="33.140625" hidden="1" customWidth="1"/>
    <col min="177" max="182" width="12.7109375" hidden="1" customWidth="1"/>
    <col min="183" max="183" width="9.140625" style="60"/>
    <col min="184" max="184" width="33.140625" hidden="1" customWidth="1"/>
    <col min="185" max="188" width="12.7109375" hidden="1" customWidth="1"/>
    <col min="189" max="189" width="13.140625" hidden="1" customWidth="1"/>
    <col min="190" max="190" width="12.7109375" hidden="1" customWidth="1"/>
    <col min="191" max="191" width="0" hidden="1" customWidth="1"/>
    <col min="192" max="192" width="33.140625" hidden="1" customWidth="1"/>
    <col min="193" max="196" width="12.7109375" hidden="1" customWidth="1"/>
    <col min="197" max="197" width="13.140625" hidden="1" customWidth="1"/>
    <col min="198" max="198" width="12.7109375" hidden="1" customWidth="1"/>
    <col min="199" max="199" width="1.85546875" customWidth="1"/>
    <col min="200" max="200" width="33.140625" bestFit="1" customWidth="1"/>
    <col min="201" max="204" width="12.7109375" customWidth="1"/>
    <col min="205" max="205" width="13.140625" bestFit="1" customWidth="1"/>
    <col min="206" max="206" width="12.7109375" customWidth="1"/>
    <col min="208" max="208" width="33.140625" hidden="1" customWidth="1"/>
    <col min="209" max="214" width="12.7109375" hidden="1" customWidth="1"/>
    <col min="215" max="215" width="0" hidden="1" customWidth="1"/>
    <col min="216" max="216" width="33.140625" hidden="1" customWidth="1"/>
    <col min="217" max="222" width="12.7109375" hidden="1" customWidth="1"/>
    <col min="223" max="223" width="0" hidden="1" customWidth="1"/>
    <col min="224" max="224" width="33.140625" hidden="1" customWidth="1"/>
    <col min="225" max="230" width="12.7109375" hidden="1" customWidth="1"/>
    <col min="231" max="231" width="0" hidden="1" customWidth="1"/>
    <col min="232" max="232" width="33.140625" hidden="1" customWidth="1"/>
    <col min="233" max="238" width="12.7109375" hidden="1" customWidth="1"/>
  </cols>
  <sheetData>
    <row r="1" spans="1:238" ht="15" customHeight="1" thickTop="1" x14ac:dyDescent="0.25">
      <c r="A1" s="4" t="s">
        <v>0</v>
      </c>
      <c r="B1" s="5" t="s">
        <v>1</v>
      </c>
      <c r="C1" s="6" t="s">
        <v>2</v>
      </c>
      <c r="D1" s="7" t="s">
        <v>3</v>
      </c>
      <c r="E1" s="5" t="s">
        <v>4</v>
      </c>
      <c r="F1" s="8" t="s">
        <v>5</v>
      </c>
      <c r="G1" s="9" t="s">
        <v>6</v>
      </c>
      <c r="H1" s="7" t="s">
        <v>7</v>
      </c>
      <c r="I1" s="50" t="s">
        <v>8</v>
      </c>
      <c r="J1" s="50" t="s">
        <v>9</v>
      </c>
      <c r="K1" s="10" t="s">
        <v>10</v>
      </c>
      <c r="L1" s="41" t="s">
        <v>11</v>
      </c>
      <c r="M1" s="8" t="s">
        <v>12</v>
      </c>
      <c r="N1" s="8" t="s">
        <v>13</v>
      </c>
      <c r="O1" s="51" t="s">
        <v>291</v>
      </c>
      <c r="P1" s="51" t="s">
        <v>317</v>
      </c>
      <c r="Q1" s="51" t="s">
        <v>328</v>
      </c>
      <c r="R1" s="51" t="s">
        <v>329</v>
      </c>
      <c r="S1" s="52" t="s">
        <v>340</v>
      </c>
      <c r="T1" s="58"/>
      <c r="U1" s="58"/>
      <c r="V1" s="36" t="s">
        <v>293</v>
      </c>
      <c r="W1" s="64" t="s">
        <v>294</v>
      </c>
      <c r="X1" s="62" t="s">
        <v>295</v>
      </c>
      <c r="Y1" s="64" t="s">
        <v>296</v>
      </c>
      <c r="Z1" s="64" t="s">
        <v>297</v>
      </c>
      <c r="AA1" s="64" t="s">
        <v>298</v>
      </c>
      <c r="AB1" s="62" t="s">
        <v>299</v>
      </c>
      <c r="AD1" s="36" t="s">
        <v>293</v>
      </c>
      <c r="AE1" s="64" t="s">
        <v>294</v>
      </c>
      <c r="AF1" s="62" t="s">
        <v>295</v>
      </c>
      <c r="AG1" s="64" t="s">
        <v>296</v>
      </c>
      <c r="AH1" s="64" t="s">
        <v>297</v>
      </c>
      <c r="AI1" s="64" t="s">
        <v>298</v>
      </c>
      <c r="AJ1" s="62" t="s">
        <v>299</v>
      </c>
      <c r="AL1" s="36" t="s">
        <v>293</v>
      </c>
      <c r="AM1" s="64" t="s">
        <v>294</v>
      </c>
      <c r="AN1" s="62" t="s">
        <v>295</v>
      </c>
      <c r="AO1" s="64" t="s">
        <v>296</v>
      </c>
      <c r="AP1" s="64" t="s">
        <v>297</v>
      </c>
      <c r="AQ1" s="64" t="s">
        <v>298</v>
      </c>
      <c r="AR1" s="62" t="s">
        <v>299</v>
      </c>
      <c r="AT1" s="36" t="s">
        <v>293</v>
      </c>
      <c r="AU1" s="64" t="s">
        <v>294</v>
      </c>
      <c r="AV1" s="62" t="s">
        <v>295</v>
      </c>
      <c r="AW1" s="64" t="s">
        <v>296</v>
      </c>
      <c r="AX1" s="64" t="s">
        <v>297</v>
      </c>
      <c r="AY1" s="64" t="s">
        <v>298</v>
      </c>
      <c r="AZ1" s="62" t="s">
        <v>299</v>
      </c>
      <c r="BB1" s="36" t="s">
        <v>293</v>
      </c>
      <c r="BC1" s="64" t="s">
        <v>294</v>
      </c>
      <c r="BD1" s="62" t="s">
        <v>295</v>
      </c>
      <c r="BE1" s="64" t="s">
        <v>296</v>
      </c>
      <c r="BF1" s="64" t="s">
        <v>297</v>
      </c>
      <c r="BG1" s="64" t="s">
        <v>298</v>
      </c>
      <c r="BH1" s="62" t="s">
        <v>299</v>
      </c>
      <c r="BJ1" s="36" t="s">
        <v>293</v>
      </c>
      <c r="BK1" s="64" t="s">
        <v>294</v>
      </c>
      <c r="BL1" s="62" t="s">
        <v>295</v>
      </c>
      <c r="BM1" s="64" t="s">
        <v>296</v>
      </c>
      <c r="BN1" s="64" t="s">
        <v>297</v>
      </c>
      <c r="BO1" s="64" t="s">
        <v>298</v>
      </c>
      <c r="BP1" s="62" t="s">
        <v>299</v>
      </c>
      <c r="BR1" s="36" t="s">
        <v>293</v>
      </c>
      <c r="BS1" s="64" t="s">
        <v>294</v>
      </c>
      <c r="BT1" s="62" t="s">
        <v>295</v>
      </c>
      <c r="BU1" s="64" t="s">
        <v>296</v>
      </c>
      <c r="BV1" s="64" t="s">
        <v>297</v>
      </c>
      <c r="BW1" s="64" t="s">
        <v>298</v>
      </c>
      <c r="BX1" s="62" t="s">
        <v>299</v>
      </c>
      <c r="BZ1" s="36" t="s">
        <v>293</v>
      </c>
      <c r="CA1" s="64" t="s">
        <v>294</v>
      </c>
      <c r="CB1" s="62" t="s">
        <v>295</v>
      </c>
      <c r="CC1" s="64" t="s">
        <v>296</v>
      </c>
      <c r="CD1" s="64" t="s">
        <v>297</v>
      </c>
      <c r="CE1" s="64" t="s">
        <v>298</v>
      </c>
      <c r="CF1" s="62" t="s">
        <v>299</v>
      </c>
      <c r="CH1" s="36" t="s">
        <v>293</v>
      </c>
      <c r="CI1" s="64" t="s">
        <v>294</v>
      </c>
      <c r="CJ1" s="62" t="s">
        <v>295</v>
      </c>
      <c r="CK1" s="64" t="s">
        <v>296</v>
      </c>
      <c r="CL1" s="64" t="s">
        <v>297</v>
      </c>
      <c r="CM1" s="64" t="s">
        <v>298</v>
      </c>
      <c r="CN1" s="62" t="s">
        <v>299</v>
      </c>
      <c r="CQ1" s="36" t="s">
        <v>316</v>
      </c>
      <c r="CR1" s="64" t="s">
        <v>294</v>
      </c>
      <c r="CS1" s="62" t="s">
        <v>295</v>
      </c>
      <c r="CT1" s="64" t="s">
        <v>296</v>
      </c>
      <c r="CU1" s="64" t="s">
        <v>297</v>
      </c>
      <c r="CV1" s="64" t="s">
        <v>298</v>
      </c>
      <c r="CW1" s="62" t="s">
        <v>299</v>
      </c>
      <c r="CY1" s="36" t="s">
        <v>316</v>
      </c>
      <c r="CZ1" s="64" t="s">
        <v>294</v>
      </c>
      <c r="DA1" s="62" t="s">
        <v>295</v>
      </c>
      <c r="DB1" s="64" t="s">
        <v>296</v>
      </c>
      <c r="DC1" s="64" t="s">
        <v>297</v>
      </c>
      <c r="DD1" s="64" t="s">
        <v>298</v>
      </c>
      <c r="DE1" s="62" t="s">
        <v>299</v>
      </c>
      <c r="DG1" s="36" t="s">
        <v>316</v>
      </c>
      <c r="DH1" s="64" t="s">
        <v>294</v>
      </c>
      <c r="DI1" s="62" t="s">
        <v>295</v>
      </c>
      <c r="DJ1" s="64" t="s">
        <v>296</v>
      </c>
      <c r="DK1" s="64" t="s">
        <v>297</v>
      </c>
      <c r="DL1" s="64" t="s">
        <v>298</v>
      </c>
      <c r="DM1" s="62" t="s">
        <v>299</v>
      </c>
      <c r="DO1" s="36" t="s">
        <v>316</v>
      </c>
      <c r="DP1" s="64" t="s">
        <v>294</v>
      </c>
      <c r="DQ1" s="62" t="s">
        <v>295</v>
      </c>
      <c r="DR1" s="64" t="s">
        <v>296</v>
      </c>
      <c r="DS1" s="64" t="s">
        <v>297</v>
      </c>
      <c r="DT1" s="64" t="s">
        <v>298</v>
      </c>
      <c r="DU1" s="62" t="s">
        <v>299</v>
      </c>
      <c r="DW1" s="36" t="s">
        <v>316</v>
      </c>
      <c r="DX1" s="64" t="s">
        <v>294</v>
      </c>
      <c r="DY1" s="62" t="s">
        <v>295</v>
      </c>
      <c r="DZ1" s="64" t="s">
        <v>296</v>
      </c>
      <c r="EA1" s="64" t="s">
        <v>297</v>
      </c>
      <c r="EB1" s="64" t="s">
        <v>298</v>
      </c>
      <c r="EC1" s="62" t="s">
        <v>299</v>
      </c>
      <c r="EE1" s="36" t="s">
        <v>316</v>
      </c>
      <c r="EF1" s="64" t="s">
        <v>294</v>
      </c>
      <c r="EG1" s="62" t="s">
        <v>295</v>
      </c>
      <c r="EH1" s="64" t="s">
        <v>296</v>
      </c>
      <c r="EI1" s="64" t="s">
        <v>297</v>
      </c>
      <c r="EJ1" s="64" t="s">
        <v>298</v>
      </c>
      <c r="EK1" s="62" t="s">
        <v>299</v>
      </c>
      <c r="EM1" s="36" t="s">
        <v>316</v>
      </c>
      <c r="EN1" s="64" t="s">
        <v>294</v>
      </c>
      <c r="EO1" s="62" t="s">
        <v>295</v>
      </c>
      <c r="EP1" s="64" t="s">
        <v>296</v>
      </c>
      <c r="EQ1" s="64" t="s">
        <v>297</v>
      </c>
      <c r="ER1" s="64" t="s">
        <v>298</v>
      </c>
      <c r="ES1" s="62" t="s">
        <v>299</v>
      </c>
      <c r="EU1" s="36" t="s">
        <v>316</v>
      </c>
      <c r="EV1" s="64" t="s">
        <v>294</v>
      </c>
      <c r="EW1" s="62" t="s">
        <v>295</v>
      </c>
      <c r="EX1" s="64" t="s">
        <v>296</v>
      </c>
      <c r="EY1" s="64" t="s">
        <v>297</v>
      </c>
      <c r="EZ1" s="64" t="s">
        <v>298</v>
      </c>
      <c r="FA1" s="62" t="s">
        <v>299</v>
      </c>
      <c r="FC1" s="36" t="s">
        <v>316</v>
      </c>
      <c r="FD1" s="64" t="s">
        <v>294</v>
      </c>
      <c r="FE1" s="62" t="s">
        <v>295</v>
      </c>
      <c r="FF1" s="64" t="s">
        <v>296</v>
      </c>
      <c r="FG1" s="64" t="s">
        <v>297</v>
      </c>
      <c r="FH1" s="64" t="s">
        <v>298</v>
      </c>
      <c r="FI1" s="62" t="s">
        <v>299</v>
      </c>
      <c r="FK1" s="36" t="s">
        <v>316</v>
      </c>
      <c r="FL1" s="64" t="s">
        <v>294</v>
      </c>
      <c r="FM1" s="62" t="s">
        <v>295</v>
      </c>
      <c r="FN1" s="64" t="s">
        <v>296</v>
      </c>
      <c r="FO1" s="64" t="s">
        <v>297</v>
      </c>
      <c r="FP1" s="64" t="s">
        <v>298</v>
      </c>
      <c r="FQ1" s="62" t="s">
        <v>299</v>
      </c>
      <c r="FT1" s="36" t="s">
        <v>316</v>
      </c>
      <c r="FU1" s="64" t="s">
        <v>294</v>
      </c>
      <c r="FV1" s="62" t="s">
        <v>295</v>
      </c>
      <c r="FW1" s="64" t="s">
        <v>296</v>
      </c>
      <c r="FX1" s="64" t="s">
        <v>297</v>
      </c>
      <c r="FY1" s="64" t="s">
        <v>298</v>
      </c>
      <c r="FZ1" s="62" t="s">
        <v>299</v>
      </c>
      <c r="GB1" s="36" t="s">
        <v>316</v>
      </c>
      <c r="GC1" s="64" t="s">
        <v>294</v>
      </c>
      <c r="GD1" s="62" t="s">
        <v>295</v>
      </c>
      <c r="GE1" s="64" t="s">
        <v>296</v>
      </c>
      <c r="GF1" s="64" t="s">
        <v>297</v>
      </c>
      <c r="GG1" s="64" t="s">
        <v>298</v>
      </c>
      <c r="GH1" s="62" t="s">
        <v>299</v>
      </c>
      <c r="GJ1" s="36" t="s">
        <v>316</v>
      </c>
      <c r="GK1" s="64" t="s">
        <v>294</v>
      </c>
      <c r="GL1" s="62" t="s">
        <v>295</v>
      </c>
      <c r="GM1" s="64" t="s">
        <v>296</v>
      </c>
      <c r="GN1" s="64" t="s">
        <v>297</v>
      </c>
      <c r="GO1" s="64" t="s">
        <v>298</v>
      </c>
      <c r="GP1" s="62" t="s">
        <v>299</v>
      </c>
      <c r="GR1" s="36" t="s">
        <v>316</v>
      </c>
      <c r="GS1" s="64" t="s">
        <v>294</v>
      </c>
      <c r="GT1" s="62" t="s">
        <v>295</v>
      </c>
      <c r="GU1" s="64" t="s">
        <v>296</v>
      </c>
      <c r="GV1" s="64" t="s">
        <v>297</v>
      </c>
      <c r="GW1" s="64" t="s">
        <v>298</v>
      </c>
      <c r="GX1" s="62" t="s">
        <v>299</v>
      </c>
      <c r="GZ1" s="36" t="s">
        <v>316</v>
      </c>
      <c r="HA1" s="64" t="s">
        <v>294</v>
      </c>
      <c r="HB1" s="62" t="s">
        <v>295</v>
      </c>
      <c r="HC1" s="64" t="s">
        <v>296</v>
      </c>
      <c r="HD1" s="64" t="s">
        <v>297</v>
      </c>
      <c r="HE1" s="64" t="s">
        <v>298</v>
      </c>
      <c r="HF1" s="62" t="s">
        <v>299</v>
      </c>
      <c r="HH1" s="36" t="s">
        <v>316</v>
      </c>
      <c r="HI1" s="64" t="s">
        <v>294</v>
      </c>
      <c r="HJ1" s="62" t="s">
        <v>295</v>
      </c>
      <c r="HK1" s="64" t="s">
        <v>296</v>
      </c>
      <c r="HL1" s="64" t="s">
        <v>297</v>
      </c>
      <c r="HM1" s="64" t="s">
        <v>298</v>
      </c>
      <c r="HN1" s="62" t="s">
        <v>299</v>
      </c>
      <c r="HP1" s="36" t="s">
        <v>316</v>
      </c>
      <c r="HQ1" s="64" t="s">
        <v>294</v>
      </c>
      <c r="HR1" s="62" t="s">
        <v>295</v>
      </c>
      <c r="HS1" s="64" t="s">
        <v>296</v>
      </c>
      <c r="HT1" s="64" t="s">
        <v>297</v>
      </c>
      <c r="HU1" s="64" t="s">
        <v>298</v>
      </c>
      <c r="HV1" s="62" t="s">
        <v>299</v>
      </c>
      <c r="HX1" s="36" t="s">
        <v>316</v>
      </c>
      <c r="HY1" s="64" t="s">
        <v>294</v>
      </c>
      <c r="HZ1" s="62" t="s">
        <v>295</v>
      </c>
      <c r="IA1" s="64" t="s">
        <v>296</v>
      </c>
      <c r="IB1" s="64" t="s">
        <v>297</v>
      </c>
      <c r="IC1" s="64" t="s">
        <v>298</v>
      </c>
      <c r="ID1" s="62" t="s">
        <v>299</v>
      </c>
    </row>
    <row r="2" spans="1:238" ht="15" customHeight="1" thickBot="1" x14ac:dyDescent="0.3">
      <c r="A2" s="11" t="s">
        <v>14</v>
      </c>
      <c r="B2" s="12">
        <v>2000</v>
      </c>
      <c r="C2" s="13" t="s">
        <v>15</v>
      </c>
      <c r="D2" s="14">
        <v>54.8</v>
      </c>
      <c r="E2" s="12">
        <v>321</v>
      </c>
      <c r="F2" s="15">
        <v>0.03</v>
      </c>
      <c r="G2" s="12">
        <v>10.42496</v>
      </c>
      <c r="H2" s="14">
        <v>12.2</v>
      </c>
      <c r="I2" s="16">
        <v>24</v>
      </c>
      <c r="J2" s="16">
        <v>24</v>
      </c>
      <c r="K2" s="12">
        <v>114.56</v>
      </c>
      <c r="L2" s="42">
        <v>293756</v>
      </c>
      <c r="M2" s="15">
        <v>2.2000000000000002</v>
      </c>
      <c r="N2" s="15">
        <v>0</v>
      </c>
      <c r="O2" s="53">
        <f>IF(C2="Developing",1,0)</f>
        <v>1</v>
      </c>
      <c r="P2" s="53">
        <f>I2*O2</f>
        <v>24</v>
      </c>
      <c r="Q2" s="53">
        <f>F2*O2</f>
        <v>0.03</v>
      </c>
      <c r="R2" s="53">
        <f>N2*O2</f>
        <v>0</v>
      </c>
      <c r="S2" s="54">
        <f>O2*M2</f>
        <v>2.2000000000000002</v>
      </c>
      <c r="T2" s="59"/>
      <c r="U2" s="59"/>
      <c r="V2" s="37" t="s">
        <v>292</v>
      </c>
      <c r="W2" s="63"/>
      <c r="X2" s="63"/>
      <c r="Y2" s="63"/>
      <c r="Z2" s="63"/>
      <c r="AA2" s="63"/>
      <c r="AB2" s="63"/>
      <c r="AD2" s="37" t="s">
        <v>292</v>
      </c>
      <c r="AE2" s="63"/>
      <c r="AF2" s="63"/>
      <c r="AG2" s="63"/>
      <c r="AH2" s="63"/>
      <c r="AI2" s="63"/>
      <c r="AJ2" s="63"/>
      <c r="AL2" s="37" t="s">
        <v>292</v>
      </c>
      <c r="AM2" s="63"/>
      <c r="AN2" s="63"/>
      <c r="AO2" s="63"/>
      <c r="AP2" s="63"/>
      <c r="AQ2" s="63"/>
      <c r="AR2" s="63"/>
      <c r="AT2" s="37" t="s">
        <v>292</v>
      </c>
      <c r="AU2" s="63"/>
      <c r="AV2" s="63"/>
      <c r="AW2" s="63"/>
      <c r="AX2" s="63"/>
      <c r="AY2" s="63"/>
      <c r="AZ2" s="63"/>
      <c r="BB2" s="37" t="s">
        <v>292</v>
      </c>
      <c r="BC2" s="63"/>
      <c r="BD2" s="63"/>
      <c r="BE2" s="63"/>
      <c r="BF2" s="63"/>
      <c r="BG2" s="63"/>
      <c r="BH2" s="63"/>
      <c r="BJ2" s="37" t="s">
        <v>292</v>
      </c>
      <c r="BK2" s="63"/>
      <c r="BL2" s="63"/>
      <c r="BM2" s="63"/>
      <c r="BN2" s="63"/>
      <c r="BO2" s="63"/>
      <c r="BP2" s="63"/>
      <c r="BR2" s="37" t="s">
        <v>292</v>
      </c>
      <c r="BS2" s="63"/>
      <c r="BT2" s="63"/>
      <c r="BU2" s="63"/>
      <c r="BV2" s="63"/>
      <c r="BW2" s="63"/>
      <c r="BX2" s="63"/>
      <c r="BZ2" s="37" t="s">
        <v>292</v>
      </c>
      <c r="CA2" s="63"/>
      <c r="CB2" s="63"/>
      <c r="CC2" s="63"/>
      <c r="CD2" s="63"/>
      <c r="CE2" s="63"/>
      <c r="CF2" s="63"/>
      <c r="CH2" s="37" t="s">
        <v>292</v>
      </c>
      <c r="CI2" s="63"/>
      <c r="CJ2" s="63"/>
      <c r="CK2" s="63"/>
      <c r="CL2" s="63"/>
      <c r="CM2" s="63"/>
      <c r="CN2" s="63"/>
      <c r="CQ2" s="37" t="s">
        <v>292</v>
      </c>
      <c r="CR2" s="63"/>
      <c r="CS2" s="63"/>
      <c r="CT2" s="63"/>
      <c r="CU2" s="63"/>
      <c r="CV2" s="63"/>
      <c r="CW2" s="63"/>
      <c r="CY2" s="37" t="s">
        <v>292</v>
      </c>
      <c r="CZ2" s="63"/>
      <c r="DA2" s="63"/>
      <c r="DB2" s="63"/>
      <c r="DC2" s="63"/>
      <c r="DD2" s="63"/>
      <c r="DE2" s="63"/>
      <c r="DG2" s="37" t="s">
        <v>292</v>
      </c>
      <c r="DH2" s="63"/>
      <c r="DI2" s="63"/>
      <c r="DJ2" s="63"/>
      <c r="DK2" s="63"/>
      <c r="DL2" s="63"/>
      <c r="DM2" s="63"/>
      <c r="DO2" s="37" t="s">
        <v>292</v>
      </c>
      <c r="DP2" s="63"/>
      <c r="DQ2" s="63"/>
      <c r="DR2" s="63"/>
      <c r="DS2" s="63"/>
      <c r="DT2" s="63"/>
      <c r="DU2" s="63"/>
      <c r="DW2" s="37" t="s">
        <v>292</v>
      </c>
      <c r="DX2" s="63"/>
      <c r="DY2" s="63"/>
      <c r="DZ2" s="63"/>
      <c r="EA2" s="63"/>
      <c r="EB2" s="63"/>
      <c r="EC2" s="63"/>
      <c r="EE2" s="37" t="s">
        <v>292</v>
      </c>
      <c r="EF2" s="63"/>
      <c r="EG2" s="63"/>
      <c r="EH2" s="63"/>
      <c r="EI2" s="63"/>
      <c r="EJ2" s="63"/>
      <c r="EK2" s="63"/>
      <c r="EM2" s="37" t="s">
        <v>292</v>
      </c>
      <c r="EN2" s="63"/>
      <c r="EO2" s="63"/>
      <c r="EP2" s="63"/>
      <c r="EQ2" s="63"/>
      <c r="ER2" s="63"/>
      <c r="ES2" s="63"/>
      <c r="EU2" s="37" t="s">
        <v>292</v>
      </c>
      <c r="EV2" s="63"/>
      <c r="EW2" s="63"/>
      <c r="EX2" s="63"/>
      <c r="EY2" s="63"/>
      <c r="EZ2" s="63"/>
      <c r="FA2" s="63"/>
      <c r="FC2" s="37" t="s">
        <v>292</v>
      </c>
      <c r="FD2" s="63"/>
      <c r="FE2" s="63"/>
      <c r="FF2" s="63"/>
      <c r="FG2" s="63"/>
      <c r="FH2" s="63"/>
      <c r="FI2" s="63"/>
      <c r="FK2" s="37" t="s">
        <v>292</v>
      </c>
      <c r="FL2" s="63"/>
      <c r="FM2" s="63"/>
      <c r="FN2" s="63"/>
      <c r="FO2" s="63"/>
      <c r="FP2" s="63"/>
      <c r="FQ2" s="63"/>
      <c r="FT2" s="37" t="s">
        <v>292</v>
      </c>
      <c r="FU2" s="63"/>
      <c r="FV2" s="63"/>
      <c r="FW2" s="63"/>
      <c r="FX2" s="63"/>
      <c r="FY2" s="63"/>
      <c r="FZ2" s="63"/>
      <c r="GB2" s="37" t="s">
        <v>292</v>
      </c>
      <c r="GC2" s="63"/>
      <c r="GD2" s="63"/>
      <c r="GE2" s="63"/>
      <c r="GF2" s="63"/>
      <c r="GG2" s="63"/>
      <c r="GH2" s="63"/>
      <c r="GJ2" s="37" t="s">
        <v>292</v>
      </c>
      <c r="GK2" s="63"/>
      <c r="GL2" s="63"/>
      <c r="GM2" s="63"/>
      <c r="GN2" s="63"/>
      <c r="GO2" s="63"/>
      <c r="GP2" s="63"/>
      <c r="GR2" s="37" t="s">
        <v>292</v>
      </c>
      <c r="GS2" s="63"/>
      <c r="GT2" s="63"/>
      <c r="GU2" s="63"/>
      <c r="GV2" s="63"/>
      <c r="GW2" s="63"/>
      <c r="GX2" s="63"/>
      <c r="GZ2" s="37" t="s">
        <v>292</v>
      </c>
      <c r="HA2" s="63"/>
      <c r="HB2" s="63"/>
      <c r="HC2" s="63"/>
      <c r="HD2" s="63"/>
      <c r="HE2" s="63"/>
      <c r="HF2" s="63"/>
      <c r="HH2" s="37" t="s">
        <v>292</v>
      </c>
      <c r="HI2" s="63"/>
      <c r="HJ2" s="63"/>
      <c r="HK2" s="63"/>
      <c r="HL2" s="63"/>
      <c r="HM2" s="63"/>
      <c r="HN2" s="63"/>
      <c r="HP2" s="37" t="s">
        <v>292</v>
      </c>
      <c r="HQ2" s="63"/>
      <c r="HR2" s="63"/>
      <c r="HS2" s="63"/>
      <c r="HT2" s="63"/>
      <c r="HU2" s="63"/>
      <c r="HV2" s="63"/>
      <c r="HX2" s="37" t="s">
        <v>292</v>
      </c>
      <c r="HY2" s="63"/>
      <c r="HZ2" s="63"/>
      <c r="IA2" s="63"/>
      <c r="IB2" s="63"/>
      <c r="IC2" s="63"/>
      <c r="ID2" s="63"/>
    </row>
    <row r="3" spans="1:238" ht="15" customHeight="1" thickTop="1" x14ac:dyDescent="0.25">
      <c r="A3" s="17" t="s">
        <v>16</v>
      </c>
      <c r="B3" s="18">
        <v>2000</v>
      </c>
      <c r="C3" s="19" t="s">
        <v>15</v>
      </c>
      <c r="D3" s="20">
        <v>72.599999999999994</v>
      </c>
      <c r="E3" s="18">
        <v>11</v>
      </c>
      <c r="F3" s="21">
        <v>6.04</v>
      </c>
      <c r="G3" s="18">
        <v>91.71154052</v>
      </c>
      <c r="H3" s="20">
        <v>45</v>
      </c>
      <c r="I3" s="22">
        <v>97</v>
      </c>
      <c r="J3" s="22">
        <v>97</v>
      </c>
      <c r="K3" s="23">
        <v>1175.789</v>
      </c>
      <c r="L3" s="43">
        <v>38927</v>
      </c>
      <c r="M3" s="21">
        <v>8.8000000000000007</v>
      </c>
      <c r="N3" s="21">
        <v>34.799999999999997</v>
      </c>
      <c r="O3" s="55">
        <f t="shared" ref="O3:O66" si="0">IF(C3="Developing",1,0)</f>
        <v>1</v>
      </c>
      <c r="P3" s="55">
        <f t="shared" ref="P3:P66" si="1">I3*O3</f>
        <v>97</v>
      </c>
      <c r="Q3" s="55">
        <f t="shared" ref="Q3:Q66" si="2">F3*O3</f>
        <v>6.04</v>
      </c>
      <c r="R3" s="55">
        <f t="shared" ref="R3:R66" si="3">N3*O3</f>
        <v>34.799999999999997</v>
      </c>
      <c r="S3" s="54">
        <f t="shared" ref="S3:S66" si="4">O3*M3</f>
        <v>8.8000000000000007</v>
      </c>
      <c r="T3" s="59"/>
      <c r="U3" s="59"/>
      <c r="V3" s="35"/>
      <c r="W3" s="38">
        <v>0.62719608342635558</v>
      </c>
      <c r="X3" s="38">
        <v>0.39337492706535993</v>
      </c>
      <c r="Y3" s="38">
        <v>0.39002340732538954</v>
      </c>
      <c r="Z3" s="39">
        <v>8.0409101985672518</v>
      </c>
      <c r="AA3" s="39">
        <v>0</v>
      </c>
      <c r="AB3" s="39">
        <v>0</v>
      </c>
      <c r="AD3" s="35"/>
      <c r="AE3" s="38">
        <v>0.69220672074100442</v>
      </c>
      <c r="AF3" s="38">
        <v>0.47915014423901481</v>
      </c>
      <c r="AG3" s="38">
        <v>0.47336292361944832</v>
      </c>
      <c r="AH3" s="39">
        <v>7.4714405070819643</v>
      </c>
      <c r="AI3" s="39">
        <v>0</v>
      </c>
      <c r="AJ3" s="39">
        <v>0</v>
      </c>
      <c r="AL3" s="35"/>
      <c r="AM3" s="38">
        <v>0.71049409565315136</v>
      </c>
      <c r="AN3" s="38">
        <v>0.50480185995798932</v>
      </c>
      <c r="AO3" s="38">
        <v>0.49650244978968738</v>
      </c>
      <c r="AP3" s="39">
        <v>7.3054556401160662</v>
      </c>
      <c r="AQ3" s="39">
        <v>0</v>
      </c>
      <c r="AR3" s="39">
        <v>0</v>
      </c>
      <c r="AT3" s="35"/>
      <c r="AU3" s="38">
        <v>0.77948715922517831</v>
      </c>
      <c r="AV3" s="38">
        <v>0.60760023139693842</v>
      </c>
      <c r="AW3" s="38">
        <v>0.59878225906877969</v>
      </c>
      <c r="AX3" s="39">
        <v>6.5213677468755993</v>
      </c>
      <c r="AY3" s="39">
        <v>0</v>
      </c>
      <c r="AZ3" s="39">
        <v>0</v>
      </c>
      <c r="BB3" s="35"/>
      <c r="BC3" s="38">
        <v>0.87232558261034154</v>
      </c>
      <c r="BD3" s="38">
        <v>0.76095192207647178</v>
      </c>
      <c r="BE3" s="38">
        <v>0.75419915151366024</v>
      </c>
      <c r="BF3" s="39">
        <v>5.1043484730328137</v>
      </c>
      <c r="BG3" s="39">
        <v>0</v>
      </c>
      <c r="BH3" s="39">
        <v>0</v>
      </c>
      <c r="BJ3" s="35"/>
      <c r="BK3" s="38">
        <v>0.87517333517537288</v>
      </c>
      <c r="BL3" s="38">
        <v>0.76592836660198549</v>
      </c>
      <c r="BM3" s="38">
        <v>0.75931617356814329</v>
      </c>
      <c r="BN3" s="39">
        <v>5.0509385019957893</v>
      </c>
      <c r="BO3" s="39">
        <v>0</v>
      </c>
      <c r="BP3" s="39">
        <v>0</v>
      </c>
      <c r="BR3" s="35"/>
      <c r="BS3" s="38">
        <v>0.87536856899679827</v>
      </c>
      <c r="BT3" s="38">
        <v>0.76627013158750246</v>
      </c>
      <c r="BU3" s="38">
        <v>0.76101777499396306</v>
      </c>
      <c r="BV3" s="39">
        <v>5.0330521133902781</v>
      </c>
      <c r="BW3" s="39">
        <v>0</v>
      </c>
      <c r="BX3" s="39">
        <v>0</v>
      </c>
      <c r="BZ3" s="35"/>
      <c r="CA3" s="38">
        <v>0.88208453504906648</v>
      </c>
      <c r="CB3" s="38">
        <v>0.77807312697272779</v>
      </c>
      <c r="CC3" s="38">
        <v>0.77180400626574275</v>
      </c>
      <c r="CD3" s="39">
        <v>4.9181597911178407</v>
      </c>
      <c r="CE3" s="39">
        <v>0</v>
      </c>
      <c r="CF3" s="39">
        <v>0</v>
      </c>
      <c r="CH3" s="35"/>
      <c r="CI3" s="38">
        <v>0.88208453504906648</v>
      </c>
      <c r="CJ3" s="38">
        <v>0.77807312697272779</v>
      </c>
      <c r="CK3" s="38">
        <v>0.77180400626574275</v>
      </c>
      <c r="CL3" s="39">
        <v>4.9181597911178407</v>
      </c>
      <c r="CM3" s="39">
        <v>0</v>
      </c>
      <c r="CN3" s="39">
        <v>0</v>
      </c>
      <c r="CQ3" s="35"/>
      <c r="CR3" s="38">
        <v>0.62719608342635558</v>
      </c>
      <c r="CS3" s="38">
        <v>0.39337492706535993</v>
      </c>
      <c r="CT3" s="38">
        <v>0.39002340732538954</v>
      </c>
      <c r="CU3" s="39">
        <v>8.0409101985672518</v>
      </c>
      <c r="CV3" s="39">
        <v>0</v>
      </c>
      <c r="CW3" s="39">
        <v>0</v>
      </c>
      <c r="CY3" s="35"/>
      <c r="CZ3" s="38">
        <v>0.69220672074100442</v>
      </c>
      <c r="DA3" s="38">
        <v>0.47915014423901481</v>
      </c>
      <c r="DB3" s="38">
        <v>0.47336292361944832</v>
      </c>
      <c r="DC3" s="39">
        <v>7.4714405070819643</v>
      </c>
      <c r="DD3" s="39">
        <v>0</v>
      </c>
      <c r="DE3" s="39">
        <v>0</v>
      </c>
      <c r="DG3" s="35"/>
      <c r="DH3" s="38">
        <v>0.71049409565315136</v>
      </c>
      <c r="DI3" s="38">
        <v>0.50480185995798932</v>
      </c>
      <c r="DJ3" s="38">
        <v>0.49650244978968738</v>
      </c>
      <c r="DK3" s="39">
        <v>7.3054556401160662</v>
      </c>
      <c r="DL3" s="39">
        <v>0</v>
      </c>
      <c r="DM3" s="39">
        <v>0</v>
      </c>
      <c r="DO3" s="35"/>
      <c r="DP3" s="38">
        <v>0.77948715922517986</v>
      </c>
      <c r="DQ3" s="38">
        <v>0.60760023139694086</v>
      </c>
      <c r="DR3" s="38">
        <v>0.59878225906878213</v>
      </c>
      <c r="DS3" s="39">
        <v>6.5213677468755993</v>
      </c>
      <c r="DT3" s="39">
        <v>0</v>
      </c>
      <c r="DU3" s="39">
        <v>0</v>
      </c>
      <c r="DW3" s="35"/>
      <c r="DX3" s="38">
        <v>0.87232558261034543</v>
      </c>
      <c r="DY3" s="38">
        <v>0.76095192207647866</v>
      </c>
      <c r="DZ3" s="38">
        <v>0.75419915151366734</v>
      </c>
      <c r="EA3" s="39">
        <v>5.1043484730328128</v>
      </c>
      <c r="EB3" s="39">
        <v>0</v>
      </c>
      <c r="EC3" s="39">
        <v>0</v>
      </c>
      <c r="EE3" s="35"/>
      <c r="EF3" s="38">
        <v>0.87618526175704414</v>
      </c>
      <c r="EG3" s="38">
        <v>0.76770061292025993</v>
      </c>
      <c r="EH3" s="38">
        <v>0.75978131563345075</v>
      </c>
      <c r="EI3" s="39">
        <v>5.0460554564545106</v>
      </c>
      <c r="EJ3" s="39">
        <v>0</v>
      </c>
      <c r="EK3" s="39">
        <v>0</v>
      </c>
      <c r="EM3" s="35"/>
      <c r="EN3" s="38">
        <v>0.87914484052885833</v>
      </c>
      <c r="EO3" s="38">
        <v>0.77289565062851173</v>
      </c>
      <c r="EP3" s="38">
        <v>0.76381147665365212</v>
      </c>
      <c r="EQ3" s="39">
        <v>5.0035474487369536</v>
      </c>
      <c r="ER3" s="39">
        <v>0</v>
      </c>
      <c r="ES3" s="39">
        <v>0</v>
      </c>
      <c r="EU3" s="35"/>
      <c r="EV3" s="38">
        <v>0.87921626101593031</v>
      </c>
      <c r="EW3" s="38">
        <v>0.77302123363483255</v>
      </c>
      <c r="EX3" s="38">
        <v>0.76258542828470999</v>
      </c>
      <c r="EY3" s="39">
        <v>5.0165172801515219</v>
      </c>
      <c r="EZ3" s="39">
        <v>0</v>
      </c>
      <c r="FA3" s="39">
        <v>0</v>
      </c>
      <c r="FC3" s="35"/>
      <c r="FD3" s="38">
        <v>0.88296223978469468</v>
      </c>
      <c r="FE3" s="38">
        <v>0.77962231688560468</v>
      </c>
      <c r="FF3" s="49">
        <v>0.76949000961597736</v>
      </c>
      <c r="FG3" s="39">
        <v>4.9430329264996162</v>
      </c>
      <c r="FH3" s="39">
        <v>0</v>
      </c>
      <c r="FI3" s="39">
        <v>0</v>
      </c>
      <c r="FK3" s="35"/>
      <c r="FL3" s="38">
        <v>0.88330319672349844</v>
      </c>
      <c r="FM3" s="38">
        <v>0.78022453734195141</v>
      </c>
      <c r="FN3" s="38">
        <v>0.76879113177014546</v>
      </c>
      <c r="FO3" s="39">
        <v>4.9505205883091019</v>
      </c>
      <c r="FP3" s="39">
        <v>0</v>
      </c>
      <c r="FQ3" s="39">
        <v>0</v>
      </c>
      <c r="FT3" s="35"/>
      <c r="FU3" s="38">
        <v>9.0762874478518593E-2</v>
      </c>
      <c r="FV3" s="38">
        <v>8.2378993836033209E-3</v>
      </c>
      <c r="FW3" s="38">
        <v>2.758550761413181E-3</v>
      </c>
      <c r="FX3" s="39">
        <v>10.281317896728403</v>
      </c>
      <c r="FY3" s="39">
        <v>0</v>
      </c>
      <c r="FZ3" s="39">
        <v>0</v>
      </c>
      <c r="GB3" s="35"/>
      <c r="GC3" s="38">
        <v>0.88390240847348922</v>
      </c>
      <c r="GD3" s="38">
        <v>0.78128346770523494</v>
      </c>
      <c r="GE3" s="38">
        <v>0.76721398317165357</v>
      </c>
      <c r="GF3" s="39">
        <v>4.9673764234232074</v>
      </c>
      <c r="GG3" s="39">
        <v>0</v>
      </c>
      <c r="GH3" s="39">
        <v>0</v>
      </c>
      <c r="GJ3" s="35"/>
      <c r="GK3" s="38">
        <v>0.88350046464078524</v>
      </c>
      <c r="GL3" s="38">
        <v>0.78057307102048346</v>
      </c>
      <c r="GM3" s="38">
        <v>0.76781569142865103</v>
      </c>
      <c r="GN3" s="39">
        <v>4.9609524006348451</v>
      </c>
      <c r="GO3" s="39">
        <v>0</v>
      </c>
      <c r="GP3" s="39">
        <v>0</v>
      </c>
      <c r="GR3" s="35"/>
      <c r="GS3" s="38">
        <v>0.88504352290185362</v>
      </c>
      <c r="GT3" s="38">
        <v>0.78330203743052385</v>
      </c>
      <c r="GU3" s="61">
        <v>0.76524387388306758</v>
      </c>
      <c r="GV3" s="39">
        <v>4.9883520300763999</v>
      </c>
      <c r="GW3" s="39">
        <v>0</v>
      </c>
      <c r="GX3" s="39">
        <v>0</v>
      </c>
      <c r="GZ3" s="35"/>
      <c r="HA3" s="38">
        <v>0.8595542813791025</v>
      </c>
      <c r="HB3" s="38">
        <v>0.73883356263714528</v>
      </c>
      <c r="HC3" s="38">
        <v>0.73445647150815896</v>
      </c>
      <c r="HD3" s="39">
        <v>5.305379903558654</v>
      </c>
      <c r="HE3" s="39">
        <v>0</v>
      </c>
      <c r="HF3" s="39">
        <v>0</v>
      </c>
      <c r="HH3" s="35"/>
      <c r="HI3" s="38">
        <v>0.87765288941154329</v>
      </c>
      <c r="HJ3" s="38">
        <v>0.77027459429243061</v>
      </c>
      <c r="HK3" s="38">
        <v>0.76378517605210383</v>
      </c>
      <c r="HL3" s="39">
        <v>5.0038260241789967</v>
      </c>
      <c r="HM3" s="39">
        <v>0</v>
      </c>
      <c r="HN3" s="39">
        <v>0</v>
      </c>
      <c r="HP3" s="35"/>
      <c r="HQ3" s="38">
        <v>0.87417400320232552</v>
      </c>
      <c r="HR3" s="38">
        <v>0.76418018787477948</v>
      </c>
      <c r="HS3" s="38">
        <v>0.75888086625398798</v>
      </c>
      <c r="HT3" s="39">
        <v>5.0555040709456973</v>
      </c>
      <c r="HU3" s="39">
        <v>0</v>
      </c>
      <c r="HV3" s="39">
        <v>0</v>
      </c>
      <c r="HX3" s="35"/>
      <c r="HY3" s="38">
        <v>0.88067282381777878</v>
      </c>
      <c r="HZ3" s="38">
        <v>0.77558462261118044</v>
      </c>
      <c r="IA3" s="38">
        <v>0.76924520517081829</v>
      </c>
      <c r="IB3" s="39">
        <v>4.9456570108669817</v>
      </c>
      <c r="IC3" s="39">
        <v>0</v>
      </c>
      <c r="ID3" s="39">
        <v>0</v>
      </c>
    </row>
    <row r="4" spans="1:238" ht="15" customHeight="1" x14ac:dyDescent="0.25">
      <c r="A4" s="17" t="s">
        <v>17</v>
      </c>
      <c r="B4" s="18">
        <v>2000</v>
      </c>
      <c r="C4" s="19" t="s">
        <v>15</v>
      </c>
      <c r="D4" s="20">
        <v>71.3</v>
      </c>
      <c r="E4" s="18">
        <v>145</v>
      </c>
      <c r="F4" s="21">
        <v>0.48</v>
      </c>
      <c r="G4" s="18">
        <v>154.45594360000001</v>
      </c>
      <c r="H4" s="20">
        <v>44.4</v>
      </c>
      <c r="I4" s="22">
        <v>86</v>
      </c>
      <c r="J4" s="22">
        <v>86</v>
      </c>
      <c r="K4" s="23">
        <v>1757.1780000000001</v>
      </c>
      <c r="L4" s="43">
        <v>3118366</v>
      </c>
      <c r="M4" s="21">
        <v>5.9</v>
      </c>
      <c r="N4" s="21">
        <v>16.600000000000001</v>
      </c>
      <c r="O4" s="55">
        <f t="shared" si="0"/>
        <v>1</v>
      </c>
      <c r="P4" s="55">
        <f t="shared" si="1"/>
        <v>86</v>
      </c>
      <c r="Q4" s="55">
        <f t="shared" si="2"/>
        <v>0.48</v>
      </c>
      <c r="R4" s="55">
        <f t="shared" si="3"/>
        <v>16.600000000000001</v>
      </c>
      <c r="S4" s="54">
        <f t="shared" si="4"/>
        <v>5.9</v>
      </c>
      <c r="T4" s="59"/>
      <c r="U4" s="59"/>
    </row>
    <row r="5" spans="1:238" ht="15" customHeight="1" x14ac:dyDescent="0.25">
      <c r="A5" s="17" t="s">
        <v>18</v>
      </c>
      <c r="B5" s="18">
        <v>2000</v>
      </c>
      <c r="C5" s="19" t="s">
        <v>15</v>
      </c>
      <c r="D5" s="20">
        <v>45.3</v>
      </c>
      <c r="E5" s="18">
        <v>48</v>
      </c>
      <c r="F5" s="21">
        <v>6.89</v>
      </c>
      <c r="G5" s="18">
        <v>15.88149254</v>
      </c>
      <c r="H5" s="20">
        <v>15.4</v>
      </c>
      <c r="I5" s="22">
        <v>27</v>
      </c>
      <c r="J5" s="22">
        <v>23</v>
      </c>
      <c r="K5" s="18">
        <v>555.29700000000003</v>
      </c>
      <c r="L5" s="43">
        <v>1644924</v>
      </c>
      <c r="M5" s="21">
        <v>4.4000000000000004</v>
      </c>
      <c r="N5" s="21">
        <v>0</v>
      </c>
      <c r="O5" s="55">
        <f t="shared" si="0"/>
        <v>1</v>
      </c>
      <c r="P5" s="55">
        <f t="shared" si="1"/>
        <v>27</v>
      </c>
      <c r="Q5" s="55">
        <f t="shared" si="2"/>
        <v>6.89</v>
      </c>
      <c r="R5" s="55">
        <f t="shared" si="3"/>
        <v>0</v>
      </c>
      <c r="S5" s="54">
        <f t="shared" si="4"/>
        <v>4.4000000000000004</v>
      </c>
      <c r="T5" s="59"/>
      <c r="U5" s="59"/>
      <c r="V5" s="36"/>
      <c r="W5" s="64" t="s">
        <v>301</v>
      </c>
      <c r="X5" s="64" t="s">
        <v>302</v>
      </c>
      <c r="Y5" s="64" t="s">
        <v>303</v>
      </c>
      <c r="Z5" s="62" t="s">
        <v>304</v>
      </c>
      <c r="AA5" s="62" t="s">
        <v>305</v>
      </c>
      <c r="AD5" s="36"/>
      <c r="AE5" s="64" t="s">
        <v>301</v>
      </c>
      <c r="AF5" s="64" t="s">
        <v>302</v>
      </c>
      <c r="AG5" s="64" t="s">
        <v>303</v>
      </c>
      <c r="AH5" s="62" t="s">
        <v>304</v>
      </c>
      <c r="AI5" s="62" t="s">
        <v>305</v>
      </c>
      <c r="AL5" s="36"/>
      <c r="AM5" s="64" t="s">
        <v>301</v>
      </c>
      <c r="AN5" s="64" t="s">
        <v>302</v>
      </c>
      <c r="AO5" s="64" t="s">
        <v>303</v>
      </c>
      <c r="AP5" s="62" t="s">
        <v>304</v>
      </c>
      <c r="AQ5" s="62" t="s">
        <v>305</v>
      </c>
      <c r="AT5" s="36"/>
      <c r="AU5" s="64" t="s">
        <v>301</v>
      </c>
      <c r="AV5" s="64" t="s">
        <v>302</v>
      </c>
      <c r="AW5" s="64" t="s">
        <v>303</v>
      </c>
      <c r="AX5" s="62" t="s">
        <v>304</v>
      </c>
      <c r="AY5" s="62" t="s">
        <v>305</v>
      </c>
      <c r="BB5" s="36"/>
      <c r="BC5" s="64" t="s">
        <v>301</v>
      </c>
      <c r="BD5" s="64" t="s">
        <v>302</v>
      </c>
      <c r="BE5" s="64" t="s">
        <v>303</v>
      </c>
      <c r="BF5" s="62" t="s">
        <v>304</v>
      </c>
      <c r="BG5" s="62" t="s">
        <v>305</v>
      </c>
      <c r="BJ5" s="36"/>
      <c r="BK5" s="64" t="s">
        <v>301</v>
      </c>
      <c r="BL5" s="64" t="s">
        <v>302</v>
      </c>
      <c r="BM5" s="64" t="s">
        <v>303</v>
      </c>
      <c r="BN5" s="62" t="s">
        <v>304</v>
      </c>
      <c r="BO5" s="62" t="s">
        <v>305</v>
      </c>
      <c r="BR5" s="36"/>
      <c r="BS5" s="64" t="s">
        <v>301</v>
      </c>
      <c r="BT5" s="64" t="s">
        <v>302</v>
      </c>
      <c r="BU5" s="64" t="s">
        <v>303</v>
      </c>
      <c r="BV5" s="62" t="s">
        <v>304</v>
      </c>
      <c r="BW5" s="62" t="s">
        <v>305</v>
      </c>
      <c r="BZ5" s="36"/>
      <c r="CA5" s="64" t="s">
        <v>301</v>
      </c>
      <c r="CB5" s="64" t="s">
        <v>302</v>
      </c>
      <c r="CC5" s="64" t="s">
        <v>303</v>
      </c>
      <c r="CD5" s="62" t="s">
        <v>304</v>
      </c>
      <c r="CE5" s="62" t="s">
        <v>305</v>
      </c>
      <c r="CH5" s="36"/>
      <c r="CI5" s="64" t="s">
        <v>301</v>
      </c>
      <c r="CJ5" s="64" t="s">
        <v>302</v>
      </c>
      <c r="CK5" s="64" t="s">
        <v>303</v>
      </c>
      <c r="CL5" s="62" t="s">
        <v>304</v>
      </c>
      <c r="CM5" s="62" t="s">
        <v>305</v>
      </c>
      <c r="CQ5" s="36"/>
      <c r="CR5" s="64" t="s">
        <v>301</v>
      </c>
      <c r="CS5" s="64" t="s">
        <v>302</v>
      </c>
      <c r="CT5" s="64" t="s">
        <v>303</v>
      </c>
      <c r="CU5" s="62" t="s">
        <v>304</v>
      </c>
      <c r="CV5" s="62" t="s">
        <v>305</v>
      </c>
      <c r="CY5" s="36"/>
      <c r="CZ5" s="64" t="s">
        <v>301</v>
      </c>
      <c r="DA5" s="64" t="s">
        <v>302</v>
      </c>
      <c r="DB5" s="64" t="s">
        <v>303</v>
      </c>
      <c r="DC5" s="62" t="s">
        <v>304</v>
      </c>
      <c r="DD5" s="62" t="s">
        <v>305</v>
      </c>
      <c r="DG5" s="36"/>
      <c r="DH5" s="64" t="s">
        <v>301</v>
      </c>
      <c r="DI5" s="64" t="s">
        <v>302</v>
      </c>
      <c r="DJ5" s="64" t="s">
        <v>303</v>
      </c>
      <c r="DK5" s="62" t="s">
        <v>304</v>
      </c>
      <c r="DL5" s="62" t="s">
        <v>305</v>
      </c>
      <c r="DO5" s="36"/>
      <c r="DP5" s="64" t="s">
        <v>301</v>
      </c>
      <c r="DQ5" s="64" t="s">
        <v>302</v>
      </c>
      <c r="DR5" s="64" t="s">
        <v>303</v>
      </c>
      <c r="DS5" s="62" t="s">
        <v>304</v>
      </c>
      <c r="DT5" s="62" t="s">
        <v>305</v>
      </c>
      <c r="DW5" s="36"/>
      <c r="DX5" s="64" t="s">
        <v>301</v>
      </c>
      <c r="DY5" s="64" t="s">
        <v>302</v>
      </c>
      <c r="DZ5" s="64" t="s">
        <v>303</v>
      </c>
      <c r="EA5" s="62" t="s">
        <v>304</v>
      </c>
      <c r="EB5" s="62" t="s">
        <v>305</v>
      </c>
      <c r="EE5" s="36"/>
      <c r="EF5" s="64" t="s">
        <v>301</v>
      </c>
      <c r="EG5" s="64" t="s">
        <v>302</v>
      </c>
      <c r="EH5" s="64" t="s">
        <v>303</v>
      </c>
      <c r="EI5" s="62" t="s">
        <v>304</v>
      </c>
      <c r="EJ5" s="62" t="s">
        <v>305</v>
      </c>
      <c r="EM5" s="36"/>
      <c r="EN5" s="64" t="s">
        <v>301</v>
      </c>
      <c r="EO5" s="64" t="s">
        <v>302</v>
      </c>
      <c r="EP5" s="64" t="s">
        <v>303</v>
      </c>
      <c r="EQ5" s="62" t="s">
        <v>304</v>
      </c>
      <c r="ER5" s="62" t="s">
        <v>305</v>
      </c>
      <c r="EU5" s="36"/>
      <c r="EV5" s="64" t="s">
        <v>301</v>
      </c>
      <c r="EW5" s="64" t="s">
        <v>302</v>
      </c>
      <c r="EX5" s="64" t="s">
        <v>303</v>
      </c>
      <c r="EY5" s="62" t="s">
        <v>304</v>
      </c>
      <c r="EZ5" s="62" t="s">
        <v>305</v>
      </c>
      <c r="FC5" s="36"/>
      <c r="FD5" s="64" t="s">
        <v>301</v>
      </c>
      <c r="FE5" s="64" t="s">
        <v>302</v>
      </c>
      <c r="FF5" s="64" t="s">
        <v>303</v>
      </c>
      <c r="FG5" s="62" t="s">
        <v>304</v>
      </c>
      <c r="FH5" s="62" t="s">
        <v>305</v>
      </c>
      <c r="FK5" s="36"/>
      <c r="FL5" s="64" t="s">
        <v>301</v>
      </c>
      <c r="FM5" s="64" t="s">
        <v>302</v>
      </c>
      <c r="FN5" s="64" t="s">
        <v>303</v>
      </c>
      <c r="FO5" s="62" t="s">
        <v>304</v>
      </c>
      <c r="FP5" s="62" t="s">
        <v>305</v>
      </c>
      <c r="FT5" s="36"/>
      <c r="FU5" s="64" t="s">
        <v>301</v>
      </c>
      <c r="FV5" s="64" t="s">
        <v>302</v>
      </c>
      <c r="FW5" s="64" t="s">
        <v>303</v>
      </c>
      <c r="FX5" s="62" t="s">
        <v>304</v>
      </c>
      <c r="FY5" s="62" t="s">
        <v>305</v>
      </c>
      <c r="GB5" s="36"/>
      <c r="GC5" s="64" t="s">
        <v>301</v>
      </c>
      <c r="GD5" s="64" t="s">
        <v>302</v>
      </c>
      <c r="GE5" s="64" t="s">
        <v>303</v>
      </c>
      <c r="GF5" s="62" t="s">
        <v>304</v>
      </c>
      <c r="GG5" s="62" t="s">
        <v>305</v>
      </c>
      <c r="GJ5" s="36"/>
      <c r="GK5" s="64" t="s">
        <v>301</v>
      </c>
      <c r="GL5" s="64" t="s">
        <v>302</v>
      </c>
      <c r="GM5" s="64" t="s">
        <v>303</v>
      </c>
      <c r="GN5" s="62" t="s">
        <v>304</v>
      </c>
      <c r="GO5" s="62" t="s">
        <v>305</v>
      </c>
      <c r="GR5" s="36"/>
      <c r="GS5" s="64" t="s">
        <v>301</v>
      </c>
      <c r="GT5" s="64" t="s">
        <v>302</v>
      </c>
      <c r="GU5" s="64" t="s">
        <v>303</v>
      </c>
      <c r="GV5" s="62" t="s">
        <v>304</v>
      </c>
      <c r="GW5" s="62" t="s">
        <v>305</v>
      </c>
      <c r="GZ5" s="36"/>
      <c r="HA5" s="64" t="s">
        <v>301</v>
      </c>
      <c r="HB5" s="64" t="s">
        <v>302</v>
      </c>
      <c r="HC5" s="64" t="s">
        <v>303</v>
      </c>
      <c r="HD5" s="62" t="s">
        <v>304</v>
      </c>
      <c r="HE5" s="62" t="s">
        <v>305</v>
      </c>
      <c r="HH5" s="36"/>
      <c r="HI5" s="64" t="s">
        <v>301</v>
      </c>
      <c r="HJ5" s="64" t="s">
        <v>302</v>
      </c>
      <c r="HK5" s="64" t="s">
        <v>303</v>
      </c>
      <c r="HL5" s="62" t="s">
        <v>304</v>
      </c>
      <c r="HM5" s="62" t="s">
        <v>305</v>
      </c>
      <c r="HP5" s="36"/>
      <c r="HQ5" s="64" t="s">
        <v>301</v>
      </c>
      <c r="HR5" s="64" t="s">
        <v>302</v>
      </c>
      <c r="HS5" s="64" t="s">
        <v>303</v>
      </c>
      <c r="HT5" s="62" t="s">
        <v>304</v>
      </c>
      <c r="HU5" s="62" t="s">
        <v>305</v>
      </c>
      <c r="HX5" s="36"/>
      <c r="HY5" s="64" t="s">
        <v>301</v>
      </c>
      <c r="HZ5" s="64" t="s">
        <v>302</v>
      </c>
      <c r="IA5" s="64" t="s">
        <v>303</v>
      </c>
      <c r="IB5" s="62" t="s">
        <v>304</v>
      </c>
      <c r="IC5" s="62" t="s">
        <v>305</v>
      </c>
    </row>
    <row r="6" spans="1:238" ht="15" customHeight="1" thickBot="1" x14ac:dyDescent="0.3">
      <c r="A6" s="17" t="s">
        <v>19</v>
      </c>
      <c r="B6" s="18">
        <v>2000</v>
      </c>
      <c r="C6" s="19" t="s">
        <v>15</v>
      </c>
      <c r="D6" s="20">
        <v>73.599999999999994</v>
      </c>
      <c r="E6" s="18">
        <v>156</v>
      </c>
      <c r="F6" s="21">
        <v>7.9</v>
      </c>
      <c r="G6" s="18">
        <v>1127.7434699999999</v>
      </c>
      <c r="H6" s="20">
        <v>38.200000000000003</v>
      </c>
      <c r="I6" s="22">
        <v>96</v>
      </c>
      <c r="J6" s="22">
        <v>95</v>
      </c>
      <c r="K6" s="23">
        <v>9875.1620000000003</v>
      </c>
      <c r="L6" s="43">
        <v>77648</v>
      </c>
      <c r="M6" s="21">
        <v>7</v>
      </c>
      <c r="N6" s="21">
        <v>0</v>
      </c>
      <c r="O6" s="55">
        <f t="shared" si="0"/>
        <v>1</v>
      </c>
      <c r="P6" s="55">
        <f t="shared" si="1"/>
        <v>96</v>
      </c>
      <c r="Q6" s="55">
        <f t="shared" si="2"/>
        <v>7.9</v>
      </c>
      <c r="R6" s="55">
        <f t="shared" si="3"/>
        <v>0</v>
      </c>
      <c r="S6" s="54">
        <f t="shared" si="4"/>
        <v>7</v>
      </c>
      <c r="T6" s="59"/>
      <c r="U6" s="59"/>
      <c r="V6" s="37" t="s">
        <v>300</v>
      </c>
      <c r="W6" s="63"/>
      <c r="X6" s="63"/>
      <c r="Y6" s="63"/>
      <c r="Z6" s="63"/>
      <c r="AA6" s="63"/>
      <c r="AD6" s="37" t="s">
        <v>300</v>
      </c>
      <c r="AE6" s="63"/>
      <c r="AF6" s="63"/>
      <c r="AG6" s="63"/>
      <c r="AH6" s="63"/>
      <c r="AI6" s="63"/>
      <c r="AL6" s="37" t="s">
        <v>300</v>
      </c>
      <c r="AM6" s="63"/>
      <c r="AN6" s="63"/>
      <c r="AO6" s="63"/>
      <c r="AP6" s="63"/>
      <c r="AQ6" s="63"/>
      <c r="AT6" s="37" t="s">
        <v>300</v>
      </c>
      <c r="AU6" s="63"/>
      <c r="AV6" s="63"/>
      <c r="AW6" s="63"/>
      <c r="AX6" s="63"/>
      <c r="AY6" s="63"/>
      <c r="BB6" s="37" t="s">
        <v>300</v>
      </c>
      <c r="BC6" s="63"/>
      <c r="BD6" s="63"/>
      <c r="BE6" s="63"/>
      <c r="BF6" s="63"/>
      <c r="BG6" s="63"/>
      <c r="BJ6" s="37" t="s">
        <v>300</v>
      </c>
      <c r="BK6" s="63"/>
      <c r="BL6" s="63"/>
      <c r="BM6" s="63"/>
      <c r="BN6" s="63"/>
      <c r="BO6" s="63"/>
      <c r="BR6" s="37" t="s">
        <v>300</v>
      </c>
      <c r="BS6" s="63"/>
      <c r="BT6" s="63"/>
      <c r="BU6" s="63"/>
      <c r="BV6" s="63"/>
      <c r="BW6" s="63"/>
      <c r="BZ6" s="37" t="s">
        <v>300</v>
      </c>
      <c r="CA6" s="63"/>
      <c r="CB6" s="63"/>
      <c r="CC6" s="63"/>
      <c r="CD6" s="63"/>
      <c r="CE6" s="63"/>
      <c r="CH6" s="37" t="s">
        <v>300</v>
      </c>
      <c r="CI6" s="63"/>
      <c r="CJ6" s="63"/>
      <c r="CK6" s="63"/>
      <c r="CL6" s="63"/>
      <c r="CM6" s="63"/>
      <c r="CQ6" s="37" t="s">
        <v>300</v>
      </c>
      <c r="CR6" s="63"/>
      <c r="CS6" s="63"/>
      <c r="CT6" s="63"/>
      <c r="CU6" s="63"/>
      <c r="CV6" s="63"/>
      <c r="CY6" s="37" t="s">
        <v>300</v>
      </c>
      <c r="CZ6" s="63"/>
      <c r="DA6" s="63"/>
      <c r="DB6" s="63"/>
      <c r="DC6" s="63"/>
      <c r="DD6" s="63"/>
      <c r="DG6" s="37" t="s">
        <v>300</v>
      </c>
      <c r="DH6" s="63"/>
      <c r="DI6" s="63"/>
      <c r="DJ6" s="63"/>
      <c r="DK6" s="63"/>
      <c r="DL6" s="63"/>
      <c r="DO6" s="37" t="s">
        <v>300</v>
      </c>
      <c r="DP6" s="63"/>
      <c r="DQ6" s="63"/>
      <c r="DR6" s="63"/>
      <c r="DS6" s="63"/>
      <c r="DT6" s="63"/>
      <c r="DW6" s="37" t="s">
        <v>300</v>
      </c>
      <c r="DX6" s="63"/>
      <c r="DY6" s="63"/>
      <c r="DZ6" s="63"/>
      <c r="EA6" s="63"/>
      <c r="EB6" s="63"/>
      <c r="EE6" s="37" t="s">
        <v>300</v>
      </c>
      <c r="EF6" s="63"/>
      <c r="EG6" s="63"/>
      <c r="EH6" s="63"/>
      <c r="EI6" s="63"/>
      <c r="EJ6" s="63"/>
      <c r="EM6" s="37" t="s">
        <v>300</v>
      </c>
      <c r="EN6" s="63"/>
      <c r="EO6" s="63"/>
      <c r="EP6" s="63"/>
      <c r="EQ6" s="63"/>
      <c r="ER6" s="63"/>
      <c r="EU6" s="37" t="s">
        <v>300</v>
      </c>
      <c r="EV6" s="63"/>
      <c r="EW6" s="63"/>
      <c r="EX6" s="63"/>
      <c r="EY6" s="63"/>
      <c r="EZ6" s="63"/>
      <c r="FC6" s="37" t="s">
        <v>300</v>
      </c>
      <c r="FD6" s="63"/>
      <c r="FE6" s="63"/>
      <c r="FF6" s="63"/>
      <c r="FG6" s="63"/>
      <c r="FH6" s="63"/>
      <c r="FK6" s="37" t="s">
        <v>300</v>
      </c>
      <c r="FL6" s="63"/>
      <c r="FM6" s="63"/>
      <c r="FN6" s="63"/>
      <c r="FO6" s="63"/>
      <c r="FP6" s="63"/>
      <c r="FT6" s="37" t="s">
        <v>300</v>
      </c>
      <c r="FU6" s="63"/>
      <c r="FV6" s="63"/>
      <c r="FW6" s="63"/>
      <c r="FX6" s="63"/>
      <c r="FY6" s="63"/>
      <c r="GB6" s="37" t="s">
        <v>300</v>
      </c>
      <c r="GC6" s="63"/>
      <c r="GD6" s="63"/>
      <c r="GE6" s="63"/>
      <c r="GF6" s="63"/>
      <c r="GG6" s="63"/>
      <c r="GJ6" s="37" t="s">
        <v>300</v>
      </c>
      <c r="GK6" s="63"/>
      <c r="GL6" s="63"/>
      <c r="GM6" s="63"/>
      <c r="GN6" s="63"/>
      <c r="GO6" s="63"/>
      <c r="GR6" s="37" t="s">
        <v>300</v>
      </c>
      <c r="GS6" s="63"/>
      <c r="GT6" s="63"/>
      <c r="GU6" s="63"/>
      <c r="GV6" s="63"/>
      <c r="GW6" s="63"/>
      <c r="GZ6" s="37" t="s">
        <v>300</v>
      </c>
      <c r="HA6" s="63"/>
      <c r="HB6" s="63"/>
      <c r="HC6" s="63"/>
      <c r="HD6" s="63"/>
      <c r="HE6" s="63"/>
      <c r="HH6" s="37" t="s">
        <v>300</v>
      </c>
      <c r="HI6" s="63"/>
      <c r="HJ6" s="63"/>
      <c r="HK6" s="63"/>
      <c r="HL6" s="63"/>
      <c r="HM6" s="63"/>
      <c r="HP6" s="37" t="s">
        <v>300</v>
      </c>
      <c r="HQ6" s="63"/>
      <c r="HR6" s="63"/>
      <c r="HS6" s="63"/>
      <c r="HT6" s="63"/>
      <c r="HU6" s="63"/>
      <c r="HX6" s="37" t="s">
        <v>300</v>
      </c>
      <c r="HY6" s="63"/>
      <c r="HZ6" s="63"/>
      <c r="IA6" s="63"/>
      <c r="IB6" s="63"/>
      <c r="IC6" s="63"/>
    </row>
    <row r="7" spans="1:238" ht="15" customHeight="1" thickTop="1" x14ac:dyDescent="0.25">
      <c r="A7" s="17" t="s">
        <v>20</v>
      </c>
      <c r="B7" s="18">
        <v>2000</v>
      </c>
      <c r="C7" s="19" t="s">
        <v>15</v>
      </c>
      <c r="D7" s="20">
        <v>74.099999999999994</v>
      </c>
      <c r="E7" s="18">
        <v>137</v>
      </c>
      <c r="F7" s="21">
        <v>8.33</v>
      </c>
      <c r="G7" s="18">
        <v>1349.0252820000001</v>
      </c>
      <c r="H7" s="20">
        <v>54</v>
      </c>
      <c r="I7" s="22">
        <v>88</v>
      </c>
      <c r="J7" s="22">
        <v>83</v>
      </c>
      <c r="K7" s="23">
        <v>7669.2740000000003</v>
      </c>
      <c r="L7" s="43">
        <v>3757452</v>
      </c>
      <c r="M7" s="21">
        <v>9.1</v>
      </c>
      <c r="N7" s="21">
        <v>41.4</v>
      </c>
      <c r="O7" s="55">
        <f t="shared" si="0"/>
        <v>1</v>
      </c>
      <c r="P7" s="55">
        <f t="shared" si="1"/>
        <v>88</v>
      </c>
      <c r="Q7" s="55">
        <f t="shared" si="2"/>
        <v>8.33</v>
      </c>
      <c r="R7" s="55">
        <f t="shared" si="3"/>
        <v>41.4</v>
      </c>
      <c r="S7" s="54">
        <f t="shared" si="4"/>
        <v>9.1</v>
      </c>
      <c r="T7" s="59"/>
      <c r="U7" s="59"/>
      <c r="V7" s="35" t="s">
        <v>306</v>
      </c>
      <c r="W7" s="39">
        <v>1</v>
      </c>
      <c r="X7" s="39">
        <v>7588.8386216614017</v>
      </c>
      <c r="Y7" s="39">
        <v>7588.8386216614017</v>
      </c>
      <c r="Z7" s="39">
        <v>117.37210507041073</v>
      </c>
      <c r="AA7" s="40">
        <v>2.1174019933904695E-21</v>
      </c>
      <c r="AD7" s="35" t="s">
        <v>306</v>
      </c>
      <c r="AE7" s="39">
        <v>2</v>
      </c>
      <c r="AF7" s="39">
        <v>9243.5813011832033</v>
      </c>
      <c r="AG7" s="39">
        <v>4621.7906505916017</v>
      </c>
      <c r="AH7" s="39">
        <v>82.794518428935589</v>
      </c>
      <c r="AI7" s="40">
        <v>3.1924884928519145E-26</v>
      </c>
      <c r="AL7" s="35" t="s">
        <v>306</v>
      </c>
      <c r="AM7" s="39">
        <v>3</v>
      </c>
      <c r="AN7" s="39">
        <v>9738.4443887019443</v>
      </c>
      <c r="AO7" s="39">
        <v>3246.1481295673148</v>
      </c>
      <c r="AP7" s="39">
        <v>60.823823587607663</v>
      </c>
      <c r="AQ7" s="40">
        <v>3.6880428621154779E-27</v>
      </c>
      <c r="AT7" s="35" t="s">
        <v>306</v>
      </c>
      <c r="AU7" s="39">
        <v>4</v>
      </c>
      <c r="AV7" s="39">
        <v>11721.591248720646</v>
      </c>
      <c r="AW7" s="39">
        <v>2930.3978121801615</v>
      </c>
      <c r="AX7" s="39">
        <v>68.90475596715936</v>
      </c>
      <c r="AY7" s="40">
        <v>3.8266945663619072E-35</v>
      </c>
      <c r="BB7" s="35" t="s">
        <v>306</v>
      </c>
      <c r="BC7" s="39">
        <v>5</v>
      </c>
      <c r="BD7" s="39">
        <v>14679.993406192816</v>
      </c>
      <c r="BE7" s="39">
        <v>2935.9986812385632</v>
      </c>
      <c r="BF7" s="39">
        <v>112.68736513382258</v>
      </c>
      <c r="BG7" s="40">
        <v>4.2284067438923991E-53</v>
      </c>
      <c r="BJ7" s="35" t="s">
        <v>306</v>
      </c>
      <c r="BK7" s="39">
        <v>5</v>
      </c>
      <c r="BL7" s="39">
        <v>14775.99707042169</v>
      </c>
      <c r="BM7" s="39">
        <v>2955.1994140843381</v>
      </c>
      <c r="BN7" s="39">
        <v>115.83575414115211</v>
      </c>
      <c r="BO7" s="40">
        <v>6.634122669431105E-54</v>
      </c>
      <c r="BR7" s="35" t="s">
        <v>306</v>
      </c>
      <c r="BS7" s="39">
        <v>4</v>
      </c>
      <c r="BT7" s="39">
        <v>14782.590269792629</v>
      </c>
      <c r="BU7" s="39">
        <v>3695.6475674481571</v>
      </c>
      <c r="BV7" s="39">
        <v>145.89072884542196</v>
      </c>
      <c r="BW7" s="40">
        <v>4.525420090022732E-55</v>
      </c>
      <c r="BZ7" s="35" t="s">
        <v>306</v>
      </c>
      <c r="CA7" s="39">
        <v>5</v>
      </c>
      <c r="CB7" s="39">
        <v>15010.28914195729</v>
      </c>
      <c r="CC7" s="39">
        <v>3002.0578283914579</v>
      </c>
      <c r="CD7" s="39">
        <v>124.11200283730292</v>
      </c>
      <c r="CE7" s="40">
        <v>6.0826368200370173E-56</v>
      </c>
      <c r="CH7" s="35" t="s">
        <v>306</v>
      </c>
      <c r="CI7" s="39">
        <v>5</v>
      </c>
      <c r="CJ7" s="39">
        <v>15010.28914195729</v>
      </c>
      <c r="CK7" s="39">
        <v>3002.0578283914579</v>
      </c>
      <c r="CL7" s="39">
        <v>124.11200283730292</v>
      </c>
      <c r="CM7" s="40">
        <v>6.0826368200370173E-56</v>
      </c>
      <c r="CQ7" s="35" t="s">
        <v>306</v>
      </c>
      <c r="CR7" s="39">
        <v>1</v>
      </c>
      <c r="CS7" s="39">
        <v>7588.8386216614017</v>
      </c>
      <c r="CT7" s="39">
        <v>7588.8386216614017</v>
      </c>
      <c r="CU7" s="39">
        <v>117.37210507041073</v>
      </c>
      <c r="CV7" s="40">
        <v>2.1174019933904695E-21</v>
      </c>
      <c r="CY7" s="35" t="s">
        <v>306</v>
      </c>
      <c r="CZ7" s="39">
        <v>2</v>
      </c>
      <c r="DA7" s="39">
        <v>9243.5813011832033</v>
      </c>
      <c r="DB7" s="39">
        <v>4621.7906505916017</v>
      </c>
      <c r="DC7" s="39">
        <v>82.794518428935589</v>
      </c>
      <c r="DD7" s="40">
        <v>3.1924884928519145E-26</v>
      </c>
      <c r="DG7" s="35" t="s">
        <v>306</v>
      </c>
      <c r="DH7" s="39">
        <v>3</v>
      </c>
      <c r="DI7" s="39">
        <v>9738.4443887019443</v>
      </c>
      <c r="DJ7" s="39">
        <v>3246.1481295673148</v>
      </c>
      <c r="DK7" s="39">
        <v>60.823823587607663</v>
      </c>
      <c r="DL7" s="40">
        <v>3.6880428621154779E-27</v>
      </c>
      <c r="DO7" s="35" t="s">
        <v>306</v>
      </c>
      <c r="DP7" s="39">
        <v>4</v>
      </c>
      <c r="DQ7" s="39">
        <v>11721.591248720762</v>
      </c>
      <c r="DR7" s="39">
        <v>2930.3978121801906</v>
      </c>
      <c r="DS7" s="39">
        <v>68.904755967160042</v>
      </c>
      <c r="DT7" s="40">
        <v>3.8266945663598406E-35</v>
      </c>
      <c r="DW7" s="35" t="s">
        <v>306</v>
      </c>
      <c r="DX7" s="39">
        <v>5</v>
      </c>
      <c r="DY7" s="39">
        <v>14679.993406193373</v>
      </c>
      <c r="DZ7" s="39">
        <v>2935.9986812386746</v>
      </c>
      <c r="EA7" s="39">
        <v>112.68736513382689</v>
      </c>
      <c r="EB7" s="40">
        <v>4.228406743881521E-53</v>
      </c>
      <c r="EE7" s="35" t="s">
        <v>306</v>
      </c>
      <c r="EF7" s="39">
        <v>6</v>
      </c>
      <c r="EG7" s="39">
        <v>14810.186568481626</v>
      </c>
      <c r="EH7" s="39">
        <v>2468.364428080271</v>
      </c>
      <c r="EI7" s="39">
        <v>96.94049675328786</v>
      </c>
      <c r="EJ7" s="40">
        <v>3.8740828334124838E-53</v>
      </c>
      <c r="EM7" s="35" t="s">
        <v>306</v>
      </c>
      <c r="EN7" s="39">
        <v>7</v>
      </c>
      <c r="EO7" s="39">
        <v>14910.407248779391</v>
      </c>
      <c r="EP7" s="39">
        <v>2130.0581783970561</v>
      </c>
      <c r="EQ7" s="39">
        <v>85.081555325503643</v>
      </c>
      <c r="ER7" s="40">
        <v>5.6046862693253445E-53</v>
      </c>
      <c r="EU7" s="35" t="s">
        <v>306</v>
      </c>
      <c r="EV7" s="39">
        <v>8</v>
      </c>
      <c r="EW7" s="39">
        <v>14912.829948102162</v>
      </c>
      <c r="EX7" s="39">
        <v>1864.1037435127703</v>
      </c>
      <c r="EY7" s="39">
        <v>74.073941368190461</v>
      </c>
      <c r="EZ7" s="40">
        <v>5.1239806246646669E-52</v>
      </c>
      <c r="FC7" s="35" t="s">
        <v>306</v>
      </c>
      <c r="FD7" s="39">
        <v>8</v>
      </c>
      <c r="FE7" s="39">
        <v>15040.175521168285</v>
      </c>
      <c r="FF7" s="39">
        <v>1880.0219401460356</v>
      </c>
      <c r="FG7" s="39">
        <v>76.944203934932247</v>
      </c>
      <c r="FH7" s="40">
        <v>4.0307933019144621E-53</v>
      </c>
      <c r="FK7" s="35" t="s">
        <v>306</v>
      </c>
      <c r="FL7" s="39">
        <v>9</v>
      </c>
      <c r="FM7" s="39">
        <v>15051.793327856232</v>
      </c>
      <c r="FN7" s="39">
        <v>1672.4214808729148</v>
      </c>
      <c r="FO7" s="39">
        <v>68.240782017383566</v>
      </c>
      <c r="FP7" s="40">
        <v>2.895535288111323E-52</v>
      </c>
      <c r="FT7" s="35" t="s">
        <v>306</v>
      </c>
      <c r="FU7" s="39">
        <v>1</v>
      </c>
      <c r="FV7" s="39">
        <v>158.92240379942149</v>
      </c>
      <c r="FW7" s="39">
        <v>158.92240379942149</v>
      </c>
      <c r="FX7" s="39">
        <v>1.5034450172127796</v>
      </c>
      <c r="FY7" s="40">
        <v>0.2217348773637513</v>
      </c>
      <c r="GB7" s="35" t="s">
        <v>306</v>
      </c>
      <c r="GC7" s="39">
        <v>11</v>
      </c>
      <c r="GD7" s="39">
        <v>15072.221807368413</v>
      </c>
      <c r="GE7" s="39">
        <v>1370.2019824880374</v>
      </c>
      <c r="GF7" s="39">
        <v>55.530354778844178</v>
      </c>
      <c r="GG7" s="40">
        <v>1.3198495585806565E-50</v>
      </c>
      <c r="GJ7" s="35" t="s">
        <v>306</v>
      </c>
      <c r="GK7" s="39">
        <v>10</v>
      </c>
      <c r="GL7" s="39">
        <v>15058.517106263409</v>
      </c>
      <c r="GM7" s="39">
        <v>1505.8517106263409</v>
      </c>
      <c r="GN7" s="39">
        <v>61.18600339526062</v>
      </c>
      <c r="GO7" s="40">
        <v>2.1559642621487871E-51</v>
      </c>
      <c r="GR7" s="35" t="s">
        <v>306</v>
      </c>
      <c r="GS7" s="39">
        <v>14</v>
      </c>
      <c r="GT7" s="39">
        <v>15111.163282391133</v>
      </c>
      <c r="GU7" s="39">
        <v>1079.368805885081</v>
      </c>
      <c r="GV7" s="39">
        <v>43.376616640558616</v>
      </c>
      <c r="GW7" s="40">
        <v>2.3885540040962533E-48</v>
      </c>
      <c r="GZ7" s="35" t="s">
        <v>306</v>
      </c>
      <c r="HA7" s="39">
        <v>3</v>
      </c>
      <c r="HB7" s="39">
        <v>14253.294476464711</v>
      </c>
      <c r="HC7" s="39">
        <v>4751.09815882157</v>
      </c>
      <c r="HD7" s="39">
        <v>168.79556327817147</v>
      </c>
      <c r="HE7" s="40">
        <v>6.0173137598383126E-52</v>
      </c>
      <c r="HH7" s="35" t="s">
        <v>306</v>
      </c>
      <c r="HI7" s="39">
        <v>5</v>
      </c>
      <c r="HJ7" s="39">
        <v>14859.842832534396</v>
      </c>
      <c r="HK7" s="39">
        <v>2971.9685665068791</v>
      </c>
      <c r="HL7" s="39">
        <v>118.69701809412709</v>
      </c>
      <c r="HM7" s="40">
        <v>1.2736422807893412E-54</v>
      </c>
      <c r="HP7" s="35" t="s">
        <v>306</v>
      </c>
      <c r="HQ7" s="39">
        <v>4</v>
      </c>
      <c r="HR7" s="39">
        <v>14742.271875118771</v>
      </c>
      <c r="HS7" s="39">
        <v>3685.5679687796928</v>
      </c>
      <c r="HT7" s="39">
        <v>144.20339857776861</v>
      </c>
      <c r="HU7" s="40">
        <v>9.9671402358652837E-55</v>
      </c>
      <c r="HX7" s="35" t="s">
        <v>306</v>
      </c>
      <c r="HY7" s="39">
        <v>5</v>
      </c>
      <c r="HZ7" s="39">
        <v>14962.281867701</v>
      </c>
      <c r="IA7" s="39">
        <v>2992.4563735401998</v>
      </c>
      <c r="IB7" s="39">
        <v>122.34320107604016</v>
      </c>
      <c r="IC7" s="40">
        <v>1.6241105594305392E-55</v>
      </c>
    </row>
    <row r="8" spans="1:238" ht="15" customHeight="1" x14ac:dyDescent="0.25">
      <c r="A8" s="17" t="s">
        <v>21</v>
      </c>
      <c r="B8" s="18">
        <v>2000</v>
      </c>
      <c r="C8" s="19" t="s">
        <v>15</v>
      </c>
      <c r="D8" s="20">
        <v>72</v>
      </c>
      <c r="E8" s="18">
        <v>142</v>
      </c>
      <c r="F8" s="21">
        <v>3.97</v>
      </c>
      <c r="G8" s="18">
        <v>32.75626853</v>
      </c>
      <c r="H8" s="20">
        <v>47.1</v>
      </c>
      <c r="I8" s="22">
        <v>96</v>
      </c>
      <c r="J8" s="22">
        <v>93</v>
      </c>
      <c r="K8" s="18">
        <v>622.74300000000005</v>
      </c>
      <c r="L8" s="43">
        <v>369588</v>
      </c>
      <c r="M8" s="21">
        <v>10.8</v>
      </c>
      <c r="N8" s="21">
        <v>31.8</v>
      </c>
      <c r="O8" s="55">
        <f t="shared" si="0"/>
        <v>1</v>
      </c>
      <c r="P8" s="55">
        <f t="shared" si="1"/>
        <v>96</v>
      </c>
      <c r="Q8" s="55">
        <f t="shared" si="2"/>
        <v>3.97</v>
      </c>
      <c r="R8" s="55">
        <f t="shared" si="3"/>
        <v>31.8</v>
      </c>
      <c r="S8" s="54">
        <f t="shared" si="4"/>
        <v>10.8</v>
      </c>
      <c r="T8" s="59"/>
      <c r="U8" s="59"/>
      <c r="V8" s="35" t="s">
        <v>307</v>
      </c>
      <c r="W8" s="39">
        <v>181</v>
      </c>
      <c r="X8" s="39">
        <v>11702.778864677535</v>
      </c>
      <c r="Y8" s="39">
        <v>64.656236821422851</v>
      </c>
      <c r="Z8" s="33"/>
      <c r="AA8" s="33"/>
      <c r="AD8" s="35" t="s">
        <v>307</v>
      </c>
      <c r="AE8" s="39">
        <v>180</v>
      </c>
      <c r="AF8" s="39">
        <v>10048.036185155735</v>
      </c>
      <c r="AG8" s="39">
        <v>55.822423250865199</v>
      </c>
      <c r="AH8" s="33"/>
      <c r="AI8" s="33"/>
      <c r="AL8" s="35" t="s">
        <v>307</v>
      </c>
      <c r="AM8" s="39">
        <v>179</v>
      </c>
      <c r="AN8" s="39">
        <v>9553.1730976369508</v>
      </c>
      <c r="AO8" s="39">
        <v>53.369682109703639</v>
      </c>
      <c r="AP8" s="33"/>
      <c r="AQ8" s="33"/>
      <c r="AT8" s="35" t="s">
        <v>307</v>
      </c>
      <c r="AU8" s="39">
        <v>178</v>
      </c>
      <c r="AV8" s="39">
        <v>7570.0262376180999</v>
      </c>
      <c r="AW8" s="39">
        <v>42.528237289989328</v>
      </c>
      <c r="AX8" s="33"/>
      <c r="AY8" s="33"/>
      <c r="BB8" s="35" t="s">
        <v>307</v>
      </c>
      <c r="BC8" s="39">
        <v>177</v>
      </c>
      <c r="BD8" s="39">
        <v>4611.6240801449767</v>
      </c>
      <c r="BE8" s="39">
        <v>26.054373334152412</v>
      </c>
      <c r="BF8" s="33"/>
      <c r="BG8" s="33"/>
      <c r="BJ8" s="35" t="s">
        <v>307</v>
      </c>
      <c r="BK8" s="39">
        <v>177</v>
      </c>
      <c r="BL8" s="39">
        <v>4515.6204159169929</v>
      </c>
      <c r="BM8" s="39">
        <v>25.511979750943464</v>
      </c>
      <c r="BN8" s="33"/>
      <c r="BO8" s="33"/>
      <c r="BR8" s="35" t="s">
        <v>307</v>
      </c>
      <c r="BS8" s="39">
        <v>178</v>
      </c>
      <c r="BT8" s="39">
        <v>4509.0272165462175</v>
      </c>
      <c r="BU8" s="39">
        <v>25.331613576102345</v>
      </c>
      <c r="BV8" s="33"/>
      <c r="BW8" s="33"/>
      <c r="BZ8" s="35" t="s">
        <v>307</v>
      </c>
      <c r="CA8" s="39">
        <v>177</v>
      </c>
      <c r="CB8" s="39">
        <v>4281.3283443813862</v>
      </c>
      <c r="CC8" s="39">
        <v>24.188295730968285</v>
      </c>
      <c r="CD8" s="33"/>
      <c r="CE8" s="33"/>
      <c r="CH8" s="35" t="s">
        <v>307</v>
      </c>
      <c r="CI8" s="39">
        <v>177</v>
      </c>
      <c r="CJ8" s="39">
        <v>4281.3283443813862</v>
      </c>
      <c r="CK8" s="39">
        <v>24.188295730968285</v>
      </c>
      <c r="CL8" s="33"/>
      <c r="CM8" s="33"/>
      <c r="CQ8" s="35" t="s">
        <v>307</v>
      </c>
      <c r="CR8" s="39">
        <v>181</v>
      </c>
      <c r="CS8" s="39">
        <v>11702.778864677535</v>
      </c>
      <c r="CT8" s="39">
        <v>64.656236821422851</v>
      </c>
      <c r="CU8" s="33"/>
      <c r="CV8" s="33"/>
      <c r="CY8" s="35" t="s">
        <v>307</v>
      </c>
      <c r="CZ8" s="39">
        <v>180</v>
      </c>
      <c r="DA8" s="39">
        <v>10048.036185155735</v>
      </c>
      <c r="DB8" s="39">
        <v>55.822423250865199</v>
      </c>
      <c r="DC8" s="33"/>
      <c r="DD8" s="33"/>
      <c r="DG8" s="35" t="s">
        <v>307</v>
      </c>
      <c r="DH8" s="39">
        <v>179</v>
      </c>
      <c r="DI8" s="39">
        <v>9553.1730976369508</v>
      </c>
      <c r="DJ8" s="39">
        <v>53.369682109703639</v>
      </c>
      <c r="DK8" s="33"/>
      <c r="DL8" s="33"/>
      <c r="DO8" s="35" t="s">
        <v>307</v>
      </c>
      <c r="DP8" s="39">
        <v>178</v>
      </c>
      <c r="DQ8" s="39">
        <v>7570.0262376180999</v>
      </c>
      <c r="DR8" s="39">
        <v>42.528237289989328</v>
      </c>
      <c r="DS8" s="33"/>
      <c r="DT8" s="33"/>
      <c r="DW8" s="35" t="s">
        <v>307</v>
      </c>
      <c r="DX8" s="39">
        <v>177</v>
      </c>
      <c r="DY8" s="39">
        <v>4611.6240801449758</v>
      </c>
      <c r="DZ8" s="39">
        <v>26.054373334152405</v>
      </c>
      <c r="EA8" s="33"/>
      <c r="EB8" s="33"/>
      <c r="EE8" s="35" t="s">
        <v>307</v>
      </c>
      <c r="EF8" s="39">
        <v>176</v>
      </c>
      <c r="EG8" s="39">
        <v>4481.4309178521244</v>
      </c>
      <c r="EH8" s="39">
        <v>25.462675669614342</v>
      </c>
      <c r="EI8" s="33"/>
      <c r="EJ8" s="33"/>
      <c r="EM8" s="35" t="s">
        <v>307</v>
      </c>
      <c r="EN8" s="39">
        <v>175</v>
      </c>
      <c r="EO8" s="39">
        <v>4381.2102375583627</v>
      </c>
      <c r="EP8" s="39">
        <v>25.035487071762073</v>
      </c>
      <c r="EQ8" s="33"/>
      <c r="ER8" s="33"/>
      <c r="EU8" s="35" t="s">
        <v>307</v>
      </c>
      <c r="EV8" s="39">
        <v>174</v>
      </c>
      <c r="EW8" s="39">
        <v>4378.7875382382344</v>
      </c>
      <c r="EX8" s="39">
        <v>25.165445622058819</v>
      </c>
      <c r="EY8" s="33"/>
      <c r="EZ8" s="33"/>
      <c r="FC8" s="35" t="s">
        <v>307</v>
      </c>
      <c r="FD8" s="39">
        <v>174</v>
      </c>
      <c r="FE8" s="39">
        <v>4251.4419651679282</v>
      </c>
      <c r="FF8" s="39">
        <v>24.433574512459359</v>
      </c>
      <c r="FG8" s="33"/>
      <c r="FH8" s="33"/>
      <c r="FK8" s="35" t="s">
        <v>307</v>
      </c>
      <c r="FL8" s="39">
        <v>173</v>
      </c>
      <c r="FM8" s="39">
        <v>4239.824158482108</v>
      </c>
      <c r="FN8" s="39">
        <v>24.507654095272301</v>
      </c>
      <c r="FO8" s="33"/>
      <c r="FP8" s="33"/>
      <c r="FT8" s="35" t="s">
        <v>307</v>
      </c>
      <c r="FU8" s="39">
        <v>181</v>
      </c>
      <c r="FV8" s="39">
        <v>19132.695082539383</v>
      </c>
      <c r="FW8" s="39">
        <v>105.70549769358776</v>
      </c>
      <c r="FX8" s="33"/>
      <c r="FY8" s="33"/>
      <c r="GB8" s="35" t="s">
        <v>307</v>
      </c>
      <c r="GC8" s="39">
        <v>171</v>
      </c>
      <c r="GD8" s="39">
        <v>4219.3956789687063</v>
      </c>
      <c r="GE8" s="39">
        <v>24.67482853198074</v>
      </c>
      <c r="GF8" s="33"/>
      <c r="GG8" s="33"/>
      <c r="GJ8" s="35" t="s">
        <v>307</v>
      </c>
      <c r="GK8" s="39">
        <v>172</v>
      </c>
      <c r="GL8" s="39">
        <v>4233.1003800747167</v>
      </c>
      <c r="GM8" s="39">
        <v>24.611048721364632</v>
      </c>
      <c r="GN8" s="33"/>
      <c r="GO8" s="33"/>
      <c r="GR8" s="35" t="s">
        <v>307</v>
      </c>
      <c r="GS8" s="39">
        <v>168</v>
      </c>
      <c r="GT8" s="39">
        <v>4180.4542039625139</v>
      </c>
      <c r="GU8" s="39">
        <v>24.883655975967343</v>
      </c>
      <c r="GV8" s="33"/>
      <c r="GW8" s="33"/>
      <c r="GZ8" s="35" t="s">
        <v>307</v>
      </c>
      <c r="HA8" s="39">
        <v>179</v>
      </c>
      <c r="HB8" s="39">
        <v>5038.3230098740414</v>
      </c>
      <c r="HC8" s="39">
        <v>28.147055921084029</v>
      </c>
      <c r="HD8" s="33"/>
      <c r="HE8" s="33"/>
      <c r="HH8" s="35" t="s">
        <v>307</v>
      </c>
      <c r="HI8" s="39">
        <v>177</v>
      </c>
      <c r="HJ8" s="39">
        <v>4431.7746538044248</v>
      </c>
      <c r="HK8" s="39">
        <v>25.038274880250988</v>
      </c>
      <c r="HL8" s="33"/>
      <c r="HM8" s="33"/>
      <c r="HP8" s="35" t="s">
        <v>307</v>
      </c>
      <c r="HQ8" s="39">
        <v>178</v>
      </c>
      <c r="HR8" s="39">
        <v>4549.3456112200365</v>
      </c>
      <c r="HS8" s="39">
        <v>25.55812141134852</v>
      </c>
      <c r="HT8" s="33"/>
      <c r="HU8" s="33"/>
      <c r="HX8" s="35" t="s">
        <v>307</v>
      </c>
      <c r="HY8" s="39">
        <v>177</v>
      </c>
      <c r="HZ8" s="39">
        <v>4329.3356186373776</v>
      </c>
      <c r="IA8" s="39">
        <v>24.459523269137726</v>
      </c>
      <c r="IB8" s="33"/>
      <c r="IC8" s="33"/>
    </row>
    <row r="9" spans="1:238" ht="15" customHeight="1" x14ac:dyDescent="0.25">
      <c r="A9" s="17" t="s">
        <v>22</v>
      </c>
      <c r="B9" s="18">
        <v>2000</v>
      </c>
      <c r="C9" s="19" t="s">
        <v>23</v>
      </c>
      <c r="D9" s="20">
        <v>79.5</v>
      </c>
      <c r="E9" s="18">
        <v>78</v>
      </c>
      <c r="F9" s="21">
        <v>10.62</v>
      </c>
      <c r="G9" s="18">
        <v>347.18736000000001</v>
      </c>
      <c r="H9" s="20">
        <v>58.2</v>
      </c>
      <c r="I9" s="22">
        <v>90</v>
      </c>
      <c r="J9" s="22">
        <v>90</v>
      </c>
      <c r="K9" s="23">
        <v>2169.9209999999998</v>
      </c>
      <c r="L9" s="43">
        <v>19153</v>
      </c>
      <c r="M9" s="21">
        <v>11.9</v>
      </c>
      <c r="N9" s="21">
        <v>24.5</v>
      </c>
      <c r="O9" s="55">
        <f t="shared" si="0"/>
        <v>0</v>
      </c>
      <c r="P9" s="55">
        <f t="shared" si="1"/>
        <v>0</v>
      </c>
      <c r="Q9" s="55">
        <f t="shared" si="2"/>
        <v>0</v>
      </c>
      <c r="R9" s="55">
        <f t="shared" si="3"/>
        <v>0</v>
      </c>
      <c r="S9" s="54">
        <f t="shared" si="4"/>
        <v>0</v>
      </c>
      <c r="T9" s="59"/>
      <c r="U9" s="59"/>
    </row>
    <row r="10" spans="1:238" ht="15" customHeight="1" x14ac:dyDescent="0.25">
      <c r="A10" s="17" t="s">
        <v>24</v>
      </c>
      <c r="B10" s="18">
        <v>2000</v>
      </c>
      <c r="C10" s="19" t="s">
        <v>23</v>
      </c>
      <c r="D10" s="20">
        <v>78.099999999999994</v>
      </c>
      <c r="E10" s="18">
        <v>96</v>
      </c>
      <c r="F10" s="21">
        <v>11.3</v>
      </c>
      <c r="G10" s="18">
        <v>3557.4555070000001</v>
      </c>
      <c r="H10" s="20">
        <v>5.0999999999999996</v>
      </c>
      <c r="I10" s="22">
        <v>71</v>
      </c>
      <c r="J10" s="22">
        <v>81</v>
      </c>
      <c r="K10" s="23">
        <v>24517.267</v>
      </c>
      <c r="L10" s="43">
        <v>811566</v>
      </c>
      <c r="M10" s="21">
        <v>9</v>
      </c>
      <c r="N10" s="21">
        <v>49.1</v>
      </c>
      <c r="O10" s="55">
        <f t="shared" si="0"/>
        <v>0</v>
      </c>
      <c r="P10" s="55">
        <f t="shared" si="1"/>
        <v>0</v>
      </c>
      <c r="Q10" s="55">
        <f t="shared" si="2"/>
        <v>0</v>
      </c>
      <c r="R10" s="55">
        <f t="shared" si="3"/>
        <v>0</v>
      </c>
      <c r="S10" s="54">
        <f t="shared" si="4"/>
        <v>0</v>
      </c>
      <c r="T10" s="59"/>
      <c r="U10" s="59"/>
      <c r="V10" s="36"/>
      <c r="W10" s="62" t="s">
        <v>309</v>
      </c>
      <c r="X10" s="64" t="s">
        <v>310</v>
      </c>
      <c r="Y10" s="62" t="s">
        <v>311</v>
      </c>
      <c r="Z10" s="62" t="s">
        <v>305</v>
      </c>
      <c r="AA10" s="65" t="s">
        <v>312</v>
      </c>
      <c r="AB10" s="65"/>
      <c r="AD10" s="36"/>
      <c r="AE10" s="62" t="s">
        <v>309</v>
      </c>
      <c r="AF10" s="64" t="s">
        <v>310</v>
      </c>
      <c r="AG10" s="62" t="s">
        <v>311</v>
      </c>
      <c r="AH10" s="62" t="s">
        <v>305</v>
      </c>
      <c r="AI10" s="65" t="s">
        <v>312</v>
      </c>
      <c r="AJ10" s="65"/>
      <c r="AL10" s="36"/>
      <c r="AM10" s="62" t="s">
        <v>309</v>
      </c>
      <c r="AN10" s="64" t="s">
        <v>310</v>
      </c>
      <c r="AO10" s="62" t="s">
        <v>311</v>
      </c>
      <c r="AP10" s="62" t="s">
        <v>305</v>
      </c>
      <c r="AQ10" s="65" t="s">
        <v>312</v>
      </c>
      <c r="AR10" s="65"/>
      <c r="AT10" s="36"/>
      <c r="AU10" s="62" t="s">
        <v>309</v>
      </c>
      <c r="AV10" s="64" t="s">
        <v>310</v>
      </c>
      <c r="AW10" s="62" t="s">
        <v>311</v>
      </c>
      <c r="AX10" s="62" t="s">
        <v>305</v>
      </c>
      <c r="AY10" s="65" t="s">
        <v>312</v>
      </c>
      <c r="AZ10" s="65"/>
      <c r="BB10" s="36"/>
      <c r="BC10" s="62" t="s">
        <v>309</v>
      </c>
      <c r="BD10" s="64" t="s">
        <v>310</v>
      </c>
      <c r="BE10" s="62" t="s">
        <v>311</v>
      </c>
      <c r="BF10" s="62" t="s">
        <v>305</v>
      </c>
      <c r="BG10" s="65" t="s">
        <v>312</v>
      </c>
      <c r="BH10" s="65"/>
      <c r="BJ10" s="36"/>
      <c r="BK10" s="62" t="s">
        <v>309</v>
      </c>
      <c r="BL10" s="64" t="s">
        <v>310</v>
      </c>
      <c r="BM10" s="62" t="s">
        <v>311</v>
      </c>
      <c r="BN10" s="62" t="s">
        <v>305</v>
      </c>
      <c r="BO10" s="65" t="s">
        <v>312</v>
      </c>
      <c r="BP10" s="65"/>
      <c r="BR10" s="36"/>
      <c r="BS10" s="62" t="s">
        <v>309</v>
      </c>
      <c r="BT10" s="64" t="s">
        <v>310</v>
      </c>
      <c r="BU10" s="62" t="s">
        <v>311</v>
      </c>
      <c r="BV10" s="62" t="s">
        <v>305</v>
      </c>
      <c r="BW10" s="65" t="s">
        <v>312</v>
      </c>
      <c r="BX10" s="65"/>
      <c r="BZ10" s="36"/>
      <c r="CA10" s="62" t="s">
        <v>309</v>
      </c>
      <c r="CB10" s="64" t="s">
        <v>310</v>
      </c>
      <c r="CC10" s="62" t="s">
        <v>311</v>
      </c>
      <c r="CD10" s="62" t="s">
        <v>305</v>
      </c>
      <c r="CE10" s="65" t="s">
        <v>312</v>
      </c>
      <c r="CF10" s="65"/>
      <c r="CH10" s="36"/>
      <c r="CI10" s="62" t="s">
        <v>309</v>
      </c>
      <c r="CJ10" s="64" t="s">
        <v>310</v>
      </c>
      <c r="CK10" s="62" t="s">
        <v>311</v>
      </c>
      <c r="CL10" s="62" t="s">
        <v>305</v>
      </c>
      <c r="CM10" s="65" t="s">
        <v>312</v>
      </c>
      <c r="CN10" s="65"/>
      <c r="CQ10" s="36"/>
      <c r="CR10" s="62" t="s">
        <v>309</v>
      </c>
      <c r="CS10" s="64" t="s">
        <v>310</v>
      </c>
      <c r="CT10" s="62" t="s">
        <v>311</v>
      </c>
      <c r="CU10" s="62" t="s">
        <v>305</v>
      </c>
      <c r="CV10" s="65" t="s">
        <v>312</v>
      </c>
      <c r="CW10" s="65"/>
      <c r="CY10" s="36"/>
      <c r="CZ10" s="62" t="s">
        <v>309</v>
      </c>
      <c r="DA10" s="64" t="s">
        <v>310</v>
      </c>
      <c r="DB10" s="62" t="s">
        <v>311</v>
      </c>
      <c r="DC10" s="62" t="s">
        <v>305</v>
      </c>
      <c r="DD10" s="65" t="s">
        <v>312</v>
      </c>
      <c r="DE10" s="65"/>
      <c r="DG10" s="36"/>
      <c r="DH10" s="62" t="s">
        <v>309</v>
      </c>
      <c r="DI10" s="64" t="s">
        <v>310</v>
      </c>
      <c r="DJ10" s="62" t="s">
        <v>311</v>
      </c>
      <c r="DK10" s="62" t="s">
        <v>305</v>
      </c>
      <c r="DL10" s="65" t="s">
        <v>312</v>
      </c>
      <c r="DM10" s="65"/>
      <c r="DO10" s="36"/>
      <c r="DP10" s="62" t="s">
        <v>309</v>
      </c>
      <c r="DQ10" s="64" t="s">
        <v>310</v>
      </c>
      <c r="DR10" s="62" t="s">
        <v>311</v>
      </c>
      <c r="DS10" s="62" t="s">
        <v>305</v>
      </c>
      <c r="DT10" s="65" t="s">
        <v>312</v>
      </c>
      <c r="DU10" s="65"/>
      <c r="DW10" s="36"/>
      <c r="DX10" s="62" t="s">
        <v>309</v>
      </c>
      <c r="DY10" s="64" t="s">
        <v>310</v>
      </c>
      <c r="DZ10" s="62" t="s">
        <v>311</v>
      </c>
      <c r="EA10" s="62" t="s">
        <v>305</v>
      </c>
      <c r="EB10" s="65" t="s">
        <v>312</v>
      </c>
      <c r="EC10" s="65"/>
      <c r="EE10" s="36"/>
      <c r="EF10" s="62" t="s">
        <v>309</v>
      </c>
      <c r="EG10" s="64" t="s">
        <v>310</v>
      </c>
      <c r="EH10" s="62" t="s">
        <v>311</v>
      </c>
      <c r="EI10" s="62" t="s">
        <v>305</v>
      </c>
      <c r="EJ10" s="65" t="s">
        <v>312</v>
      </c>
      <c r="EK10" s="65"/>
      <c r="EM10" s="36"/>
      <c r="EN10" s="62" t="s">
        <v>309</v>
      </c>
      <c r="EO10" s="64" t="s">
        <v>310</v>
      </c>
      <c r="EP10" s="62" t="s">
        <v>311</v>
      </c>
      <c r="EQ10" s="62" t="s">
        <v>305</v>
      </c>
      <c r="ER10" s="65" t="s">
        <v>312</v>
      </c>
      <c r="ES10" s="65"/>
      <c r="EU10" s="36"/>
      <c r="EV10" s="62" t="s">
        <v>309</v>
      </c>
      <c r="EW10" s="64" t="s">
        <v>310</v>
      </c>
      <c r="EX10" s="62" t="s">
        <v>311</v>
      </c>
      <c r="EY10" s="62" t="s">
        <v>305</v>
      </c>
      <c r="EZ10" s="65" t="s">
        <v>312</v>
      </c>
      <c r="FA10" s="65"/>
      <c r="FC10" s="36"/>
      <c r="FD10" s="62" t="s">
        <v>309</v>
      </c>
      <c r="FE10" s="64" t="s">
        <v>310</v>
      </c>
      <c r="FF10" s="62" t="s">
        <v>311</v>
      </c>
      <c r="FG10" s="62" t="s">
        <v>305</v>
      </c>
      <c r="FH10" s="65" t="s">
        <v>312</v>
      </c>
      <c r="FI10" s="65"/>
      <c r="FK10" s="36"/>
      <c r="FL10" s="62" t="s">
        <v>309</v>
      </c>
      <c r="FM10" s="64" t="s">
        <v>310</v>
      </c>
      <c r="FN10" s="62" t="s">
        <v>311</v>
      </c>
      <c r="FO10" s="62" t="s">
        <v>305</v>
      </c>
      <c r="FP10" s="65" t="s">
        <v>312</v>
      </c>
      <c r="FQ10" s="65"/>
      <c r="FT10" s="36"/>
      <c r="FU10" s="62" t="s">
        <v>309</v>
      </c>
      <c r="FV10" s="64" t="s">
        <v>310</v>
      </c>
      <c r="FW10" s="62" t="s">
        <v>311</v>
      </c>
      <c r="FX10" s="62" t="s">
        <v>305</v>
      </c>
      <c r="FY10" s="65" t="s">
        <v>312</v>
      </c>
      <c r="FZ10" s="65"/>
      <c r="GB10" s="36"/>
      <c r="GC10" s="62" t="s">
        <v>309</v>
      </c>
      <c r="GD10" s="64" t="s">
        <v>310</v>
      </c>
      <c r="GE10" s="62" t="s">
        <v>311</v>
      </c>
      <c r="GF10" s="62" t="s">
        <v>305</v>
      </c>
      <c r="GG10" s="65" t="s">
        <v>312</v>
      </c>
      <c r="GH10" s="65"/>
      <c r="GJ10" s="36"/>
      <c r="GK10" s="62" t="s">
        <v>309</v>
      </c>
      <c r="GL10" s="64" t="s">
        <v>310</v>
      </c>
      <c r="GM10" s="62" t="s">
        <v>311</v>
      </c>
      <c r="GN10" s="62" t="s">
        <v>305</v>
      </c>
      <c r="GO10" s="65" t="s">
        <v>312</v>
      </c>
      <c r="GP10" s="65"/>
      <c r="GR10" s="36"/>
      <c r="GS10" s="62" t="s">
        <v>309</v>
      </c>
      <c r="GT10" s="64" t="s">
        <v>310</v>
      </c>
      <c r="GU10" s="62" t="s">
        <v>311</v>
      </c>
      <c r="GV10" s="62" t="s">
        <v>305</v>
      </c>
      <c r="GW10" s="65" t="s">
        <v>312</v>
      </c>
      <c r="GX10" s="65"/>
      <c r="GZ10" s="36"/>
      <c r="HA10" s="62" t="s">
        <v>309</v>
      </c>
      <c r="HB10" s="64" t="s">
        <v>310</v>
      </c>
      <c r="HC10" s="62" t="s">
        <v>311</v>
      </c>
      <c r="HD10" s="62" t="s">
        <v>305</v>
      </c>
      <c r="HE10" s="65" t="s">
        <v>312</v>
      </c>
      <c r="HF10" s="65"/>
      <c r="HH10" s="36"/>
      <c r="HI10" s="62" t="s">
        <v>309</v>
      </c>
      <c r="HJ10" s="64" t="s">
        <v>310</v>
      </c>
      <c r="HK10" s="62" t="s">
        <v>311</v>
      </c>
      <c r="HL10" s="62" t="s">
        <v>305</v>
      </c>
      <c r="HM10" s="65" t="s">
        <v>312</v>
      </c>
      <c r="HN10" s="65"/>
      <c r="HP10" s="36"/>
      <c r="HQ10" s="62" t="s">
        <v>309</v>
      </c>
      <c r="HR10" s="64" t="s">
        <v>310</v>
      </c>
      <c r="HS10" s="62" t="s">
        <v>311</v>
      </c>
      <c r="HT10" s="62" t="s">
        <v>305</v>
      </c>
      <c r="HU10" s="65" t="s">
        <v>312</v>
      </c>
      <c r="HV10" s="65"/>
      <c r="HX10" s="36"/>
      <c r="HY10" s="62" t="s">
        <v>309</v>
      </c>
      <c r="HZ10" s="64" t="s">
        <v>310</v>
      </c>
      <c r="IA10" s="62" t="s">
        <v>311</v>
      </c>
      <c r="IB10" s="62" t="s">
        <v>305</v>
      </c>
      <c r="IC10" s="65" t="s">
        <v>312</v>
      </c>
      <c r="ID10" s="65"/>
    </row>
    <row r="11" spans="1:238" ht="15" customHeight="1" thickBot="1" x14ac:dyDescent="0.3">
      <c r="A11" s="17" t="s">
        <v>25</v>
      </c>
      <c r="B11" s="18">
        <v>2000</v>
      </c>
      <c r="C11" s="19" t="s">
        <v>15</v>
      </c>
      <c r="D11" s="20">
        <v>66.599999999999994</v>
      </c>
      <c r="E11" s="18">
        <v>16</v>
      </c>
      <c r="F11" s="21">
        <v>1.9</v>
      </c>
      <c r="G11" s="18">
        <v>35.094626439999999</v>
      </c>
      <c r="H11" s="20">
        <v>42.1</v>
      </c>
      <c r="I11" s="22">
        <v>75</v>
      </c>
      <c r="J11" s="22">
        <v>76</v>
      </c>
      <c r="K11" s="18">
        <v>655.97400000000005</v>
      </c>
      <c r="L11" s="43">
        <v>8486</v>
      </c>
      <c r="M11" s="21">
        <v>10.6</v>
      </c>
      <c r="N11" s="21">
        <v>26.7</v>
      </c>
      <c r="O11" s="55">
        <f t="shared" si="0"/>
        <v>1</v>
      </c>
      <c r="P11" s="55">
        <f t="shared" si="1"/>
        <v>75</v>
      </c>
      <c r="Q11" s="55">
        <f t="shared" si="2"/>
        <v>1.9</v>
      </c>
      <c r="R11" s="55">
        <f t="shared" si="3"/>
        <v>26.7</v>
      </c>
      <c r="S11" s="54">
        <f t="shared" si="4"/>
        <v>10.6</v>
      </c>
      <c r="T11" s="59"/>
      <c r="U11" s="59"/>
      <c r="V11" s="37" t="s">
        <v>308</v>
      </c>
      <c r="W11" s="63"/>
      <c r="X11" s="63"/>
      <c r="Y11" s="63"/>
      <c r="Z11" s="63"/>
      <c r="AA11" s="34" t="s">
        <v>313</v>
      </c>
      <c r="AB11" s="34" t="s">
        <v>314</v>
      </c>
      <c r="AD11" s="37" t="s">
        <v>308</v>
      </c>
      <c r="AE11" s="63"/>
      <c r="AF11" s="63"/>
      <c r="AG11" s="63"/>
      <c r="AH11" s="63"/>
      <c r="AI11" s="34" t="s">
        <v>313</v>
      </c>
      <c r="AJ11" s="34" t="s">
        <v>314</v>
      </c>
      <c r="AL11" s="37" t="s">
        <v>308</v>
      </c>
      <c r="AM11" s="63"/>
      <c r="AN11" s="63"/>
      <c r="AO11" s="63"/>
      <c r="AP11" s="63"/>
      <c r="AQ11" s="34" t="s">
        <v>313</v>
      </c>
      <c r="AR11" s="34" t="s">
        <v>314</v>
      </c>
      <c r="AT11" s="37" t="s">
        <v>308</v>
      </c>
      <c r="AU11" s="63"/>
      <c r="AV11" s="63"/>
      <c r="AW11" s="63"/>
      <c r="AX11" s="63"/>
      <c r="AY11" s="34" t="s">
        <v>313</v>
      </c>
      <c r="AZ11" s="34" t="s">
        <v>314</v>
      </c>
      <c r="BB11" s="37" t="s">
        <v>308</v>
      </c>
      <c r="BC11" s="63"/>
      <c r="BD11" s="63"/>
      <c r="BE11" s="63"/>
      <c r="BF11" s="63"/>
      <c r="BG11" s="34" t="s">
        <v>313</v>
      </c>
      <c r="BH11" s="34" t="s">
        <v>314</v>
      </c>
      <c r="BJ11" s="37" t="s">
        <v>308</v>
      </c>
      <c r="BK11" s="63"/>
      <c r="BL11" s="63"/>
      <c r="BM11" s="63"/>
      <c r="BN11" s="63"/>
      <c r="BO11" s="34" t="s">
        <v>313</v>
      </c>
      <c r="BP11" s="34" t="s">
        <v>314</v>
      </c>
      <c r="BR11" s="37" t="s">
        <v>308</v>
      </c>
      <c r="BS11" s="63"/>
      <c r="BT11" s="63"/>
      <c r="BU11" s="63"/>
      <c r="BV11" s="63"/>
      <c r="BW11" s="34" t="s">
        <v>313</v>
      </c>
      <c r="BX11" s="34" t="s">
        <v>314</v>
      </c>
      <c r="BZ11" s="37" t="s">
        <v>308</v>
      </c>
      <c r="CA11" s="63"/>
      <c r="CB11" s="63"/>
      <c r="CC11" s="63"/>
      <c r="CD11" s="63"/>
      <c r="CE11" s="34" t="s">
        <v>313</v>
      </c>
      <c r="CF11" s="34" t="s">
        <v>314</v>
      </c>
      <c r="CH11" s="37" t="s">
        <v>308</v>
      </c>
      <c r="CI11" s="63"/>
      <c r="CJ11" s="63"/>
      <c r="CK11" s="63"/>
      <c r="CL11" s="63"/>
      <c r="CM11" s="34" t="s">
        <v>313</v>
      </c>
      <c r="CN11" s="34" t="s">
        <v>314</v>
      </c>
      <c r="CQ11" s="37" t="s">
        <v>308</v>
      </c>
      <c r="CR11" s="63"/>
      <c r="CS11" s="63"/>
      <c r="CT11" s="63"/>
      <c r="CU11" s="63"/>
      <c r="CV11" s="34" t="s">
        <v>313</v>
      </c>
      <c r="CW11" s="34" t="s">
        <v>314</v>
      </c>
      <c r="CY11" s="37" t="s">
        <v>308</v>
      </c>
      <c r="CZ11" s="63"/>
      <c r="DA11" s="63"/>
      <c r="DB11" s="63"/>
      <c r="DC11" s="63"/>
      <c r="DD11" s="34" t="s">
        <v>313</v>
      </c>
      <c r="DE11" s="34" t="s">
        <v>314</v>
      </c>
      <c r="DG11" s="37" t="s">
        <v>308</v>
      </c>
      <c r="DH11" s="63"/>
      <c r="DI11" s="63"/>
      <c r="DJ11" s="63"/>
      <c r="DK11" s="63"/>
      <c r="DL11" s="34" t="s">
        <v>313</v>
      </c>
      <c r="DM11" s="34" t="s">
        <v>314</v>
      </c>
      <c r="DO11" s="37" t="s">
        <v>308</v>
      </c>
      <c r="DP11" s="63"/>
      <c r="DQ11" s="63"/>
      <c r="DR11" s="63"/>
      <c r="DS11" s="63"/>
      <c r="DT11" s="34" t="s">
        <v>313</v>
      </c>
      <c r="DU11" s="34" t="s">
        <v>314</v>
      </c>
      <c r="DW11" s="37" t="s">
        <v>308</v>
      </c>
      <c r="DX11" s="63"/>
      <c r="DY11" s="63"/>
      <c r="DZ11" s="63"/>
      <c r="EA11" s="63"/>
      <c r="EB11" s="34" t="s">
        <v>313</v>
      </c>
      <c r="EC11" s="34" t="s">
        <v>314</v>
      </c>
      <c r="EE11" s="37" t="s">
        <v>308</v>
      </c>
      <c r="EF11" s="63"/>
      <c r="EG11" s="63"/>
      <c r="EH11" s="63"/>
      <c r="EI11" s="63"/>
      <c r="EJ11" s="34" t="s">
        <v>313</v>
      </c>
      <c r="EK11" s="34" t="s">
        <v>314</v>
      </c>
      <c r="EM11" s="37" t="s">
        <v>308</v>
      </c>
      <c r="EN11" s="63"/>
      <c r="EO11" s="63"/>
      <c r="EP11" s="63"/>
      <c r="EQ11" s="63"/>
      <c r="ER11" s="34" t="s">
        <v>313</v>
      </c>
      <c r="ES11" s="34" t="s">
        <v>314</v>
      </c>
      <c r="EU11" s="37" t="s">
        <v>308</v>
      </c>
      <c r="EV11" s="63"/>
      <c r="EW11" s="63"/>
      <c r="EX11" s="63"/>
      <c r="EY11" s="63"/>
      <c r="EZ11" s="34" t="s">
        <v>313</v>
      </c>
      <c r="FA11" s="34" t="s">
        <v>314</v>
      </c>
      <c r="FC11" s="37" t="s">
        <v>308</v>
      </c>
      <c r="FD11" s="63"/>
      <c r="FE11" s="63"/>
      <c r="FF11" s="63"/>
      <c r="FG11" s="63"/>
      <c r="FH11" s="34" t="s">
        <v>313</v>
      </c>
      <c r="FI11" s="34" t="s">
        <v>314</v>
      </c>
      <c r="FK11" s="37" t="s">
        <v>308</v>
      </c>
      <c r="FL11" s="63"/>
      <c r="FM11" s="63"/>
      <c r="FN11" s="63"/>
      <c r="FO11" s="63"/>
      <c r="FP11" s="34" t="s">
        <v>313</v>
      </c>
      <c r="FQ11" s="34" t="s">
        <v>314</v>
      </c>
      <c r="FT11" s="37" t="s">
        <v>308</v>
      </c>
      <c r="FU11" s="63"/>
      <c r="FV11" s="63"/>
      <c r="FW11" s="63"/>
      <c r="FX11" s="63"/>
      <c r="FY11" s="34" t="s">
        <v>313</v>
      </c>
      <c r="FZ11" s="34" t="s">
        <v>314</v>
      </c>
      <c r="GB11" s="37" t="s">
        <v>308</v>
      </c>
      <c r="GC11" s="63"/>
      <c r="GD11" s="63"/>
      <c r="GE11" s="63"/>
      <c r="GF11" s="63"/>
      <c r="GG11" s="34" t="s">
        <v>313</v>
      </c>
      <c r="GH11" s="34" t="s">
        <v>314</v>
      </c>
      <c r="GJ11" s="37" t="s">
        <v>308</v>
      </c>
      <c r="GK11" s="63"/>
      <c r="GL11" s="63"/>
      <c r="GM11" s="63"/>
      <c r="GN11" s="63"/>
      <c r="GO11" s="34" t="s">
        <v>313</v>
      </c>
      <c r="GP11" s="34" t="s">
        <v>314</v>
      </c>
      <c r="GR11" s="37" t="s">
        <v>308</v>
      </c>
      <c r="GS11" s="63"/>
      <c r="GT11" s="63"/>
      <c r="GU11" s="63"/>
      <c r="GV11" s="63"/>
      <c r="GW11" s="34" t="s">
        <v>313</v>
      </c>
      <c r="GX11" s="34" t="s">
        <v>314</v>
      </c>
      <c r="GZ11" s="37" t="s">
        <v>308</v>
      </c>
      <c r="HA11" s="63"/>
      <c r="HB11" s="63"/>
      <c r="HC11" s="63"/>
      <c r="HD11" s="63"/>
      <c r="HE11" s="34" t="s">
        <v>313</v>
      </c>
      <c r="HF11" s="34" t="s">
        <v>314</v>
      </c>
      <c r="HH11" s="37" t="s">
        <v>308</v>
      </c>
      <c r="HI11" s="63"/>
      <c r="HJ11" s="63"/>
      <c r="HK11" s="63"/>
      <c r="HL11" s="63"/>
      <c r="HM11" s="34" t="s">
        <v>313</v>
      </c>
      <c r="HN11" s="34" t="s">
        <v>314</v>
      </c>
      <c r="HP11" s="37" t="s">
        <v>308</v>
      </c>
      <c r="HQ11" s="63"/>
      <c r="HR11" s="63"/>
      <c r="HS11" s="63"/>
      <c r="HT11" s="63"/>
      <c r="HU11" s="34" t="s">
        <v>313</v>
      </c>
      <c r="HV11" s="34" t="s">
        <v>314</v>
      </c>
      <c r="HX11" s="37" t="s">
        <v>308</v>
      </c>
      <c r="HY11" s="63"/>
      <c r="HZ11" s="63"/>
      <c r="IA11" s="63"/>
      <c r="IB11" s="63"/>
      <c r="IC11" s="34" t="s">
        <v>313</v>
      </c>
      <c r="ID11" s="34" t="s">
        <v>314</v>
      </c>
    </row>
    <row r="12" spans="1:238" ht="15" customHeight="1" thickTop="1" x14ac:dyDescent="0.25">
      <c r="A12" s="17" t="s">
        <v>26</v>
      </c>
      <c r="B12" s="18">
        <v>2000</v>
      </c>
      <c r="C12" s="19" t="s">
        <v>15</v>
      </c>
      <c r="D12" s="20">
        <v>72.599999999999994</v>
      </c>
      <c r="E12" s="18">
        <v>192</v>
      </c>
      <c r="F12" s="21">
        <v>8.6300000000000008</v>
      </c>
      <c r="G12" s="18">
        <v>0</v>
      </c>
      <c r="H12" s="20">
        <v>54.4</v>
      </c>
      <c r="I12" s="22">
        <v>91</v>
      </c>
      <c r="J12" s="22">
        <v>99</v>
      </c>
      <c r="K12" s="23">
        <v>27112.26</v>
      </c>
      <c r="L12" s="43">
        <v>297890</v>
      </c>
      <c r="M12" s="21">
        <v>10.9</v>
      </c>
      <c r="N12" s="21">
        <v>10.6</v>
      </c>
      <c r="O12" s="55">
        <f t="shared" si="0"/>
        <v>1</v>
      </c>
      <c r="P12" s="55">
        <f t="shared" si="1"/>
        <v>91</v>
      </c>
      <c r="Q12" s="55">
        <f t="shared" si="2"/>
        <v>8.6300000000000008</v>
      </c>
      <c r="R12" s="55">
        <f t="shared" si="3"/>
        <v>10.6</v>
      </c>
      <c r="S12" s="54">
        <f t="shared" si="4"/>
        <v>10.9</v>
      </c>
      <c r="T12" s="59"/>
      <c r="U12" s="59"/>
      <c r="V12" s="35" t="s">
        <v>315</v>
      </c>
      <c r="W12" s="39">
        <v>75.104121251834414</v>
      </c>
      <c r="X12" s="39">
        <v>0.9735964068269426</v>
      </c>
      <c r="Y12" s="39">
        <v>77.140918685810462</v>
      </c>
      <c r="Z12" s="40">
        <v>2.1020262205038417E-140</v>
      </c>
      <c r="AA12" s="39">
        <v>73.183062645482977</v>
      </c>
      <c r="AB12" s="39">
        <v>77.025179858185851</v>
      </c>
      <c r="AD12" s="35" t="s">
        <v>315</v>
      </c>
      <c r="AE12" s="39">
        <v>70.564097513081776</v>
      </c>
      <c r="AF12" s="39">
        <v>1.2303324023082642</v>
      </c>
      <c r="AG12" s="39">
        <v>57.353685378597127</v>
      </c>
      <c r="AH12" s="40">
        <v>1.3685513528939548E-117</v>
      </c>
      <c r="AI12" s="39">
        <v>68.136367694223452</v>
      </c>
      <c r="AJ12" s="39">
        <v>72.991827331940101</v>
      </c>
      <c r="AL12" s="35" t="s">
        <v>315</v>
      </c>
      <c r="AM12" s="39">
        <v>70.126747337416873</v>
      </c>
      <c r="AN12" s="39">
        <v>1.2115428967213531</v>
      </c>
      <c r="AO12" s="39">
        <v>57.882182733431982</v>
      </c>
      <c r="AP12" s="40">
        <v>7.9028074970535583E-118</v>
      </c>
      <c r="AQ12" s="39">
        <v>67.736003155984591</v>
      </c>
      <c r="AR12" s="39">
        <v>72.517491518849155</v>
      </c>
      <c r="AT12" s="35" t="s">
        <v>315</v>
      </c>
      <c r="AU12" s="39">
        <v>62.892372314036933</v>
      </c>
      <c r="AV12" s="39">
        <v>1.5139359959968444</v>
      </c>
      <c r="AW12" s="39">
        <v>41.542292725939006</v>
      </c>
      <c r="AX12" s="40">
        <v>1.5813927979513932E-93</v>
      </c>
      <c r="AY12" s="39">
        <v>59.904799953050635</v>
      </c>
      <c r="AZ12" s="39">
        <v>65.879944675023239</v>
      </c>
      <c r="BB12" s="35" t="s">
        <v>315</v>
      </c>
      <c r="BC12" s="39">
        <v>46.013020451306545</v>
      </c>
      <c r="BD12" s="39">
        <v>1.9782223242266141</v>
      </c>
      <c r="BE12" s="39">
        <v>23.259782223565459</v>
      </c>
      <c r="BF12" s="40">
        <v>1.0368055152133264E-55</v>
      </c>
      <c r="BG12" s="39">
        <v>42.109083359207901</v>
      </c>
      <c r="BH12" s="39">
        <v>49.916957543405189</v>
      </c>
      <c r="BJ12" s="35" t="s">
        <v>315</v>
      </c>
      <c r="BK12" s="39">
        <v>46.918830334654402</v>
      </c>
      <c r="BL12" s="39">
        <v>1.8724616466745798</v>
      </c>
      <c r="BM12" s="39">
        <v>25.057298459480037</v>
      </c>
      <c r="BN12" s="40">
        <v>4.1646505040556262E-60</v>
      </c>
      <c r="BO12" s="39">
        <v>43.223607413316259</v>
      </c>
      <c r="BP12" s="39">
        <v>50.614053255992545</v>
      </c>
      <c r="BR12" s="35" t="s">
        <v>315</v>
      </c>
      <c r="BS12" s="39">
        <v>47.195901402096524</v>
      </c>
      <c r="BT12" s="39">
        <v>1.8661793935388191</v>
      </c>
      <c r="BU12" s="39">
        <v>25.290120320426087</v>
      </c>
      <c r="BV12" s="40">
        <v>7.9519513243000458E-61</v>
      </c>
      <c r="BW12" s="39">
        <v>43.513218652283385</v>
      </c>
      <c r="BX12" s="39">
        <v>50.878584151909664</v>
      </c>
      <c r="BZ12" s="35" t="s">
        <v>315</v>
      </c>
      <c r="CA12" s="39">
        <v>47.362215027857701</v>
      </c>
      <c r="CB12" s="39">
        <v>1.8243845332195001</v>
      </c>
      <c r="CC12" s="39">
        <v>25.960653670022829</v>
      </c>
      <c r="CD12" s="40">
        <v>2.9937742458811188E-62</v>
      </c>
      <c r="CE12" s="39">
        <v>43.76187023229933</v>
      </c>
      <c r="CF12" s="39">
        <v>50.962559823416072</v>
      </c>
      <c r="CH12" s="35" t="s">
        <v>315</v>
      </c>
      <c r="CI12" s="39">
        <v>47.362215027857701</v>
      </c>
      <c r="CJ12" s="39">
        <v>1.8243845332195001</v>
      </c>
      <c r="CK12" s="39">
        <v>25.960653670022829</v>
      </c>
      <c r="CL12" s="40">
        <v>2.9937742458811188E-62</v>
      </c>
      <c r="CM12" s="39">
        <v>43.76187023229933</v>
      </c>
      <c r="CN12" s="39">
        <v>50.962559823416072</v>
      </c>
      <c r="CQ12" s="35" t="s">
        <v>315</v>
      </c>
      <c r="CR12" s="39">
        <v>75.104121251834414</v>
      </c>
      <c r="CS12" s="39">
        <v>0.9735964068269426</v>
      </c>
      <c r="CT12" s="39">
        <v>77.140918685810462</v>
      </c>
      <c r="CU12" s="40">
        <v>2.1020262205038417E-140</v>
      </c>
      <c r="CV12" s="39">
        <v>73.183062645482977</v>
      </c>
      <c r="CW12" s="39">
        <v>77.025179858185851</v>
      </c>
      <c r="CY12" s="35" t="s">
        <v>315</v>
      </c>
      <c r="CZ12" s="39">
        <v>70.564097513081776</v>
      </c>
      <c r="DA12" s="39">
        <v>1.2303324023082642</v>
      </c>
      <c r="DB12" s="39">
        <v>57.353685378597127</v>
      </c>
      <c r="DC12" s="40">
        <v>1.3685513528939548E-117</v>
      </c>
      <c r="DD12" s="39">
        <v>68.136367694223452</v>
      </c>
      <c r="DE12" s="39">
        <v>72.991827331940101</v>
      </c>
      <c r="DG12" s="35" t="s">
        <v>315</v>
      </c>
      <c r="DH12" s="39">
        <v>70.126747337416873</v>
      </c>
      <c r="DI12" s="39">
        <v>1.2115428967213531</v>
      </c>
      <c r="DJ12" s="39">
        <v>57.882182733431982</v>
      </c>
      <c r="DK12" s="40">
        <v>7.9028074970535583E-118</v>
      </c>
      <c r="DL12" s="39">
        <v>67.736003155984591</v>
      </c>
      <c r="DM12" s="39">
        <v>72.517491518849155</v>
      </c>
      <c r="DO12" s="35" t="s">
        <v>315</v>
      </c>
      <c r="DP12" s="39">
        <v>62.892372314036777</v>
      </c>
      <c r="DQ12" s="39">
        <v>1.5139359959968444</v>
      </c>
      <c r="DR12" s="39">
        <v>41.542292725938907</v>
      </c>
      <c r="DS12" s="40">
        <v>1.5813927979520227E-93</v>
      </c>
      <c r="DT12" s="39">
        <v>59.904799953050478</v>
      </c>
      <c r="DU12" s="39">
        <v>65.879944675023083</v>
      </c>
      <c r="DW12" s="35" t="s">
        <v>315</v>
      </c>
      <c r="DX12" s="39">
        <v>46.013020451303646</v>
      </c>
      <c r="DY12" s="39">
        <v>1.9782223242266141</v>
      </c>
      <c r="DZ12" s="39">
        <v>23.259782223563992</v>
      </c>
      <c r="EA12" s="40">
        <v>1.0368055152220646E-55</v>
      </c>
      <c r="EB12" s="39">
        <v>42.109083359205002</v>
      </c>
      <c r="EC12" s="39">
        <v>49.91695754340229</v>
      </c>
      <c r="EE12" s="35" t="s">
        <v>315</v>
      </c>
      <c r="EF12" s="39">
        <v>46.247262813686177</v>
      </c>
      <c r="EG12" s="39">
        <v>1.9583722352489421</v>
      </c>
      <c r="EH12" s="39">
        <v>23.615154453927076</v>
      </c>
      <c r="EI12" s="40">
        <v>1.8972372913646472E-56</v>
      </c>
      <c r="EJ12" s="39">
        <v>42.382347863493521</v>
      </c>
      <c r="EK12" s="39">
        <v>50.112177763878833</v>
      </c>
      <c r="EM12" s="35" t="s">
        <v>315</v>
      </c>
      <c r="EN12" s="39">
        <v>46.363187776100858</v>
      </c>
      <c r="EO12" s="39">
        <v>1.9427390744434054</v>
      </c>
      <c r="EP12" s="39">
        <v>23.864855752378332</v>
      </c>
      <c r="EQ12" s="40">
        <v>6.5058009157532202E-57</v>
      </c>
      <c r="ER12" s="39">
        <v>42.528973728453629</v>
      </c>
      <c r="ES12" s="39">
        <v>50.197401823748088</v>
      </c>
      <c r="EU12" s="35" t="s">
        <v>315</v>
      </c>
      <c r="EV12" s="39">
        <v>46.322792616282733</v>
      </c>
      <c r="EW12" s="39">
        <v>1.9521211115840007</v>
      </c>
      <c r="EX12" s="39">
        <v>23.729466548668817</v>
      </c>
      <c r="EY12" s="40">
        <v>1.9605464359046948E-56</v>
      </c>
      <c r="EZ12" s="39">
        <v>42.469907888982277</v>
      </c>
      <c r="FA12" s="39">
        <v>50.175677343583189</v>
      </c>
      <c r="FC12" s="35" t="s">
        <v>315</v>
      </c>
      <c r="FD12" s="39">
        <v>46.778423928959569</v>
      </c>
      <c r="FE12" s="39">
        <v>1.9276820388879148</v>
      </c>
      <c r="FF12" s="39">
        <v>24.266670013663756</v>
      </c>
      <c r="FG12" s="40">
        <v>9.7961543523758203E-58</v>
      </c>
      <c r="FH12" s="39">
        <v>42.973774390234958</v>
      </c>
      <c r="FI12" s="39">
        <v>50.58307346768418</v>
      </c>
      <c r="FK12" s="35" t="s">
        <v>315</v>
      </c>
      <c r="FL12" s="39">
        <v>46.726113476355863</v>
      </c>
      <c r="FM12" s="39">
        <v>1.9320964635541555</v>
      </c>
      <c r="FN12" s="39">
        <v>24.184151442626021</v>
      </c>
      <c r="FO12" s="40">
        <v>2.2065466843173859E-57</v>
      </c>
      <c r="FP12" s="39">
        <v>42.912596856490921</v>
      </c>
      <c r="FQ12" s="39">
        <v>50.539630096220804</v>
      </c>
      <c r="FT12" s="35" t="s">
        <v>315</v>
      </c>
      <c r="FU12" s="39">
        <v>68.467802375699392</v>
      </c>
      <c r="FV12" s="39">
        <v>1.5936510348379092</v>
      </c>
      <c r="FW12" s="39">
        <v>42.962857538421687</v>
      </c>
      <c r="FX12" s="40">
        <v>7.0140412439212566E-97</v>
      </c>
      <c r="FY12" s="39">
        <v>65.323278613564739</v>
      </c>
      <c r="FZ12" s="39">
        <v>71.612326137834046</v>
      </c>
      <c r="GB12" s="35" t="s">
        <v>315</v>
      </c>
      <c r="GC12" s="39">
        <v>48.727040258342868</v>
      </c>
      <c r="GD12" s="39">
        <v>2.5122569871057654</v>
      </c>
      <c r="GE12" s="39">
        <v>19.395722853368852</v>
      </c>
      <c r="GF12" s="40">
        <v>4.7327939369869293E-45</v>
      </c>
      <c r="GG12" s="39">
        <v>43.76801089006203</v>
      </c>
      <c r="GH12" s="39">
        <v>53.686069626623706</v>
      </c>
      <c r="GJ12" s="35" t="s">
        <v>315</v>
      </c>
      <c r="GK12" s="39">
        <v>48.31302198740579</v>
      </c>
      <c r="GL12" s="39">
        <v>2.4468958609810283</v>
      </c>
      <c r="GM12" s="39">
        <v>19.744617152622002</v>
      </c>
      <c r="GN12" s="40">
        <v>4.465922313301369E-46</v>
      </c>
      <c r="GO12" s="39">
        <v>43.483211283681257</v>
      </c>
      <c r="GP12" s="39">
        <v>53.142832691130323</v>
      </c>
      <c r="GR12" s="35" t="s">
        <v>315</v>
      </c>
      <c r="GS12" s="39">
        <v>59.658858751912703</v>
      </c>
      <c r="GT12" s="39">
        <v>9.2602236346334941</v>
      </c>
      <c r="GU12" s="39">
        <v>6.4424857439497369</v>
      </c>
      <c r="GV12" s="66">
        <v>1.1910564765172423E-9</v>
      </c>
      <c r="GW12" s="39">
        <v>41.37746238574384</v>
      </c>
      <c r="GX12" s="39">
        <v>77.940255118081566</v>
      </c>
      <c r="GZ12" s="35" t="s">
        <v>315</v>
      </c>
      <c r="HA12" s="39">
        <v>46.936321642581561</v>
      </c>
      <c r="HB12" s="39">
        <v>1.9662434291887672</v>
      </c>
      <c r="HC12" s="39">
        <v>23.871063443017608</v>
      </c>
      <c r="HD12" s="40">
        <v>1.6093234051119788E-57</v>
      </c>
      <c r="HE12" s="39">
        <v>43.056322799508273</v>
      </c>
      <c r="HF12" s="39">
        <v>50.816320485654849</v>
      </c>
      <c r="HH12" s="35" t="s">
        <v>315</v>
      </c>
      <c r="HI12" s="39">
        <v>47.434306221174879</v>
      </c>
      <c r="HJ12" s="39">
        <v>1.8577737883548853</v>
      </c>
      <c r="HK12" s="39">
        <v>25.532875164085176</v>
      </c>
      <c r="HL12" s="40">
        <v>3.0602155395873921E-61</v>
      </c>
      <c r="HM12" s="39">
        <v>43.768069159613731</v>
      </c>
      <c r="HN12" s="39">
        <v>51.100543282736027</v>
      </c>
      <c r="HP12" s="35" t="s">
        <v>315</v>
      </c>
      <c r="HQ12" s="39">
        <v>47.251268235962016</v>
      </c>
      <c r="HR12" s="39">
        <v>1.8750192176539497</v>
      </c>
      <c r="HS12" s="39">
        <v>25.200418102958679</v>
      </c>
      <c r="HT12" s="40">
        <v>1.3047234091731951E-60</v>
      </c>
      <c r="HU12" s="39">
        <v>43.551141146181941</v>
      </c>
      <c r="HV12" s="39">
        <v>50.951395325742091</v>
      </c>
      <c r="HX12" s="35" t="s">
        <v>315</v>
      </c>
      <c r="HY12" s="39">
        <v>47.241617116422518</v>
      </c>
      <c r="HZ12" s="39">
        <v>1.8342812268291011</v>
      </c>
      <c r="IA12" s="39">
        <v>25.754838694003595</v>
      </c>
      <c r="IB12" s="40">
        <v>9.1351009122002282E-62</v>
      </c>
      <c r="IC12" s="39">
        <v>43.621741619588313</v>
      </c>
      <c r="ID12" s="39">
        <v>50.861492613256722</v>
      </c>
    </row>
    <row r="13" spans="1:238" ht="15" customHeight="1" x14ac:dyDescent="0.25">
      <c r="A13" s="17" t="s">
        <v>27</v>
      </c>
      <c r="B13" s="18">
        <v>2000</v>
      </c>
      <c r="C13" s="19" t="s">
        <v>15</v>
      </c>
      <c r="D13" s="20">
        <v>74.5</v>
      </c>
      <c r="E13" s="18">
        <v>92</v>
      </c>
      <c r="F13" s="21">
        <v>2.1</v>
      </c>
      <c r="G13" s="18">
        <v>167.7270642</v>
      </c>
      <c r="H13" s="20">
        <v>54.5</v>
      </c>
      <c r="I13" s="22">
        <v>97</v>
      </c>
      <c r="J13" s="22">
        <v>97</v>
      </c>
      <c r="K13" s="23">
        <v>13636.347</v>
      </c>
      <c r="L13" s="43">
        <v>666854</v>
      </c>
      <c r="M13" s="21">
        <v>8.3000000000000007</v>
      </c>
      <c r="N13" s="21">
        <v>22.4</v>
      </c>
      <c r="O13" s="55">
        <f t="shared" si="0"/>
        <v>1</v>
      </c>
      <c r="P13" s="55">
        <f t="shared" si="1"/>
        <v>97</v>
      </c>
      <c r="Q13" s="55">
        <f t="shared" si="2"/>
        <v>2.1</v>
      </c>
      <c r="R13" s="55">
        <f t="shared" si="3"/>
        <v>22.4</v>
      </c>
      <c r="S13" s="54">
        <f t="shared" si="4"/>
        <v>8.3000000000000007</v>
      </c>
      <c r="T13" s="59"/>
      <c r="U13" s="59"/>
      <c r="V13" s="35" t="s">
        <v>4</v>
      </c>
      <c r="W13" s="39">
        <v>-4.6032947578611649E-2</v>
      </c>
      <c r="X13" s="39">
        <v>4.2489961505599808E-3</v>
      </c>
      <c r="Y13" s="39">
        <v>-10.833840734956869</v>
      </c>
      <c r="Z13" s="40">
        <v>2.1174019933904391E-21</v>
      </c>
      <c r="AA13" s="39">
        <v>-5.4416884255196238E-2</v>
      </c>
      <c r="AB13" s="39">
        <v>-3.7649010902027061E-2</v>
      </c>
      <c r="AD13" s="35" t="s">
        <v>4</v>
      </c>
      <c r="AE13" s="39">
        <v>-4.1956015951129383E-2</v>
      </c>
      <c r="AF13" s="39">
        <v>4.0184599378565271E-3</v>
      </c>
      <c r="AG13" s="39">
        <v>-10.440819766765921</v>
      </c>
      <c r="AH13" s="40">
        <v>2.9774023680374424E-20</v>
      </c>
      <c r="AI13" s="39">
        <v>-4.9885364961786048E-2</v>
      </c>
      <c r="AJ13" s="39">
        <v>-3.4026666940472718E-2</v>
      </c>
      <c r="AL13" s="35" t="s">
        <v>4</v>
      </c>
      <c r="AM13" s="39">
        <v>-3.9674750138291942E-2</v>
      </c>
      <c r="AN13" s="39">
        <v>3.9999700642237759E-3</v>
      </c>
      <c r="AO13" s="39">
        <v>-9.9187617660311478</v>
      </c>
      <c r="AP13" s="40">
        <v>9.3452316950460524E-19</v>
      </c>
      <c r="AQ13" s="39">
        <v>-4.7567912801227949E-2</v>
      </c>
      <c r="AR13" s="39">
        <v>-3.1781587475355935E-2</v>
      </c>
      <c r="AT13" s="35" t="s">
        <v>4</v>
      </c>
      <c r="AU13" s="39">
        <v>-3.0733460127268318E-2</v>
      </c>
      <c r="AV13" s="39">
        <v>3.8031609420811708E-3</v>
      </c>
      <c r="AW13" s="39">
        <v>-8.081030646694197</v>
      </c>
      <c r="AX13" s="40">
        <v>9.4542477091530959E-14</v>
      </c>
      <c r="AY13" s="39">
        <v>-3.823854524644664E-2</v>
      </c>
      <c r="AZ13" s="39">
        <v>-2.3228375008089996E-2</v>
      </c>
      <c r="BB13" s="35" t="s">
        <v>8</v>
      </c>
      <c r="BC13" s="39">
        <v>0.25501996815073047</v>
      </c>
      <c r="BD13" s="39">
        <v>2.3932380433178194E-2</v>
      </c>
      <c r="BE13" s="39">
        <v>10.655854684525591</v>
      </c>
      <c r="BF13" s="40">
        <v>8.4841341593059424E-21</v>
      </c>
      <c r="BG13" s="39">
        <v>0.20779043963359234</v>
      </c>
      <c r="BH13" s="39">
        <v>0.3022494966678686</v>
      </c>
      <c r="BJ13" s="35" t="s">
        <v>4</v>
      </c>
      <c r="BK13" s="39">
        <v>-2.8830525650593613E-2</v>
      </c>
      <c r="BL13" s="39">
        <v>2.9507588655905709E-3</v>
      </c>
      <c r="BM13" s="39">
        <v>-9.7705461421441537</v>
      </c>
      <c r="BN13" s="40">
        <v>2.6395088546824716E-18</v>
      </c>
      <c r="BO13" s="39">
        <v>-3.4653721984060082E-2</v>
      </c>
      <c r="BP13" s="39">
        <v>-2.300732931712714E-2</v>
      </c>
      <c r="BR13" s="35" t="s">
        <v>4</v>
      </c>
      <c r="BS13" s="39">
        <v>-2.8168405575583491E-2</v>
      </c>
      <c r="BT13" s="39">
        <v>2.9583965905698889E-3</v>
      </c>
      <c r="BU13" s="39">
        <v>-9.5215109648829355</v>
      </c>
      <c r="BV13" s="40">
        <v>1.2468972377107351E-17</v>
      </c>
      <c r="BW13" s="39">
        <v>-3.4006448868162106E-2</v>
      </c>
      <c r="BX13" s="39">
        <v>-2.2330362283004872E-2</v>
      </c>
      <c r="BZ13" s="35" t="s">
        <v>4</v>
      </c>
      <c r="CA13" s="39">
        <v>-2.7333526446345201E-2</v>
      </c>
      <c r="CB13" s="39">
        <v>2.9036419640901729E-3</v>
      </c>
      <c r="CC13" s="39">
        <v>-9.4135319658496144</v>
      </c>
      <c r="CD13" s="40">
        <v>2.5723694702538212E-17</v>
      </c>
      <c r="CE13" s="39">
        <v>-3.3063739591228929E-2</v>
      </c>
      <c r="CF13" s="39">
        <v>-2.1603313301461473E-2</v>
      </c>
      <c r="CH13" s="35" t="s">
        <v>4</v>
      </c>
      <c r="CI13" s="39">
        <v>-2.7333526446345201E-2</v>
      </c>
      <c r="CJ13" s="39">
        <v>2.9036419640901729E-3</v>
      </c>
      <c r="CK13" s="39">
        <v>-9.4135319658496144</v>
      </c>
      <c r="CL13" s="40">
        <v>2.5723694702538212E-17</v>
      </c>
      <c r="CM13" s="39">
        <v>-3.3063739591228929E-2</v>
      </c>
      <c r="CN13" s="39">
        <v>-2.1603313301461473E-2</v>
      </c>
      <c r="CQ13" s="35" t="s">
        <v>4</v>
      </c>
      <c r="CR13" s="39">
        <v>-4.6032947578611649E-2</v>
      </c>
      <c r="CS13" s="39">
        <v>4.2489961505599808E-3</v>
      </c>
      <c r="CT13" s="39">
        <v>-10.833840734956869</v>
      </c>
      <c r="CU13" s="40">
        <v>2.1174019933904391E-21</v>
      </c>
      <c r="CV13" s="39">
        <v>-5.4416884255196238E-2</v>
      </c>
      <c r="CW13" s="39">
        <v>-3.7649010902027061E-2</v>
      </c>
      <c r="CY13" s="35" t="s">
        <v>4</v>
      </c>
      <c r="CZ13" s="39">
        <v>-4.1956015951129383E-2</v>
      </c>
      <c r="DA13" s="39">
        <v>4.0184599378565271E-3</v>
      </c>
      <c r="DB13" s="39">
        <v>-10.440819766765921</v>
      </c>
      <c r="DC13" s="40">
        <v>2.9774023680374424E-20</v>
      </c>
      <c r="DD13" s="39">
        <v>-4.9885364961786048E-2</v>
      </c>
      <c r="DE13" s="39">
        <v>-3.4026666940472718E-2</v>
      </c>
      <c r="DG13" s="35" t="s">
        <v>4</v>
      </c>
      <c r="DH13" s="39">
        <v>-3.9674750138291942E-2</v>
      </c>
      <c r="DI13" s="39">
        <v>3.9999700642237759E-3</v>
      </c>
      <c r="DJ13" s="39">
        <v>-9.9187617660311478</v>
      </c>
      <c r="DK13" s="40">
        <v>9.3452316950460524E-19</v>
      </c>
      <c r="DL13" s="39">
        <v>-4.7567912801227949E-2</v>
      </c>
      <c r="DM13" s="39">
        <v>-3.1781587475355935E-2</v>
      </c>
      <c r="DO13" s="35" t="s">
        <v>4</v>
      </c>
      <c r="DP13" s="39">
        <v>-3.0733460127268297E-2</v>
      </c>
      <c r="DQ13" s="39">
        <v>3.8031609420811708E-3</v>
      </c>
      <c r="DR13" s="39">
        <v>-8.0810306466941917</v>
      </c>
      <c r="DS13" s="40">
        <v>9.4542477091534405E-14</v>
      </c>
      <c r="DT13" s="39">
        <v>-3.8238545246446619E-2</v>
      </c>
      <c r="DU13" s="39">
        <v>-2.3228375008089976E-2</v>
      </c>
      <c r="DW13" s="35" t="s">
        <v>4</v>
      </c>
      <c r="DX13" s="39">
        <v>-2.7659860496397626E-2</v>
      </c>
      <c r="DY13" s="39">
        <v>2.9907192132558615E-3</v>
      </c>
      <c r="DZ13" s="39">
        <v>-9.2485648180544437</v>
      </c>
      <c r="EA13" s="40">
        <v>7.3013304038733271E-17</v>
      </c>
      <c r="EB13" s="39">
        <v>-3.3561916865742357E-2</v>
      </c>
      <c r="EC13" s="39">
        <v>-2.1757804127052895E-2</v>
      </c>
      <c r="EE13" s="35" t="s">
        <v>4</v>
      </c>
      <c r="EF13" s="39">
        <v>-2.8378549147070609E-2</v>
      </c>
      <c r="EG13" s="39">
        <v>2.9735989591732552E-3</v>
      </c>
      <c r="EH13" s="39">
        <v>-9.5435025155378224</v>
      </c>
      <c r="EI13" s="40">
        <v>1.170796464745174E-17</v>
      </c>
      <c r="EJ13" s="39">
        <v>-3.4247048948246109E-2</v>
      </c>
      <c r="EK13" s="39">
        <v>-2.2510049345895108E-2</v>
      </c>
      <c r="EM13" s="35" t="s">
        <v>4</v>
      </c>
      <c r="EN13" s="39">
        <v>-2.7693489581628428E-2</v>
      </c>
      <c r="EO13" s="39">
        <v>2.9683627966009011E-3</v>
      </c>
      <c r="EP13" s="39">
        <v>-9.3295501524747895</v>
      </c>
      <c r="EQ13" s="40">
        <v>4.7088387762960329E-17</v>
      </c>
      <c r="ER13" s="39">
        <v>-3.3551887388601737E-2</v>
      </c>
      <c r="ES13" s="39">
        <v>-2.1835091774655122E-2</v>
      </c>
      <c r="EU13" s="35" t="s">
        <v>4</v>
      </c>
      <c r="EV13" s="39">
        <v>-2.7625958883021041E-2</v>
      </c>
      <c r="EW13" s="39">
        <v>2.9840051510103306E-3</v>
      </c>
      <c r="EX13" s="39">
        <v>-9.2580131350200201</v>
      </c>
      <c r="EY13" s="40">
        <v>7.656796869820486E-17</v>
      </c>
      <c r="EZ13" s="39">
        <v>-3.3515464305758157E-2</v>
      </c>
      <c r="FA13" s="39">
        <v>-2.1736453460283921E-2</v>
      </c>
      <c r="FC13" s="35" t="s">
        <v>4</v>
      </c>
      <c r="FD13" s="39">
        <v>-2.7093706901681891E-2</v>
      </c>
      <c r="FE13" s="39">
        <v>2.943988789893227E-3</v>
      </c>
      <c r="FF13" s="39">
        <v>-9.2030604853847038</v>
      </c>
      <c r="FG13" s="40">
        <v>1.0804525307784175E-16</v>
      </c>
      <c r="FH13" s="39">
        <v>-3.2904232375031997E-2</v>
      </c>
      <c r="FI13" s="39">
        <v>-2.1283181428331788E-2</v>
      </c>
      <c r="FK13" s="35" t="s">
        <v>4</v>
      </c>
      <c r="FL13" s="39">
        <v>-2.6994210607377223E-2</v>
      </c>
      <c r="FM13" s="39">
        <v>2.9519875356339791E-3</v>
      </c>
      <c r="FN13" s="39">
        <v>-9.1444188979544094</v>
      </c>
      <c r="FO13" s="40">
        <v>1.6146853757438103E-16</v>
      </c>
      <c r="FP13" s="39">
        <v>-3.28207589920608E-2</v>
      </c>
      <c r="FQ13" s="39">
        <v>-2.1167662222693642E-2</v>
      </c>
      <c r="FT13" s="35" t="s">
        <v>317</v>
      </c>
      <c r="FU13" s="39">
        <v>-2.6476946740205953E-2</v>
      </c>
      <c r="FV13" s="39">
        <v>2.1593553986257195E-2</v>
      </c>
      <c r="FW13" s="39">
        <v>-1.2261504871804196</v>
      </c>
      <c r="FX13" s="40">
        <v>0.2217348773637513</v>
      </c>
      <c r="FY13" s="39">
        <v>-6.9084419853433318E-2</v>
      </c>
      <c r="FZ13" s="39">
        <v>1.6130526373021412E-2</v>
      </c>
      <c r="GB13" s="35" t="s">
        <v>4</v>
      </c>
      <c r="GC13" s="39">
        <v>-2.6769967738608208E-2</v>
      </c>
      <c r="GD13" s="39">
        <v>2.9910424129002975E-3</v>
      </c>
      <c r="GE13" s="39">
        <v>-8.9500461856207547</v>
      </c>
      <c r="GF13" s="40">
        <v>5.7741053938813616E-16</v>
      </c>
      <c r="GG13" s="39">
        <v>-3.2674087915594591E-2</v>
      </c>
      <c r="GH13" s="39">
        <v>-2.0865847561621825E-2</v>
      </c>
      <c r="GJ13" s="35" t="s">
        <v>4</v>
      </c>
      <c r="GK13" s="39">
        <v>-2.6842476360101307E-2</v>
      </c>
      <c r="GL13" s="39">
        <v>2.9855935156970718E-3</v>
      </c>
      <c r="GM13" s="39">
        <v>-8.9906667531846391</v>
      </c>
      <c r="GN13" s="40">
        <v>4.3439727799380594E-16</v>
      </c>
      <c r="GO13" s="39">
        <v>-3.2735596598288702E-2</v>
      </c>
      <c r="GP13" s="39">
        <v>-2.0949356121913912E-2</v>
      </c>
      <c r="GR13" s="35" t="s">
        <v>4</v>
      </c>
      <c r="GS13" s="39">
        <v>-2.6317119207991846E-2</v>
      </c>
      <c r="GT13" s="39">
        <v>3.0320822364886405E-3</v>
      </c>
      <c r="GU13" s="39">
        <v>-8.679553242747426</v>
      </c>
      <c r="GV13" s="66">
        <v>3.3309529502384597E-15</v>
      </c>
      <c r="GW13" s="39">
        <v>-3.2303011057596455E-2</v>
      </c>
      <c r="GX13" s="39">
        <v>-2.033122735838724E-2</v>
      </c>
      <c r="GZ13" s="35" t="s">
        <v>4</v>
      </c>
      <c r="HA13" s="39">
        <v>-3.0852528656077793E-2</v>
      </c>
      <c r="HB13" s="39">
        <v>3.0564237115031558E-3</v>
      </c>
      <c r="HC13" s="39">
        <v>-10.094323159436705</v>
      </c>
      <c r="HD13" s="40">
        <v>2.9963406226206721E-19</v>
      </c>
      <c r="HE13" s="39">
        <v>-3.6883786174108896E-2</v>
      </c>
      <c r="HF13" s="39">
        <v>-2.4821271138046691E-2</v>
      </c>
      <c r="HH13" s="35" t="s">
        <v>4</v>
      </c>
      <c r="HI13" s="39">
        <v>-2.7924909687710997E-2</v>
      </c>
      <c r="HJ13" s="39">
        <v>2.9480251020817883E-3</v>
      </c>
      <c r="HK13" s="39">
        <v>-9.4724124526590501</v>
      </c>
      <c r="HL13" s="40">
        <v>1.7701678543597188E-17</v>
      </c>
      <c r="HM13" s="39">
        <v>-3.3742711055893611E-2</v>
      </c>
      <c r="HN13" s="39">
        <v>-2.2107108319528387E-2</v>
      </c>
      <c r="HP13" s="35" t="s">
        <v>4</v>
      </c>
      <c r="HQ13" s="39">
        <v>-2.8812625464481878E-2</v>
      </c>
      <c r="HR13" s="39">
        <v>2.9495736086429542E-3</v>
      </c>
      <c r="HS13" s="39">
        <v>-9.7684036024915653</v>
      </c>
      <c r="HT13" s="40">
        <v>2.5678269414317168E-18</v>
      </c>
      <c r="HU13" s="39">
        <v>-3.4633257653145871E-2</v>
      </c>
      <c r="HV13" s="39">
        <v>-2.2991993275817885E-2</v>
      </c>
      <c r="HX13" s="35" t="s">
        <v>4</v>
      </c>
      <c r="HY13" s="39">
        <v>-2.7709969848670662E-2</v>
      </c>
      <c r="HZ13" s="39">
        <v>2.9088130295705731E-3</v>
      </c>
      <c r="IA13" s="39">
        <v>-9.5262120895963793</v>
      </c>
      <c r="IB13" s="40">
        <v>1.2572787970626291E-17</v>
      </c>
      <c r="IC13" s="39">
        <v>-3.3450387869966597E-2</v>
      </c>
      <c r="ID13" s="39">
        <v>-2.1969551827374728E-2</v>
      </c>
    </row>
    <row r="14" spans="1:238" ht="15" customHeight="1" x14ac:dyDescent="0.25">
      <c r="A14" s="17" t="s">
        <v>28</v>
      </c>
      <c r="B14" s="18">
        <v>2000</v>
      </c>
      <c r="C14" s="19" t="s">
        <v>15</v>
      </c>
      <c r="D14" s="20">
        <v>65.3</v>
      </c>
      <c r="E14" s="18">
        <v>173</v>
      </c>
      <c r="F14" s="21">
        <v>0.01</v>
      </c>
      <c r="G14" s="18">
        <v>3.6963305100000001</v>
      </c>
      <c r="H14" s="20">
        <v>1.4</v>
      </c>
      <c r="I14" s="22">
        <v>83</v>
      </c>
      <c r="J14" s="22">
        <v>82</v>
      </c>
      <c r="K14" s="18">
        <v>45.634</v>
      </c>
      <c r="L14" s="43">
        <v>131581243</v>
      </c>
      <c r="M14" s="21">
        <v>4.0999999999999996</v>
      </c>
      <c r="N14" s="21">
        <v>31.4</v>
      </c>
      <c r="O14" s="55">
        <f t="shared" si="0"/>
        <v>1</v>
      </c>
      <c r="P14" s="55">
        <f t="shared" si="1"/>
        <v>83</v>
      </c>
      <c r="Q14" s="55">
        <f t="shared" si="2"/>
        <v>0.01</v>
      </c>
      <c r="R14" s="55">
        <f t="shared" si="3"/>
        <v>31.4</v>
      </c>
      <c r="S14" s="54">
        <f t="shared" si="4"/>
        <v>4.0999999999999996</v>
      </c>
      <c r="T14" s="59"/>
      <c r="U14" s="59"/>
      <c r="AD14" s="35" t="s">
        <v>5</v>
      </c>
      <c r="AE14" s="39">
        <v>0.78231314244272454</v>
      </c>
      <c r="AF14" s="39">
        <v>0.14368774682073238</v>
      </c>
      <c r="AG14" s="39">
        <v>5.4445362235288828</v>
      </c>
      <c r="AH14" s="40">
        <v>1.6839257909068147E-7</v>
      </c>
      <c r="AI14" s="39">
        <v>0.49878405151835503</v>
      </c>
      <c r="AJ14" s="39">
        <v>1.065842233367094</v>
      </c>
      <c r="AL14" s="35" t="s">
        <v>5</v>
      </c>
      <c r="AM14" s="39">
        <v>0.64921911661585696</v>
      </c>
      <c r="AN14" s="39">
        <v>0.14713742528410462</v>
      </c>
      <c r="AO14" s="39">
        <v>4.4123316373267585</v>
      </c>
      <c r="AP14" s="40">
        <v>1.7627682858678632E-5</v>
      </c>
      <c r="AQ14" s="39">
        <v>0.35887203578128957</v>
      </c>
      <c r="AR14" s="39">
        <v>0.93956619745042436</v>
      </c>
      <c r="AT14" s="35" t="s">
        <v>7</v>
      </c>
      <c r="AU14" s="39">
        <v>0.19935107882116299</v>
      </c>
      <c r="AV14" s="39">
        <v>2.9193075009138751E-2</v>
      </c>
      <c r="AW14" s="39">
        <v>6.8287112186282908</v>
      </c>
      <c r="AX14" s="40">
        <v>1.3039832100269029E-10</v>
      </c>
      <c r="AY14" s="39">
        <v>0.14174202252015627</v>
      </c>
      <c r="AZ14" s="39">
        <v>0.2569601351221697</v>
      </c>
      <c r="BB14" s="35" t="s">
        <v>4</v>
      </c>
      <c r="BC14" s="39">
        <v>-2.7659860496400041E-2</v>
      </c>
      <c r="BD14" s="39">
        <v>2.9907192132558619E-3</v>
      </c>
      <c r="BE14" s="39">
        <v>-9.2485648180552502</v>
      </c>
      <c r="BF14" s="40">
        <v>7.3013304038363394E-17</v>
      </c>
      <c r="BG14" s="39">
        <v>-3.3561916865744772E-2</v>
      </c>
      <c r="BH14" s="39">
        <v>-2.1757804127055306E-2</v>
      </c>
      <c r="BJ14" s="35" t="s">
        <v>7</v>
      </c>
      <c r="BK14" s="39">
        <v>9.0709014311445069E-2</v>
      </c>
      <c r="BL14" s="39">
        <v>2.4694686072773614E-2</v>
      </c>
      <c r="BM14" s="39">
        <v>3.6732199811786055</v>
      </c>
      <c r="BN14" s="40">
        <v>3.1710511116669128E-4</v>
      </c>
      <c r="BO14" s="39">
        <v>4.197510824003179E-2</v>
      </c>
      <c r="BP14" s="39">
        <v>0.13944292038285835</v>
      </c>
      <c r="BR14" s="35" t="s">
        <v>10</v>
      </c>
      <c r="BS14" s="39">
        <v>1.9928882148786704E-4</v>
      </c>
      <c r="BT14" s="39">
        <v>4.3597857238657388E-5</v>
      </c>
      <c r="BU14" s="39">
        <v>4.5710691788577495</v>
      </c>
      <c r="BV14" s="40">
        <v>9.0523376762397743E-6</v>
      </c>
      <c r="BW14" s="39">
        <v>1.1325364323142054E-4</v>
      </c>
      <c r="BX14" s="39">
        <v>2.8532399974431352E-4</v>
      </c>
      <c r="BZ14" s="35" t="s">
        <v>12</v>
      </c>
      <c r="CA14" s="39">
        <v>0.52127075323441829</v>
      </c>
      <c r="CB14" s="39">
        <v>0.16989693883687379</v>
      </c>
      <c r="CC14" s="39">
        <v>3.0681585954583643</v>
      </c>
      <c r="CD14" s="40">
        <v>2.4925616845619218E-3</v>
      </c>
      <c r="CE14" s="39">
        <v>0.18598641575804786</v>
      </c>
      <c r="CF14" s="39">
        <v>0.85655509071078872</v>
      </c>
      <c r="CH14" s="35" t="s">
        <v>12</v>
      </c>
      <c r="CI14" s="39">
        <v>0.52127075323441829</v>
      </c>
      <c r="CJ14" s="39">
        <v>0.16989693883687379</v>
      </c>
      <c r="CK14" s="39">
        <v>3.0681585954583643</v>
      </c>
      <c r="CL14" s="40">
        <v>2.4925616845619218E-3</v>
      </c>
      <c r="CM14" s="39">
        <v>0.18598641575804786</v>
      </c>
      <c r="CN14" s="39">
        <v>0.85655509071078872</v>
      </c>
      <c r="CY14" s="35" t="s">
        <v>5</v>
      </c>
      <c r="CZ14" s="39">
        <v>0.78231314244272454</v>
      </c>
      <c r="DA14" s="39">
        <v>0.14368774682073238</v>
      </c>
      <c r="DB14" s="39">
        <v>5.4445362235288828</v>
      </c>
      <c r="DC14" s="40">
        <v>1.6839257909068147E-7</v>
      </c>
      <c r="DD14" s="39">
        <v>0.49878405151835503</v>
      </c>
      <c r="DE14" s="39">
        <v>1.065842233367094</v>
      </c>
      <c r="DG14" s="35" t="s">
        <v>5</v>
      </c>
      <c r="DH14" s="39">
        <v>0.64921911661585696</v>
      </c>
      <c r="DI14" s="39">
        <v>0.14713742528410462</v>
      </c>
      <c r="DJ14" s="39">
        <v>4.4123316373267585</v>
      </c>
      <c r="DK14" s="40">
        <v>1.7627682858678632E-5</v>
      </c>
      <c r="DL14" s="39">
        <v>0.35887203578128957</v>
      </c>
      <c r="DM14" s="39">
        <v>0.93956619745042436</v>
      </c>
      <c r="DO14" s="35" t="s">
        <v>5</v>
      </c>
      <c r="DP14" s="39">
        <v>0.40739421020879263</v>
      </c>
      <c r="DQ14" s="39">
        <v>0.13603553124014484</v>
      </c>
      <c r="DR14" s="39">
        <v>2.9947632540914308</v>
      </c>
      <c r="DS14" s="40">
        <v>3.1378417194268208E-3</v>
      </c>
      <c r="DT14" s="39">
        <v>0.1389442926959043</v>
      </c>
      <c r="DU14" s="39">
        <v>0.6758441277216809</v>
      </c>
      <c r="DW14" s="35" t="s">
        <v>5</v>
      </c>
      <c r="DX14" s="39">
        <v>0.24554746937750593</v>
      </c>
      <c r="DY14" s="39">
        <v>0.10755439380120821</v>
      </c>
      <c r="DZ14" s="39">
        <v>2.283007329587567</v>
      </c>
      <c r="EA14" s="40">
        <v>2.3618922368512228E-2</v>
      </c>
      <c r="EB14" s="39">
        <v>3.3293476367455721E-2</v>
      </c>
      <c r="EC14" s="39">
        <v>0.45780146238755615</v>
      </c>
      <c r="EE14" s="35" t="s">
        <v>5</v>
      </c>
      <c r="EF14" s="39">
        <v>0.22529450522527483</v>
      </c>
      <c r="EG14" s="39">
        <v>0.10670267190384589</v>
      </c>
      <c r="EH14" s="39">
        <v>2.1114232774629755</v>
      </c>
      <c r="EI14" s="40">
        <v>3.6147806551729271E-2</v>
      </c>
      <c r="EJ14" s="39">
        <v>1.4713112962913028E-2</v>
      </c>
      <c r="EK14" s="39">
        <v>0.43587589748763667</v>
      </c>
      <c r="EM14" s="35" t="s">
        <v>5</v>
      </c>
      <c r="EN14" s="39">
        <v>0.19939051226299753</v>
      </c>
      <c r="EO14" s="39">
        <v>0.10659300247773315</v>
      </c>
      <c r="EP14" s="39">
        <v>1.870577876860626</v>
      </c>
      <c r="EQ14" s="40">
        <v>6.3073263444279784E-2</v>
      </c>
      <c r="ER14" s="39">
        <v>-1.098276578419119E-2</v>
      </c>
      <c r="ES14" s="39">
        <v>0.40976379031018628</v>
      </c>
      <c r="EU14" s="35" t="s">
        <v>5</v>
      </c>
      <c r="EV14" s="39">
        <v>0.19821615188821279</v>
      </c>
      <c r="EW14" s="39">
        <v>0.10693630725528083</v>
      </c>
      <c r="EX14" s="39">
        <v>1.8535907679608441</v>
      </c>
      <c r="EY14" s="40">
        <v>6.5490778919626277E-2</v>
      </c>
      <c r="EZ14" s="39">
        <v>-1.284312234066029E-2</v>
      </c>
      <c r="FA14" s="39">
        <v>0.40927542611708589</v>
      </c>
      <c r="FC14" s="35" t="s">
        <v>5</v>
      </c>
      <c r="FD14" s="39">
        <v>6.3003077337675961E-2</v>
      </c>
      <c r="FE14" s="39">
        <v>0.12079449024823209</v>
      </c>
      <c r="FF14" s="39">
        <v>0.52157244265201952</v>
      </c>
      <c r="FG14" s="40">
        <v>0.6026313046875782</v>
      </c>
      <c r="FH14" s="39">
        <v>-0.1754079740349582</v>
      </c>
      <c r="FI14" s="39">
        <v>0.30141412871031015</v>
      </c>
      <c r="FK14" s="35" t="s">
        <v>5</v>
      </c>
      <c r="FL14" s="39">
        <v>4.9485824353957319E-2</v>
      </c>
      <c r="FM14" s="39">
        <v>0.12256013168555689</v>
      </c>
      <c r="FN14" s="39">
        <v>0.40376771527073174</v>
      </c>
      <c r="FO14" s="40">
        <v>0.68688218714124272</v>
      </c>
      <c r="FP14" s="39">
        <v>-0.19241985061215505</v>
      </c>
      <c r="FQ14" s="39">
        <v>0.29139149932006969</v>
      </c>
      <c r="GB14" s="35" t="s">
        <v>6</v>
      </c>
      <c r="GC14" s="39">
        <v>1.2160540085177918E-4</v>
      </c>
      <c r="GD14" s="39">
        <v>6.1292056755656282E-4</v>
      </c>
      <c r="GE14" s="39">
        <v>0.19840319820978586</v>
      </c>
      <c r="GF14" s="40">
        <v>0.84296529581523116</v>
      </c>
      <c r="GG14" s="39">
        <v>-1.0882593186162671E-3</v>
      </c>
      <c r="GH14" s="39">
        <v>1.3314701203198255E-3</v>
      </c>
      <c r="GJ14" s="35" t="s">
        <v>6</v>
      </c>
      <c r="GK14" s="39">
        <v>1.8148815628988386E-4</v>
      </c>
      <c r="GL14" s="39">
        <v>6.0684504123302997E-4</v>
      </c>
      <c r="GM14" s="39">
        <v>0.29906836829567496</v>
      </c>
      <c r="GN14" s="40">
        <v>0.76524892780674536</v>
      </c>
      <c r="GO14" s="39">
        <v>-1.0163342448949151E-3</v>
      </c>
      <c r="GP14" s="39">
        <v>1.3793105574746829E-3</v>
      </c>
      <c r="GR14" s="35" t="s">
        <v>5</v>
      </c>
      <c r="GS14" s="39">
        <v>-7.589614371819664E-2</v>
      </c>
      <c r="GT14" s="39">
        <v>0.45251011732480034</v>
      </c>
      <c r="GU14" s="39">
        <v>-0.16772253439743603</v>
      </c>
      <c r="GV14" s="66">
        <v>0.86700329719704672</v>
      </c>
      <c r="GW14" s="39">
        <v>-0.9692349161833459</v>
      </c>
      <c r="GX14" s="39">
        <v>0.81744262874695262</v>
      </c>
      <c r="GZ14" s="35" t="s">
        <v>7</v>
      </c>
      <c r="HA14" s="39">
        <v>0.10515166948216392</v>
      </c>
      <c r="HB14" s="39">
        <v>2.5513070406979168E-2</v>
      </c>
      <c r="HC14" s="39">
        <v>4.1214823541348204</v>
      </c>
      <c r="HD14" s="40">
        <v>5.7498256498629666E-5</v>
      </c>
      <c r="HE14" s="39">
        <v>5.4806589014091842E-2</v>
      </c>
      <c r="HF14" s="39">
        <v>0.15549674995023599</v>
      </c>
      <c r="HH14" s="35" t="s">
        <v>7</v>
      </c>
      <c r="HI14" s="39">
        <v>7.4603323801269661E-2</v>
      </c>
      <c r="HJ14" s="39">
        <v>2.5127634604964089E-2</v>
      </c>
      <c r="HK14" s="39">
        <v>2.9689751930144435</v>
      </c>
      <c r="HL14" s="40">
        <v>3.4021571736263848E-3</v>
      </c>
      <c r="HM14" s="39">
        <v>2.5015012331085627E-2</v>
      </c>
      <c r="HN14" s="39">
        <v>0.12419163527145369</v>
      </c>
      <c r="HP14" s="35" t="s">
        <v>7</v>
      </c>
      <c r="HQ14" s="39">
        <v>7.3283642138027183E-2</v>
      </c>
      <c r="HR14" s="39">
        <v>2.5379688045997661E-2</v>
      </c>
      <c r="HS14" s="39">
        <v>2.8874918401364629</v>
      </c>
      <c r="HT14" s="40">
        <v>4.364784397661985E-3</v>
      </c>
      <c r="HU14" s="39">
        <v>2.3199850790724348E-2</v>
      </c>
      <c r="HV14" s="39">
        <v>0.12336743348533002</v>
      </c>
      <c r="HX14" s="35" t="s">
        <v>6</v>
      </c>
      <c r="HY14" s="39">
        <v>9.4876602725150333E-4</v>
      </c>
      <c r="HZ14" s="39">
        <v>3.163456859139367E-4</v>
      </c>
      <c r="IA14" s="39">
        <v>2.9991432458150213</v>
      </c>
      <c r="IB14" s="40">
        <v>3.0975144931949237E-3</v>
      </c>
      <c r="IC14" s="39">
        <v>3.2447135519151368E-4</v>
      </c>
      <c r="ID14" s="39">
        <v>1.5730606993114931E-3</v>
      </c>
    </row>
    <row r="15" spans="1:238" ht="15" customHeight="1" x14ac:dyDescent="0.25">
      <c r="A15" s="17" t="s">
        <v>29</v>
      </c>
      <c r="B15" s="18">
        <v>2000</v>
      </c>
      <c r="C15" s="19" t="s">
        <v>15</v>
      </c>
      <c r="D15" s="20">
        <v>73.3</v>
      </c>
      <c r="E15" s="18">
        <v>127</v>
      </c>
      <c r="F15" s="21">
        <v>8.5500000000000007</v>
      </c>
      <c r="G15" s="18">
        <v>1140.6157539999999</v>
      </c>
      <c r="H15" s="20">
        <v>43</v>
      </c>
      <c r="I15" s="22">
        <v>86</v>
      </c>
      <c r="J15" s="22">
        <v>93</v>
      </c>
      <c r="K15" s="23">
        <v>11568.111000000001</v>
      </c>
      <c r="L15" s="43">
        <v>269837</v>
      </c>
      <c r="M15" s="21">
        <v>9</v>
      </c>
      <c r="N15" s="21">
        <v>8.3000000000000007</v>
      </c>
      <c r="O15" s="55">
        <f t="shared" si="0"/>
        <v>1</v>
      </c>
      <c r="P15" s="55">
        <f t="shared" si="1"/>
        <v>86</v>
      </c>
      <c r="Q15" s="55">
        <f t="shared" si="2"/>
        <v>8.5500000000000007</v>
      </c>
      <c r="R15" s="55">
        <f t="shared" si="3"/>
        <v>8.3000000000000007</v>
      </c>
      <c r="S15" s="54">
        <f t="shared" si="4"/>
        <v>9</v>
      </c>
      <c r="T15" s="59"/>
      <c r="U15" s="59"/>
      <c r="AL15" s="35" t="s">
        <v>6</v>
      </c>
      <c r="AM15" s="39">
        <v>1.4136802389501709E-3</v>
      </c>
      <c r="AN15" s="39">
        <v>4.6425433219900896E-4</v>
      </c>
      <c r="AO15" s="39">
        <v>3.0450555673957127</v>
      </c>
      <c r="AP15" s="40">
        <v>2.6776133287335292E-3</v>
      </c>
      <c r="AQ15" s="39">
        <v>4.9756464253742207E-4</v>
      </c>
      <c r="AR15" s="39">
        <v>2.3297958353629199E-3</v>
      </c>
      <c r="AT15" s="35" t="s">
        <v>6</v>
      </c>
      <c r="AU15" s="39">
        <v>1.3012725494198976E-3</v>
      </c>
      <c r="AV15" s="39">
        <v>4.1475312593192035E-4</v>
      </c>
      <c r="AW15" s="39">
        <v>3.1374629100046736</v>
      </c>
      <c r="AX15" s="40">
        <v>1.9947396670748482E-3</v>
      </c>
      <c r="AY15" s="39">
        <v>4.8280665723996234E-4</v>
      </c>
      <c r="AZ15" s="39">
        <v>2.119738441599833E-3</v>
      </c>
      <c r="BB15" s="35" t="s">
        <v>7</v>
      </c>
      <c r="BC15" s="39">
        <v>9.3594100697109051E-2</v>
      </c>
      <c r="BD15" s="39">
        <v>2.4912091512715312E-2</v>
      </c>
      <c r="BE15" s="39">
        <v>3.7569748268361147</v>
      </c>
      <c r="BF15" s="40">
        <v>2.3325382945041457E-4</v>
      </c>
      <c r="BG15" s="39">
        <v>4.4431154294577162E-2</v>
      </c>
      <c r="BH15" s="39">
        <v>0.14275704709964093</v>
      </c>
      <c r="BJ15" s="35" t="s">
        <v>6</v>
      </c>
      <c r="BK15" s="39">
        <v>1.0763600808029739E-3</v>
      </c>
      <c r="BL15" s="39">
        <v>3.2189212095008702E-4</v>
      </c>
      <c r="BM15" s="39">
        <v>3.3438534550830945</v>
      </c>
      <c r="BN15" s="40">
        <v>1.0084655509435734E-3</v>
      </c>
      <c r="BO15" s="39">
        <v>4.4111975657772117E-4</v>
      </c>
      <c r="BP15" s="39">
        <v>1.7116004050282264E-3</v>
      </c>
      <c r="BR15" s="35" t="s">
        <v>7</v>
      </c>
      <c r="BS15" s="39">
        <v>9.8301965933643487E-2</v>
      </c>
      <c r="BT15" s="39">
        <v>2.4249814870517115E-2</v>
      </c>
      <c r="BU15" s="39">
        <v>4.0537202637847294</v>
      </c>
      <c r="BV15" s="40">
        <v>7.5249954076919611E-5</v>
      </c>
      <c r="BW15" s="39">
        <v>5.044784471731794E-2</v>
      </c>
      <c r="BX15" s="39">
        <v>0.14615608714996903</v>
      </c>
      <c r="BZ15" s="35" t="s">
        <v>10</v>
      </c>
      <c r="CA15" s="39">
        <v>1.5113121777306693E-4</v>
      </c>
      <c r="CB15" s="39">
        <v>4.5402046549276244E-5</v>
      </c>
      <c r="CC15" s="39">
        <v>3.328731395599966</v>
      </c>
      <c r="CD15" s="40">
        <v>1.0613898473924212E-3</v>
      </c>
      <c r="CE15" s="39">
        <v>6.153222204330065E-5</v>
      </c>
      <c r="CF15" s="39">
        <v>2.407302135028332E-4</v>
      </c>
      <c r="CH15" s="35" t="s">
        <v>10</v>
      </c>
      <c r="CI15" s="39">
        <v>1.5113121777306693E-4</v>
      </c>
      <c r="CJ15" s="39">
        <v>4.5402046549276244E-5</v>
      </c>
      <c r="CK15" s="39">
        <v>3.328731395599966</v>
      </c>
      <c r="CL15" s="40">
        <v>1.0613898473924212E-3</v>
      </c>
      <c r="CM15" s="39">
        <v>6.153222204330065E-5</v>
      </c>
      <c r="CN15" s="39">
        <v>2.407302135028332E-4</v>
      </c>
      <c r="DG15" s="35" t="s">
        <v>6</v>
      </c>
      <c r="DH15" s="39">
        <v>1.4136802389501709E-3</v>
      </c>
      <c r="DI15" s="39">
        <v>4.6425433219900896E-4</v>
      </c>
      <c r="DJ15" s="39">
        <v>3.0450555673957127</v>
      </c>
      <c r="DK15" s="40">
        <v>2.6776133287335292E-3</v>
      </c>
      <c r="DL15" s="39">
        <v>4.9756464253742207E-4</v>
      </c>
      <c r="DM15" s="39">
        <v>2.3297958353629199E-3</v>
      </c>
      <c r="DO15" s="35" t="s">
        <v>6</v>
      </c>
      <c r="DP15" s="39">
        <v>1.3012725494198889E-3</v>
      </c>
      <c r="DQ15" s="39">
        <v>4.1475312593192029E-4</v>
      </c>
      <c r="DR15" s="39">
        <v>3.1374629100046532</v>
      </c>
      <c r="DS15" s="40">
        <v>1.9947396670750087E-3</v>
      </c>
      <c r="DT15" s="39">
        <v>4.8280665723995377E-4</v>
      </c>
      <c r="DU15" s="39">
        <v>2.1197384415998239E-3</v>
      </c>
      <c r="DW15" s="35" t="s">
        <v>6</v>
      </c>
      <c r="DX15" s="39">
        <v>1.034092733389412E-3</v>
      </c>
      <c r="DY15" s="39">
        <v>3.2559883309141581E-4</v>
      </c>
      <c r="DZ15" s="39">
        <v>3.1759718656580014</v>
      </c>
      <c r="EA15" s="40">
        <v>1.7619833889838362E-3</v>
      </c>
      <c r="EB15" s="39">
        <v>3.915373713946189E-4</v>
      </c>
      <c r="EC15" s="39">
        <v>1.6766480953842051E-3</v>
      </c>
      <c r="EE15" s="35" t="s">
        <v>6</v>
      </c>
      <c r="EF15" s="39">
        <v>1.0565743389136274E-3</v>
      </c>
      <c r="EG15" s="39">
        <v>3.2203391988734192E-4</v>
      </c>
      <c r="EH15" s="39">
        <v>3.2809411483214315</v>
      </c>
      <c r="EI15" s="40">
        <v>1.2474406185896711E-3</v>
      </c>
      <c r="EJ15" s="39">
        <v>4.2102932400816552E-4</v>
      </c>
      <c r="EK15" s="39">
        <v>1.6921193538190892E-3</v>
      </c>
      <c r="EM15" s="35" t="s">
        <v>6</v>
      </c>
      <c r="EN15" s="39">
        <v>1.3610900130903159E-4</v>
      </c>
      <c r="EO15" s="39">
        <v>5.6001221279803172E-4</v>
      </c>
      <c r="EP15" s="39">
        <v>0.24304648755601205</v>
      </c>
      <c r="EQ15" s="40">
        <v>0.80825402979148253</v>
      </c>
      <c r="ER15" s="39">
        <v>-9.6913808071581449E-4</v>
      </c>
      <c r="ES15" s="39">
        <v>1.2413560833338777E-3</v>
      </c>
      <c r="EU15" s="35" t="s">
        <v>6</v>
      </c>
      <c r="EV15" s="39">
        <v>2.049370718855692E-4</v>
      </c>
      <c r="EW15" s="39">
        <v>6.0369669951107691E-4</v>
      </c>
      <c r="EX15" s="39">
        <v>0.33947025393967539</v>
      </c>
      <c r="EY15" s="40">
        <v>0.7346648879544555</v>
      </c>
      <c r="EZ15" s="39">
        <v>-9.8657393614843777E-4</v>
      </c>
      <c r="FA15" s="39">
        <v>1.3964480799195762E-3</v>
      </c>
      <c r="FC15" s="35" t="s">
        <v>6</v>
      </c>
      <c r="FD15" s="39">
        <v>2.2231977660996938E-4</v>
      </c>
      <c r="FE15" s="39">
        <v>5.5450253382568137E-4</v>
      </c>
      <c r="FF15" s="39">
        <v>0.4009355468154811</v>
      </c>
      <c r="FG15" s="40">
        <v>0.68895948097164994</v>
      </c>
      <c r="FH15" s="39">
        <v>-8.7209712772483056E-4</v>
      </c>
      <c r="FI15" s="39">
        <v>1.3167366809447693E-3</v>
      </c>
      <c r="FK15" s="35" t="s">
        <v>6</v>
      </c>
      <c r="FL15" s="39">
        <v>1.7983211232636132E-4</v>
      </c>
      <c r="FM15" s="39">
        <v>5.5876053569561465E-4</v>
      </c>
      <c r="FN15" s="39">
        <v>0.32184111231564327</v>
      </c>
      <c r="FO15" s="40">
        <v>0.74796161518573379</v>
      </c>
      <c r="FP15" s="39">
        <v>-9.2303341721356011E-4</v>
      </c>
      <c r="FQ15" s="39">
        <v>1.2826976418662827E-3</v>
      </c>
      <c r="GB15" s="35" t="s">
        <v>7</v>
      </c>
      <c r="GC15" s="39">
        <v>7.3725768028588767E-2</v>
      </c>
      <c r="GD15" s="39">
        <v>2.6141003643978672E-2</v>
      </c>
      <c r="GE15" s="39">
        <v>2.8203113022238835</v>
      </c>
      <c r="GF15" s="40">
        <v>5.3650412095609988E-3</v>
      </c>
      <c r="GG15" s="39">
        <v>2.2125153341406224E-2</v>
      </c>
      <c r="GH15" s="39">
        <v>0.12532638271577132</v>
      </c>
      <c r="GJ15" s="35" t="s">
        <v>7</v>
      </c>
      <c r="GK15" s="39">
        <v>7.7280497872457943E-2</v>
      </c>
      <c r="GL15" s="39">
        <v>2.5668924467126319E-2</v>
      </c>
      <c r="GM15" s="39">
        <v>3.0106636517408254</v>
      </c>
      <c r="GN15" s="40">
        <v>2.999444700214857E-3</v>
      </c>
      <c r="GO15" s="39">
        <v>2.6613835624430052E-2</v>
      </c>
      <c r="GP15" s="39">
        <v>0.12794716012048585</v>
      </c>
      <c r="GR15" s="35" t="s">
        <v>6</v>
      </c>
      <c r="GS15" s="39">
        <v>1.4616242545100258E-4</v>
      </c>
      <c r="GT15" s="39">
        <v>6.1646672767628466E-4</v>
      </c>
      <c r="GU15" s="39">
        <v>0.2370970222544671</v>
      </c>
      <c r="GV15" s="66">
        <v>0.81287039282081719</v>
      </c>
      <c r="GW15" s="39">
        <v>-1.0708570591601034E-3</v>
      </c>
      <c r="GX15" s="39">
        <v>1.3631819100621086E-3</v>
      </c>
      <c r="GZ15" s="35" t="s">
        <v>9</v>
      </c>
      <c r="HA15" s="39">
        <v>0.26822274846395366</v>
      </c>
      <c r="HB15" s="39">
        <v>2.3596490867638771E-2</v>
      </c>
      <c r="HC15" s="39">
        <v>11.367060889202204</v>
      </c>
      <c r="HD15" s="40">
        <v>6.9019829860130395E-23</v>
      </c>
      <c r="HE15" s="39">
        <v>0.22165966481525137</v>
      </c>
      <c r="HF15" s="39">
        <v>0.31478583211265593</v>
      </c>
      <c r="HH15" s="35" t="s">
        <v>9</v>
      </c>
      <c r="HI15" s="39">
        <v>0.21815778910417449</v>
      </c>
      <c r="HJ15" s="39">
        <v>2.5475949952569802E-2</v>
      </c>
      <c r="HK15" s="39">
        <v>8.5632837837384965</v>
      </c>
      <c r="HL15" s="40">
        <v>5.1945939384954663E-15</v>
      </c>
      <c r="HM15" s="39">
        <v>0.16788209220283232</v>
      </c>
      <c r="HN15" s="39">
        <v>0.2684334860055167</v>
      </c>
      <c r="HP15" s="35" t="s">
        <v>9</v>
      </c>
      <c r="HQ15" s="39">
        <v>0.21406904810821192</v>
      </c>
      <c r="HR15" s="39">
        <v>2.5668364137560049E-2</v>
      </c>
      <c r="HS15" s="39">
        <v>8.3398009690445605</v>
      </c>
      <c r="HT15" s="40">
        <v>1.980840556499354E-14</v>
      </c>
      <c r="HU15" s="39">
        <v>0.16341558887883889</v>
      </c>
      <c r="HV15" s="39">
        <v>0.26472250733758496</v>
      </c>
      <c r="HX15" s="35" t="s">
        <v>7</v>
      </c>
      <c r="HY15" s="39">
        <v>7.5061438348501319E-2</v>
      </c>
      <c r="HZ15" s="39">
        <v>2.4835307912576893E-2</v>
      </c>
      <c r="IA15" s="39">
        <v>3.0223679373223846</v>
      </c>
      <c r="IB15" s="40">
        <v>2.8803016233123523E-3</v>
      </c>
      <c r="IC15" s="39">
        <v>2.6050021094626889E-2</v>
      </c>
      <c r="ID15" s="39">
        <v>0.12407285560237574</v>
      </c>
    </row>
    <row r="16" spans="1:238" ht="15" customHeight="1" x14ac:dyDescent="0.25">
      <c r="A16" s="17" t="s">
        <v>30</v>
      </c>
      <c r="B16" s="18">
        <v>2000</v>
      </c>
      <c r="C16" s="19" t="s">
        <v>15</v>
      </c>
      <c r="D16" s="20">
        <v>68</v>
      </c>
      <c r="E16" s="18">
        <v>247</v>
      </c>
      <c r="F16" s="21">
        <v>13.97</v>
      </c>
      <c r="G16" s="18">
        <v>24.249478459999999</v>
      </c>
      <c r="H16" s="20">
        <v>54.4</v>
      </c>
      <c r="I16" s="22">
        <v>99</v>
      </c>
      <c r="J16" s="22">
        <v>99</v>
      </c>
      <c r="K16" s="23">
        <v>1276.288</v>
      </c>
      <c r="L16" s="43">
        <v>997961</v>
      </c>
      <c r="M16" s="21">
        <v>8.9</v>
      </c>
      <c r="N16" s="21">
        <v>36.700000000000003</v>
      </c>
      <c r="O16" s="55">
        <f t="shared" si="0"/>
        <v>1</v>
      </c>
      <c r="P16" s="55">
        <f t="shared" si="1"/>
        <v>99</v>
      </c>
      <c r="Q16" s="55">
        <f t="shared" si="2"/>
        <v>13.97</v>
      </c>
      <c r="R16" s="55">
        <f t="shared" si="3"/>
        <v>36.700000000000003</v>
      </c>
      <c r="S16" s="54">
        <f t="shared" si="4"/>
        <v>8.9</v>
      </c>
      <c r="T16" s="59"/>
      <c r="U16" s="59"/>
      <c r="AT16" s="35" t="s">
        <v>5</v>
      </c>
      <c r="AU16" s="39">
        <v>0.40739421020878197</v>
      </c>
      <c r="AV16" s="39">
        <v>0.13603553124014484</v>
      </c>
      <c r="AW16" s="39">
        <v>2.9947632540913522</v>
      </c>
      <c r="AX16" s="40">
        <v>3.1378417194276378E-3</v>
      </c>
      <c r="AY16" s="39">
        <v>0.13894429269589365</v>
      </c>
      <c r="AZ16" s="39">
        <v>0.67584412772167024</v>
      </c>
      <c r="BB16" s="35" t="s">
        <v>6</v>
      </c>
      <c r="BC16" s="39">
        <v>1.0340927333894155E-3</v>
      </c>
      <c r="BD16" s="39">
        <v>3.2559883309141581E-4</v>
      </c>
      <c r="BE16" s="39">
        <v>3.175971865658012</v>
      </c>
      <c r="BF16" s="40">
        <v>1.7619833889837991E-3</v>
      </c>
      <c r="BG16" s="39">
        <v>3.9153737139462237E-4</v>
      </c>
      <c r="BH16" s="39">
        <v>1.6766480953842085E-3</v>
      </c>
      <c r="BJ16" s="35" t="s">
        <v>9</v>
      </c>
      <c r="BK16" s="39">
        <v>0.25055462668979556</v>
      </c>
      <c r="BL16" s="39">
        <v>2.2898716383842891E-2</v>
      </c>
      <c r="BM16" s="39">
        <v>10.941863399233348</v>
      </c>
      <c r="BN16" s="40">
        <v>1.2980235400392564E-21</v>
      </c>
      <c r="BO16" s="39">
        <v>0.20536498993484681</v>
      </c>
      <c r="BP16" s="39">
        <v>0.2957442634447443</v>
      </c>
      <c r="BR16" s="35" t="s">
        <v>9</v>
      </c>
      <c r="BS16" s="39">
        <v>0.25025222000835257</v>
      </c>
      <c r="BT16" s="39">
        <v>2.272786786088718E-2</v>
      </c>
      <c r="BU16" s="39">
        <v>11.010809352645717</v>
      </c>
      <c r="BV16" s="40">
        <v>7.7756280104531333E-22</v>
      </c>
      <c r="BW16" s="39">
        <v>0.20540147993421476</v>
      </c>
      <c r="BX16" s="39">
        <v>0.29510296008249037</v>
      </c>
      <c r="BZ16" s="35" t="s">
        <v>7</v>
      </c>
      <c r="CA16" s="39">
        <v>7.6781614605867077E-2</v>
      </c>
      <c r="CB16" s="39">
        <v>2.4712543435099876E-2</v>
      </c>
      <c r="CC16" s="39">
        <v>3.1069895661493154</v>
      </c>
      <c r="CD16" s="40">
        <v>2.2021190159176433E-3</v>
      </c>
      <c r="CE16" s="39">
        <v>2.801246779416957E-2</v>
      </c>
      <c r="CF16" s="39">
        <v>0.12555076141756458</v>
      </c>
      <c r="CH16" s="35" t="s">
        <v>7</v>
      </c>
      <c r="CI16" s="39">
        <v>7.6781614605867077E-2</v>
      </c>
      <c r="CJ16" s="39">
        <v>2.4712543435099876E-2</v>
      </c>
      <c r="CK16" s="39">
        <v>3.1069895661493154</v>
      </c>
      <c r="CL16" s="40">
        <v>2.2021190159176433E-3</v>
      </c>
      <c r="CM16" s="39">
        <v>2.801246779416957E-2</v>
      </c>
      <c r="CN16" s="39">
        <v>0.12555076141756458</v>
      </c>
      <c r="DO16" s="35" t="s">
        <v>7</v>
      </c>
      <c r="DP16" s="39">
        <v>0.19935107882116476</v>
      </c>
      <c r="DQ16" s="39">
        <v>2.9193075009138751E-2</v>
      </c>
      <c r="DR16" s="39">
        <v>6.8287112186283521</v>
      </c>
      <c r="DS16" s="40">
        <v>1.3039832100264811E-10</v>
      </c>
      <c r="DT16" s="39">
        <v>0.14174202252015805</v>
      </c>
      <c r="DU16" s="39">
        <v>0.25696013512217147</v>
      </c>
      <c r="DW16" s="35" t="s">
        <v>7</v>
      </c>
      <c r="DX16" s="39">
        <v>9.3594100697112381E-2</v>
      </c>
      <c r="DY16" s="39">
        <v>2.4912091512715305E-2</v>
      </c>
      <c r="DZ16" s="39">
        <v>3.7569748268362493</v>
      </c>
      <c r="EA16" s="40">
        <v>2.3325382945029564E-4</v>
      </c>
      <c r="EB16" s="39">
        <v>4.4431154294580506E-2</v>
      </c>
      <c r="EC16" s="39">
        <v>0.14275704709964426</v>
      </c>
      <c r="EE16" s="35" t="s">
        <v>7</v>
      </c>
      <c r="EF16" s="39">
        <v>8.930754246310979E-2</v>
      </c>
      <c r="EG16" s="39">
        <v>2.470044048164172E-2</v>
      </c>
      <c r="EH16" s="39">
        <v>3.6156254998564279</v>
      </c>
      <c r="EI16" s="40">
        <v>3.9105350673828841E-4</v>
      </c>
      <c r="EJ16" s="39">
        <v>4.056037378110193E-2</v>
      </c>
      <c r="EK16" s="39">
        <v>0.13805471114511764</v>
      </c>
      <c r="EM16" s="35" t="s">
        <v>7</v>
      </c>
      <c r="EN16" s="39">
        <v>8.9075583285938231E-2</v>
      </c>
      <c r="EO16" s="39">
        <v>2.4492638176040381E-2</v>
      </c>
      <c r="EP16" s="39">
        <v>3.6368308977460546</v>
      </c>
      <c r="EQ16" s="40">
        <v>3.6285294080692438E-4</v>
      </c>
      <c r="ER16" s="39">
        <v>4.0736607355565231E-2</v>
      </c>
      <c r="ES16" s="39">
        <v>0.13741455921631124</v>
      </c>
      <c r="EU16" s="35" t="s">
        <v>7</v>
      </c>
      <c r="EV16" s="39">
        <v>9.0876369387690281E-2</v>
      </c>
      <c r="EW16" s="39">
        <v>2.5232672812104583E-2</v>
      </c>
      <c r="EX16" s="39">
        <v>3.6015355988801629</v>
      </c>
      <c r="EY16" s="40">
        <v>4.1250890747546729E-4</v>
      </c>
      <c r="EZ16" s="39">
        <v>4.1074859056273658E-2</v>
      </c>
      <c r="FA16" s="39">
        <v>0.14067787971910689</v>
      </c>
      <c r="FC16" s="35" t="s">
        <v>7</v>
      </c>
      <c r="FD16" s="39">
        <v>7.5966429285219572E-2</v>
      </c>
      <c r="FE16" s="39">
        <v>2.4856056175191238E-2</v>
      </c>
      <c r="FF16" s="39">
        <v>3.0562543289164861</v>
      </c>
      <c r="FG16" s="40">
        <v>2.5946663727467252E-3</v>
      </c>
      <c r="FH16" s="39">
        <v>2.6908243986148536E-2</v>
      </c>
      <c r="FI16" s="39">
        <v>0.12502461458429059</v>
      </c>
      <c r="FK16" s="35" t="s">
        <v>7</v>
      </c>
      <c r="FL16" s="39">
        <v>7.3138007925719339E-2</v>
      </c>
      <c r="FM16" s="39">
        <v>2.5230389401563521E-2</v>
      </c>
      <c r="FN16" s="39">
        <v>2.8988061484769236</v>
      </c>
      <c r="FO16" s="40">
        <v>4.2313058951040476E-3</v>
      </c>
      <c r="FP16" s="39">
        <v>2.3338988506402543E-2</v>
      </c>
      <c r="FQ16" s="39">
        <v>0.12293702734503614</v>
      </c>
      <c r="GB16" s="35" t="s">
        <v>8</v>
      </c>
      <c r="GC16" s="39">
        <v>7.5480862778881885E-2</v>
      </c>
      <c r="GD16" s="39">
        <v>7.7359716876494289E-2</v>
      </c>
      <c r="GE16" s="39">
        <v>0.97571275886890829</v>
      </c>
      <c r="GF16" s="40">
        <v>0.33058510386545614</v>
      </c>
      <c r="GG16" s="39">
        <v>-7.7222109043433323E-2</v>
      </c>
      <c r="GH16" s="39">
        <v>0.22818383460119709</v>
      </c>
      <c r="GJ16" s="35" t="s">
        <v>8</v>
      </c>
      <c r="GK16" s="39">
        <v>6.8616772946602733E-2</v>
      </c>
      <c r="GL16" s="39">
        <v>7.6710142658583363E-2</v>
      </c>
      <c r="GM16" s="39">
        <v>0.89449413817411227</v>
      </c>
      <c r="GN16" s="40">
        <v>0.37230754794672205</v>
      </c>
      <c r="GO16" s="39">
        <v>-8.2797708562275085E-2</v>
      </c>
      <c r="GP16" s="39">
        <v>0.22003125445548055</v>
      </c>
      <c r="GR16" s="35" t="s">
        <v>7</v>
      </c>
      <c r="GS16" s="39">
        <v>7.7582383984653891E-2</v>
      </c>
      <c r="GT16" s="39">
        <v>2.6465561954703253E-2</v>
      </c>
      <c r="GU16" s="39">
        <v>2.9314466897562537</v>
      </c>
      <c r="GV16" s="66">
        <v>3.8441249835143793E-3</v>
      </c>
      <c r="GW16" s="39">
        <v>2.5334463498392544E-2</v>
      </c>
      <c r="GX16" s="39">
        <v>0.12983030447091523</v>
      </c>
      <c r="HH16" s="35" t="s">
        <v>12</v>
      </c>
      <c r="HI16" s="39">
        <v>0.78537303533343739</v>
      </c>
      <c r="HJ16" s="39">
        <v>0.16525778771314784</v>
      </c>
      <c r="HK16" s="39">
        <v>4.7524116485008072</v>
      </c>
      <c r="HL16" s="40">
        <v>4.1440757679980154E-6</v>
      </c>
      <c r="HM16" s="39">
        <v>0.45924386405146589</v>
      </c>
      <c r="HN16" s="39">
        <v>1.111502206615409</v>
      </c>
      <c r="HP16" s="35" t="s">
        <v>12</v>
      </c>
      <c r="HQ16" s="39">
        <v>0.71678388853324293</v>
      </c>
      <c r="HR16" s="39">
        <v>0.16387334040479218</v>
      </c>
      <c r="HS16" s="39">
        <v>4.3740115796912251</v>
      </c>
      <c r="HT16" s="40">
        <v>2.0725228748829319E-5</v>
      </c>
      <c r="HU16" s="39">
        <v>0.39339937043577022</v>
      </c>
      <c r="HV16" s="39">
        <v>1.0401684066307157</v>
      </c>
      <c r="HX16" s="35" t="s">
        <v>9</v>
      </c>
      <c r="HY16" s="39">
        <v>0.216785205135408</v>
      </c>
      <c r="HZ16" s="39">
        <v>2.5126962751283566E-2</v>
      </c>
      <c r="IA16" s="39">
        <v>8.6275928882146289</v>
      </c>
      <c r="IB16" s="40">
        <v>3.4992431333036413E-15</v>
      </c>
      <c r="IC16" s="39">
        <v>0.1671982195397082</v>
      </c>
      <c r="ID16" s="39">
        <v>0.26637219073110779</v>
      </c>
    </row>
    <row r="17" spans="1:238" ht="15" customHeight="1" x14ac:dyDescent="0.25">
      <c r="A17" s="17" t="s">
        <v>31</v>
      </c>
      <c r="B17" s="18">
        <v>2000</v>
      </c>
      <c r="C17" s="19" t="s">
        <v>23</v>
      </c>
      <c r="D17" s="20">
        <v>77.599999999999994</v>
      </c>
      <c r="E17" s="18">
        <v>11</v>
      </c>
      <c r="F17" s="21">
        <v>10.1</v>
      </c>
      <c r="G17" s="18">
        <v>287.2084529</v>
      </c>
      <c r="H17" s="20">
        <v>58.1</v>
      </c>
      <c r="I17" s="22">
        <v>96</v>
      </c>
      <c r="J17" s="22">
        <v>95</v>
      </c>
      <c r="K17" s="23">
        <v>2327.4589999999998</v>
      </c>
      <c r="L17" s="43">
        <v>125125</v>
      </c>
      <c r="M17" s="21">
        <v>10</v>
      </c>
      <c r="N17" s="21">
        <v>37.4</v>
      </c>
      <c r="O17" s="55">
        <f t="shared" si="0"/>
        <v>0</v>
      </c>
      <c r="P17" s="55">
        <f t="shared" si="1"/>
        <v>0</v>
      </c>
      <c r="Q17" s="55">
        <f t="shared" si="2"/>
        <v>0</v>
      </c>
      <c r="R17" s="55">
        <f t="shared" si="3"/>
        <v>0</v>
      </c>
      <c r="S17" s="54">
        <f t="shared" si="4"/>
        <v>0</v>
      </c>
      <c r="T17" s="59"/>
      <c r="U17" s="59"/>
      <c r="BB17" s="35" t="s">
        <v>5</v>
      </c>
      <c r="BC17" s="39">
        <v>0.24554746937750949</v>
      </c>
      <c r="BD17" s="39">
        <v>0.10755439380120822</v>
      </c>
      <c r="BE17" s="39">
        <v>2.2830073295875999</v>
      </c>
      <c r="BF17" s="40">
        <v>2.3618922368510025E-2</v>
      </c>
      <c r="BG17" s="39">
        <v>3.3293476367459246E-2</v>
      </c>
      <c r="BH17" s="39">
        <v>0.4578014623875597</v>
      </c>
      <c r="BJ17" s="35" t="s">
        <v>5</v>
      </c>
      <c r="BK17" s="39">
        <v>0.22076147130829682</v>
      </c>
      <c r="BL17" s="39">
        <v>0.10673412337702681</v>
      </c>
      <c r="BM17" s="39">
        <v>2.0683307673636917</v>
      </c>
      <c r="BN17" s="40">
        <v>4.0063066929832046E-2</v>
      </c>
      <c r="BO17" s="39">
        <v>1.0126246874101769E-2</v>
      </c>
      <c r="BP17" s="39">
        <v>0.43139669574249184</v>
      </c>
      <c r="BZ17" s="35" t="s">
        <v>9</v>
      </c>
      <c r="CA17" s="39">
        <v>0.21521225135125732</v>
      </c>
      <c r="CB17" s="39">
        <v>2.4973386156187282E-2</v>
      </c>
      <c r="CC17" s="39">
        <v>8.6176640206213051</v>
      </c>
      <c r="CD17" s="40">
        <v>3.7196041365770623E-15</v>
      </c>
      <c r="CE17" s="39">
        <v>0.16592834259314654</v>
      </c>
      <c r="CF17" s="39">
        <v>0.26449616010936811</v>
      </c>
      <c r="CH17" s="35" t="s">
        <v>9</v>
      </c>
      <c r="CI17" s="39">
        <v>0.21521225135125732</v>
      </c>
      <c r="CJ17" s="39">
        <v>2.4973386156187282E-2</v>
      </c>
      <c r="CK17" s="39">
        <v>8.6176640206213051</v>
      </c>
      <c r="CL17" s="40">
        <v>3.7196041365770623E-15</v>
      </c>
      <c r="CM17" s="39">
        <v>0.16592834259314654</v>
      </c>
      <c r="CN17" s="39">
        <v>0.26449616010936811</v>
      </c>
      <c r="DW17" s="35" t="s">
        <v>8</v>
      </c>
      <c r="DX17" s="39">
        <v>0.25501996815075501</v>
      </c>
      <c r="DY17" s="39">
        <v>2.3932380433178191E-2</v>
      </c>
      <c r="DZ17" s="39">
        <v>10.655854684526618</v>
      </c>
      <c r="EA17" s="40">
        <v>8.4841341592486671E-21</v>
      </c>
      <c r="EB17" s="39">
        <v>0.20779043963361687</v>
      </c>
      <c r="EC17" s="39">
        <v>0.30224949666789314</v>
      </c>
      <c r="EE17" s="35" t="s">
        <v>8</v>
      </c>
      <c r="EF17" s="39">
        <v>8.9258887970316891E-2</v>
      </c>
      <c r="EG17" s="39">
        <v>7.7029508811103042E-2</v>
      </c>
      <c r="EH17" s="39">
        <v>1.1587622632931953</v>
      </c>
      <c r="EI17" s="40">
        <v>0.2481229296258852</v>
      </c>
      <c r="EJ17" s="39">
        <v>-6.2761496536505285E-2</v>
      </c>
      <c r="EK17" s="39">
        <v>0.24127927247713907</v>
      </c>
      <c r="EM17" s="35" t="s">
        <v>8</v>
      </c>
      <c r="EN17" s="39">
        <v>9.5973482534208898E-2</v>
      </c>
      <c r="EO17" s="39">
        <v>7.6454302884571418E-2</v>
      </c>
      <c r="EP17" s="39">
        <v>1.255305181176094</v>
      </c>
      <c r="EQ17" s="40">
        <v>0.21104162346812039</v>
      </c>
      <c r="ER17" s="39">
        <v>-5.4917682408816282E-2</v>
      </c>
      <c r="ES17" s="39">
        <v>0.24686464747723408</v>
      </c>
      <c r="EU17" s="35" t="s">
        <v>8</v>
      </c>
      <c r="EV17" s="39">
        <v>9.4711534023918964E-2</v>
      </c>
      <c r="EW17" s="39">
        <v>7.6760308984695089E-2</v>
      </c>
      <c r="EX17" s="39">
        <v>1.2338607709721843</v>
      </c>
      <c r="EY17" s="40">
        <v>0.21891879402693876</v>
      </c>
      <c r="EZ17" s="39">
        <v>-5.6789630732204943E-2</v>
      </c>
      <c r="FA17" s="39">
        <v>0.24621269878004287</v>
      </c>
      <c r="FC17" s="35" t="s">
        <v>8</v>
      </c>
      <c r="FD17" s="39">
        <v>6.7871412246772067E-2</v>
      </c>
      <c r="FE17" s="39">
        <v>7.6507653607434473E-2</v>
      </c>
      <c r="FF17" s="39">
        <v>0.88711924946783105</v>
      </c>
      <c r="FG17" s="40">
        <v>0.37623923278155813</v>
      </c>
      <c r="FH17" s="39">
        <v>-8.3131088754044208E-2</v>
      </c>
      <c r="FI17" s="39">
        <v>0.21887391324758834</v>
      </c>
      <c r="FK17" s="35" t="s">
        <v>8</v>
      </c>
      <c r="FL17" s="39">
        <v>7.425902809061613E-2</v>
      </c>
      <c r="FM17" s="39">
        <v>7.7183149580494645E-2</v>
      </c>
      <c r="FN17" s="39">
        <v>0.96211450937449849</v>
      </c>
      <c r="FO17" s="40">
        <v>0.33733492511022833</v>
      </c>
      <c r="FP17" s="39">
        <v>-7.8082860242066371E-2</v>
      </c>
      <c r="FQ17" s="39">
        <v>0.22660091642329863</v>
      </c>
      <c r="GB17" s="35" t="s">
        <v>9</v>
      </c>
      <c r="GC17" s="39">
        <v>0.14704733932321501</v>
      </c>
      <c r="GD17" s="39">
        <v>7.4414221485456872E-2</v>
      </c>
      <c r="GE17" s="39">
        <v>1.976065009992118</v>
      </c>
      <c r="GF17" s="40">
        <v>4.9755933005551763E-2</v>
      </c>
      <c r="GG17" s="39">
        <v>1.585808649227638E-4</v>
      </c>
      <c r="GH17" s="39">
        <v>0.29393609778150726</v>
      </c>
      <c r="GJ17" s="35" t="s">
        <v>9</v>
      </c>
      <c r="GK17" s="39">
        <v>0.15569840836649396</v>
      </c>
      <c r="GL17" s="39">
        <v>7.3408192732010616E-2</v>
      </c>
      <c r="GM17" s="39">
        <v>2.1209949812400106</v>
      </c>
      <c r="GN17" s="40">
        <v>3.5355301423246208E-2</v>
      </c>
      <c r="GO17" s="39">
        <v>1.0801487883743993E-2</v>
      </c>
      <c r="GP17" s="39">
        <v>0.30059532884924389</v>
      </c>
      <c r="GR17" s="35" t="s">
        <v>8</v>
      </c>
      <c r="GS17" s="39">
        <v>6.4015701392003521E-2</v>
      </c>
      <c r="GT17" s="39">
        <v>7.8270369910994425E-2</v>
      </c>
      <c r="GU17" s="39">
        <v>0.81787912162417686</v>
      </c>
      <c r="GV17" s="66">
        <v>0.41458468730883236</v>
      </c>
      <c r="GW17" s="39">
        <v>-9.0504503791591751E-2</v>
      </c>
      <c r="GX17" s="39">
        <v>0.21853590657559879</v>
      </c>
      <c r="HH17" s="35" t="s">
        <v>340</v>
      </c>
      <c r="HI17" s="39">
        <v>-0.24334338289833468</v>
      </c>
      <c r="HJ17" s="39">
        <v>0.11229792078505178</v>
      </c>
      <c r="HK17" s="39">
        <v>-2.1669446878194263</v>
      </c>
      <c r="HL17" s="40">
        <v>3.1575471042228798E-2</v>
      </c>
      <c r="HM17" s="39">
        <v>-0.46495852339560551</v>
      </c>
      <c r="HN17" s="39">
        <v>-2.172824240106383E-2</v>
      </c>
      <c r="HX17" s="35" t="s">
        <v>12</v>
      </c>
      <c r="HY17" s="39">
        <v>0.57943206472553754</v>
      </c>
      <c r="HZ17" s="39">
        <v>0.16672587649628387</v>
      </c>
      <c r="IA17" s="39">
        <v>3.4753577363166683</v>
      </c>
      <c r="IB17" s="40">
        <v>6.4165310570567517E-4</v>
      </c>
      <c r="IC17" s="39">
        <v>0.25040568306190719</v>
      </c>
      <c r="ID17" s="39">
        <v>0.90845844638916784</v>
      </c>
    </row>
    <row r="18" spans="1:238" ht="15" customHeight="1" x14ac:dyDescent="0.25">
      <c r="A18" s="17" t="s">
        <v>32</v>
      </c>
      <c r="B18" s="18">
        <v>2000</v>
      </c>
      <c r="C18" s="19" t="s">
        <v>15</v>
      </c>
      <c r="D18" s="20">
        <v>68.3</v>
      </c>
      <c r="E18" s="18">
        <v>196</v>
      </c>
      <c r="F18" s="21">
        <v>6.45</v>
      </c>
      <c r="G18" s="18">
        <v>219.02398360000001</v>
      </c>
      <c r="H18" s="20">
        <v>4.8</v>
      </c>
      <c r="I18" s="22">
        <v>91</v>
      </c>
      <c r="J18" s="22">
        <v>91</v>
      </c>
      <c r="K18" s="23">
        <v>3364.424</v>
      </c>
      <c r="L18" s="43">
        <v>247315</v>
      </c>
      <c r="M18" s="21">
        <v>10.1</v>
      </c>
      <c r="N18" s="21">
        <v>0</v>
      </c>
      <c r="O18" s="55">
        <f t="shared" si="0"/>
        <v>1</v>
      </c>
      <c r="P18" s="55">
        <f t="shared" si="1"/>
        <v>91</v>
      </c>
      <c r="Q18" s="55">
        <f t="shared" si="2"/>
        <v>6.45</v>
      </c>
      <c r="R18" s="55">
        <f t="shared" si="3"/>
        <v>0</v>
      </c>
      <c r="S18" s="54">
        <f t="shared" si="4"/>
        <v>10.1</v>
      </c>
      <c r="T18" s="59"/>
      <c r="U18" s="59"/>
      <c r="EE18" s="35" t="s">
        <v>9</v>
      </c>
      <c r="EF18" s="39">
        <v>0.1684196159690714</v>
      </c>
      <c r="EG18" s="39">
        <v>7.4481875508249987E-2</v>
      </c>
      <c r="EH18" s="39">
        <v>2.261216098813414</v>
      </c>
      <c r="EI18" s="40">
        <v>2.496993925172606E-2</v>
      </c>
      <c r="EJ18" s="39">
        <v>2.1427073392695006E-2</v>
      </c>
      <c r="EK18" s="39">
        <v>0.3154121585454478</v>
      </c>
      <c r="EM18" s="35" t="s">
        <v>9</v>
      </c>
      <c r="EN18" s="39">
        <v>0.15642332225130584</v>
      </c>
      <c r="EO18" s="39">
        <v>7.4097420724546531E-2</v>
      </c>
      <c r="EP18" s="39">
        <v>2.1110494902758052</v>
      </c>
      <c r="EQ18" s="40">
        <v>3.6188470464578952E-2</v>
      </c>
      <c r="ER18" s="39">
        <v>1.0183729310663719E-2</v>
      </c>
      <c r="ES18" s="39">
        <v>0.30266291519194799</v>
      </c>
      <c r="EU18" s="35" t="s">
        <v>9</v>
      </c>
      <c r="EV18" s="39">
        <v>0.15691206651079073</v>
      </c>
      <c r="EW18" s="39">
        <v>7.4306188579650864E-2</v>
      </c>
      <c r="EX18" s="39">
        <v>2.1116958023300083</v>
      </c>
      <c r="EY18" s="40">
        <v>3.6140377702830281E-2</v>
      </c>
      <c r="EZ18" s="39">
        <v>1.0254578190233316E-2</v>
      </c>
      <c r="FA18" s="39">
        <v>0.30356955483134818</v>
      </c>
      <c r="FC18" s="35" t="s">
        <v>9</v>
      </c>
      <c r="FD18" s="39">
        <v>0.15594565177752448</v>
      </c>
      <c r="FE18" s="39">
        <v>7.3201555981169536E-2</v>
      </c>
      <c r="FF18" s="39">
        <v>2.1303597947786814</v>
      </c>
      <c r="FG18" s="40">
        <v>3.4546991084389377E-2</v>
      </c>
      <c r="FH18" s="39">
        <v>1.1468367360665171E-2</v>
      </c>
      <c r="FI18" s="39">
        <v>0.30042293619438376</v>
      </c>
      <c r="FK18" s="35" t="s">
        <v>9</v>
      </c>
      <c r="FL18" s="39">
        <v>0.14794901693907025</v>
      </c>
      <c r="FM18" s="39">
        <v>7.422673274231785E-2</v>
      </c>
      <c r="FN18" s="39">
        <v>1.9932039505589358</v>
      </c>
      <c r="FO18" s="40">
        <v>4.7811009738017815E-2</v>
      </c>
      <c r="FP18" s="39">
        <v>1.4424194214727459E-3</v>
      </c>
      <c r="FQ18" s="39">
        <v>0.29445561445666779</v>
      </c>
      <c r="GB18" s="35" t="s">
        <v>10</v>
      </c>
      <c r="GC18" s="39">
        <v>1.1913372624497778E-4</v>
      </c>
      <c r="GD18" s="39">
        <v>8.6671274814845262E-5</v>
      </c>
      <c r="GE18" s="39">
        <v>1.3745468322634189</v>
      </c>
      <c r="GF18" s="40">
        <v>0.17107061648639907</v>
      </c>
      <c r="GG18" s="39">
        <v>-5.1949645957446739E-5</v>
      </c>
      <c r="GH18" s="39">
        <v>2.9021709844740231E-4</v>
      </c>
      <c r="GJ18" s="35" t="s">
        <v>10</v>
      </c>
      <c r="GK18" s="39">
        <v>1.1002183246238589E-4</v>
      </c>
      <c r="GL18" s="39">
        <v>8.5693599103190635E-5</v>
      </c>
      <c r="GM18" s="39">
        <v>1.2838979061889984</v>
      </c>
      <c r="GN18" s="40">
        <v>0.20090451574748436</v>
      </c>
      <c r="GO18" s="39">
        <v>-5.9124664039239392E-5</v>
      </c>
      <c r="GP18" s="39">
        <v>2.7916832896401119E-4</v>
      </c>
      <c r="GR18" s="35" t="s">
        <v>9</v>
      </c>
      <c r="GS18" s="39">
        <v>0.15225453233900277</v>
      </c>
      <c r="GT18" s="39">
        <v>7.500691777498969E-2</v>
      </c>
      <c r="GU18" s="39">
        <v>2.0298732017724705</v>
      </c>
      <c r="GV18" s="66">
        <v>4.3947038311633449E-2</v>
      </c>
      <c r="GW18" s="39">
        <v>4.1769860343131016E-3</v>
      </c>
      <c r="GX18" s="39">
        <v>0.30033207864369244</v>
      </c>
    </row>
    <row r="19" spans="1:238" ht="15" customHeight="1" x14ac:dyDescent="0.25">
      <c r="A19" s="17" t="s">
        <v>33</v>
      </c>
      <c r="B19" s="18">
        <v>2000</v>
      </c>
      <c r="C19" s="19" t="s">
        <v>15</v>
      </c>
      <c r="D19" s="20">
        <v>55.4</v>
      </c>
      <c r="E19" s="18">
        <v>279</v>
      </c>
      <c r="F19" s="21">
        <v>1.21</v>
      </c>
      <c r="G19" s="18">
        <v>37.381820179999998</v>
      </c>
      <c r="H19" s="20">
        <v>18.399999999999999</v>
      </c>
      <c r="I19" s="22">
        <v>78</v>
      </c>
      <c r="J19" s="22">
        <v>78</v>
      </c>
      <c r="K19" s="18">
        <v>374.19200000000001</v>
      </c>
      <c r="L19" s="43">
        <v>6865951</v>
      </c>
      <c r="M19" s="21">
        <v>2.6</v>
      </c>
      <c r="N19" s="21">
        <v>9.1</v>
      </c>
      <c r="O19" s="55">
        <f t="shared" si="0"/>
        <v>1</v>
      </c>
      <c r="P19" s="55">
        <f t="shared" si="1"/>
        <v>78</v>
      </c>
      <c r="Q19" s="55">
        <f t="shared" si="2"/>
        <v>1.21</v>
      </c>
      <c r="R19" s="55">
        <f t="shared" si="3"/>
        <v>9.1</v>
      </c>
      <c r="S19" s="54">
        <f t="shared" si="4"/>
        <v>2.6</v>
      </c>
      <c r="T19" s="59"/>
      <c r="U19" s="59"/>
      <c r="EM19" s="35" t="s">
        <v>10</v>
      </c>
      <c r="EN19" s="39">
        <v>1.5864103205796495E-4</v>
      </c>
      <c r="EO19" s="39">
        <v>7.9289353346931947E-5</v>
      </c>
      <c r="EP19" s="39">
        <v>2.0007860495951877</v>
      </c>
      <c r="EQ19" s="40">
        <v>4.6961316492980174E-2</v>
      </c>
      <c r="ER19" s="39">
        <v>2.1545761921554912E-6</v>
      </c>
      <c r="ES19" s="39">
        <v>3.1512748792377442E-4</v>
      </c>
      <c r="EU19" s="35" t="s">
        <v>10</v>
      </c>
      <c r="EV19" s="39">
        <v>1.4920881450600828E-4</v>
      </c>
      <c r="EW19" s="39">
        <v>8.5109138431853492E-5</v>
      </c>
      <c r="EX19" s="39">
        <v>1.7531468095576965</v>
      </c>
      <c r="EY19" s="40">
        <v>8.1337849613484572E-2</v>
      </c>
      <c r="EZ19" s="39">
        <v>-1.8770363461955613E-5</v>
      </c>
      <c r="FA19" s="39">
        <v>3.1718799247397217E-4</v>
      </c>
      <c r="FC19" s="35" t="s">
        <v>10</v>
      </c>
      <c r="FD19" s="39">
        <v>1.2309357391675387E-4</v>
      </c>
      <c r="FE19" s="39">
        <v>7.9834669508608799E-5</v>
      </c>
      <c r="FF19" s="39">
        <v>1.5418561218378981</v>
      </c>
      <c r="FG19" s="40">
        <v>0.12492524464747563</v>
      </c>
      <c r="FH19" s="39">
        <v>-3.4475429888142537E-5</v>
      </c>
      <c r="FI19" s="39">
        <v>2.8066257772165024E-4</v>
      </c>
      <c r="FK19" s="35" t="s">
        <v>10</v>
      </c>
      <c r="FL19" s="39">
        <v>1.2753159634644202E-4</v>
      </c>
      <c r="FM19" s="39">
        <v>8.0215004610815951E-5</v>
      </c>
      <c r="FN19" s="39">
        <v>1.5898720814789562</v>
      </c>
      <c r="FO19" s="40">
        <v>0.11368941815049741</v>
      </c>
      <c r="FP19" s="39">
        <v>-3.0794480542686918E-5</v>
      </c>
      <c r="FQ19" s="39">
        <v>2.8585767323557095E-4</v>
      </c>
      <c r="GB19" s="35" t="s">
        <v>11</v>
      </c>
      <c r="GC19" s="39">
        <v>6.1779900519927162E-10</v>
      </c>
      <c r="GD19" s="39">
        <v>1.2750180566941999E-8</v>
      </c>
      <c r="GE19" s="39">
        <v>4.8454137724219255E-2</v>
      </c>
      <c r="GF19" s="40">
        <v>0.96141086042532087</v>
      </c>
      <c r="GG19" s="39">
        <v>-2.4550215336833141E-8</v>
      </c>
      <c r="GH19" s="39">
        <v>2.5785813347231684E-8</v>
      </c>
      <c r="GJ19" s="35" t="s">
        <v>11</v>
      </c>
      <c r="GK19" s="39">
        <v>2.0814644413969218E-9</v>
      </c>
      <c r="GL19" s="39">
        <v>1.2581721030379022E-8</v>
      </c>
      <c r="GM19" s="39">
        <v>0.16543558996190985</v>
      </c>
      <c r="GN19" s="40">
        <v>0.86879542809017596</v>
      </c>
      <c r="GO19" s="39">
        <v>-2.2752992910391362E-8</v>
      </c>
      <c r="GP19" s="39">
        <v>2.6915921793185206E-8</v>
      </c>
      <c r="GR19" s="35" t="s">
        <v>10</v>
      </c>
      <c r="GS19" s="39">
        <v>1.2685650026954612E-4</v>
      </c>
      <c r="GT19" s="39">
        <v>8.9605088611717268E-5</v>
      </c>
      <c r="GU19" s="39">
        <v>1.4157287519601609</v>
      </c>
      <c r="GV19" s="66">
        <v>0.15870614730163654</v>
      </c>
      <c r="GW19" s="39">
        <v>-5.0040538718791502E-5</v>
      </c>
      <c r="GX19" s="39">
        <v>3.0375353925788371E-4</v>
      </c>
    </row>
    <row r="20" spans="1:238" ht="15" customHeight="1" x14ac:dyDescent="0.25">
      <c r="A20" s="17" t="s">
        <v>34</v>
      </c>
      <c r="B20" s="18">
        <v>2000</v>
      </c>
      <c r="C20" s="19" t="s">
        <v>15</v>
      </c>
      <c r="D20" s="20">
        <v>62</v>
      </c>
      <c r="E20" s="18">
        <v>312</v>
      </c>
      <c r="F20" s="21">
        <v>0.22</v>
      </c>
      <c r="G20" s="18">
        <v>93.358728439999993</v>
      </c>
      <c r="H20" s="20">
        <v>13.9</v>
      </c>
      <c r="I20" s="22">
        <v>98</v>
      </c>
      <c r="J20" s="22">
        <v>92</v>
      </c>
      <c r="K20" s="18">
        <v>765.86300000000006</v>
      </c>
      <c r="L20" s="43">
        <v>573416</v>
      </c>
      <c r="M20" s="21">
        <v>0.6</v>
      </c>
      <c r="N20" s="21">
        <v>0</v>
      </c>
      <c r="O20" s="55">
        <f t="shared" si="0"/>
        <v>1</v>
      </c>
      <c r="P20" s="55">
        <f t="shared" si="1"/>
        <v>98</v>
      </c>
      <c r="Q20" s="55">
        <f t="shared" si="2"/>
        <v>0.22</v>
      </c>
      <c r="R20" s="55">
        <f t="shared" si="3"/>
        <v>0</v>
      </c>
      <c r="S20" s="54">
        <f t="shared" si="4"/>
        <v>0.6</v>
      </c>
      <c r="T20" s="59"/>
      <c r="U20" s="59"/>
      <c r="EU20" s="35" t="s">
        <v>11</v>
      </c>
      <c r="EV20" s="39">
        <v>3.9398915328729229E-9</v>
      </c>
      <c r="EW20" s="39">
        <v>1.2698043763116015E-8</v>
      </c>
      <c r="EX20" s="39">
        <v>0.31027547285016599</v>
      </c>
      <c r="EY20" s="40">
        <v>0.75672280506167344</v>
      </c>
      <c r="EZ20" s="39">
        <v>-2.1122128744037152E-8</v>
      </c>
      <c r="FA20" s="39">
        <v>2.9001911809782998E-8</v>
      </c>
      <c r="FC20" s="35" t="s">
        <v>12</v>
      </c>
      <c r="FD20" s="39">
        <v>0.45511612412721547</v>
      </c>
      <c r="FE20" s="39">
        <v>0.19748379491066478</v>
      </c>
      <c r="FF20" s="39">
        <v>2.3045745314601391</v>
      </c>
      <c r="FG20" s="40">
        <v>2.2371653175647137E-2</v>
      </c>
      <c r="FH20" s="39">
        <v>6.5344048621492345E-2</v>
      </c>
      <c r="FI20" s="39">
        <v>0.8448881996329386</v>
      </c>
      <c r="FK20" s="35" t="s">
        <v>12</v>
      </c>
      <c r="FL20" s="39">
        <v>0.44439645211493595</v>
      </c>
      <c r="FM20" s="39">
        <v>0.19839479941362129</v>
      </c>
      <c r="FN20" s="39">
        <v>2.2399601876077444</v>
      </c>
      <c r="FO20" s="40">
        <v>2.6366844648257153E-2</v>
      </c>
      <c r="FP20" s="39">
        <v>5.2810483644780859E-2</v>
      </c>
      <c r="FQ20" s="39">
        <v>0.83598242058509098</v>
      </c>
      <c r="GB20" s="35" t="s">
        <v>12</v>
      </c>
      <c r="GC20" s="39">
        <v>0.40817989984884662</v>
      </c>
      <c r="GD20" s="39">
        <v>0.20088546997150528</v>
      </c>
      <c r="GE20" s="39">
        <v>2.0319035513456756</v>
      </c>
      <c r="GF20" s="40">
        <v>4.3710968001967498E-2</v>
      </c>
      <c r="GG20" s="39">
        <v>1.1645249786132295E-2</v>
      </c>
      <c r="GH20" s="39">
        <v>0.80471454991156088</v>
      </c>
      <c r="GJ20" s="35" t="s">
        <v>12</v>
      </c>
      <c r="GK20" s="39">
        <v>0.41778853804745353</v>
      </c>
      <c r="GL20" s="39">
        <v>0.20021204287539207</v>
      </c>
      <c r="GM20" s="39">
        <v>2.086730308763078</v>
      </c>
      <c r="GN20" s="40">
        <v>3.8387252356204493E-2</v>
      </c>
      <c r="GO20" s="39">
        <v>2.259956285893383E-2</v>
      </c>
      <c r="GP20" s="39">
        <v>0.81297751323597323</v>
      </c>
      <c r="GR20" s="35" t="s">
        <v>11</v>
      </c>
      <c r="GS20" s="39">
        <v>3.5483697181616107E-9</v>
      </c>
      <c r="GT20" s="39">
        <v>1.3180176591504555E-8</v>
      </c>
      <c r="GU20" s="39">
        <v>0.26922019545995735</v>
      </c>
      <c r="GV20" s="66">
        <v>0.78809059823537986</v>
      </c>
      <c r="GW20" s="39">
        <v>-2.2471739725440584E-8</v>
      </c>
      <c r="GX20" s="39">
        <v>2.9568479161763806E-8</v>
      </c>
    </row>
    <row r="21" spans="1:238" ht="15" customHeight="1" x14ac:dyDescent="0.25">
      <c r="A21" s="17" t="s">
        <v>35</v>
      </c>
      <c r="B21" s="18">
        <v>2000</v>
      </c>
      <c r="C21" s="19" t="s">
        <v>15</v>
      </c>
      <c r="D21" s="20">
        <v>62.6</v>
      </c>
      <c r="E21" s="18">
        <v>243</v>
      </c>
      <c r="F21" s="21">
        <v>3.83</v>
      </c>
      <c r="G21" s="18">
        <v>0</v>
      </c>
      <c r="H21" s="20">
        <v>42.6</v>
      </c>
      <c r="I21" s="22">
        <v>74</v>
      </c>
      <c r="J21" s="22">
        <v>75</v>
      </c>
      <c r="K21" s="23">
        <v>1007</v>
      </c>
      <c r="L21" s="43">
        <v>8339511</v>
      </c>
      <c r="M21" s="21">
        <v>7.4</v>
      </c>
      <c r="N21" s="21">
        <v>0</v>
      </c>
      <c r="O21" s="55">
        <f t="shared" si="0"/>
        <v>1</v>
      </c>
      <c r="P21" s="55">
        <f t="shared" si="1"/>
        <v>74</v>
      </c>
      <c r="Q21" s="55">
        <f t="shared" si="2"/>
        <v>3.83</v>
      </c>
      <c r="R21" s="55">
        <f t="shared" si="3"/>
        <v>0</v>
      </c>
      <c r="S21" s="54">
        <f t="shared" si="4"/>
        <v>7.4</v>
      </c>
      <c r="T21" s="59"/>
      <c r="U21" s="59"/>
      <c r="FK21" s="35" t="s">
        <v>13</v>
      </c>
      <c r="FL21" s="39">
        <v>1.7966996618745235E-2</v>
      </c>
      <c r="FM21" s="39">
        <v>2.6095419583617014E-2</v>
      </c>
      <c r="FN21" s="39">
        <v>0.68851150529210536</v>
      </c>
      <c r="FO21" s="40">
        <v>0.49205297376034762</v>
      </c>
      <c r="FP21" s="39">
        <v>-3.3539394579451341E-2</v>
      </c>
      <c r="FQ21" s="39">
        <v>6.9473387816941817E-2</v>
      </c>
      <c r="GB21" s="35" t="s">
        <v>291</v>
      </c>
      <c r="GC21" s="39">
        <v>-1.9804950808968442</v>
      </c>
      <c r="GD21" s="39">
        <v>1.6658241153110538</v>
      </c>
      <c r="GE21" s="39">
        <v>-1.1888980731480363</v>
      </c>
      <c r="GF21" s="40">
        <v>0.23612814950695832</v>
      </c>
      <c r="GG21" s="39">
        <v>-5.2687218636731021</v>
      </c>
      <c r="GH21" s="39">
        <v>1.3077317018794137</v>
      </c>
      <c r="GJ21" s="35" t="s">
        <v>291</v>
      </c>
      <c r="GK21" s="39">
        <v>-1.5087045863972435</v>
      </c>
      <c r="GL21" s="39">
        <v>1.5388548994402103</v>
      </c>
      <c r="GM21" s="39">
        <v>-0.98040730607288928</v>
      </c>
      <c r="GN21" s="40">
        <v>0.32826210572548131</v>
      </c>
      <c r="GO21" s="39">
        <v>-4.5461766681945521</v>
      </c>
      <c r="GP21" s="39">
        <v>1.5287674954000652</v>
      </c>
      <c r="GR21" s="35" t="s">
        <v>12</v>
      </c>
      <c r="GS21" s="39">
        <v>-0.25318198207810383</v>
      </c>
      <c r="GT21" s="39">
        <v>0.76162796384240083</v>
      </c>
      <c r="GU21" s="39">
        <v>-0.33242211958815798</v>
      </c>
      <c r="GV21" s="66">
        <v>0.73998494851930374</v>
      </c>
      <c r="GW21" s="39">
        <v>-1.7567766294564151</v>
      </c>
      <c r="GX21" s="39">
        <v>1.2504126653002074</v>
      </c>
    </row>
    <row r="22" spans="1:238" ht="15" customHeight="1" x14ac:dyDescent="0.25">
      <c r="A22" s="17" t="s">
        <v>36</v>
      </c>
      <c r="B22" s="18">
        <v>2000</v>
      </c>
      <c r="C22" s="19" t="s">
        <v>15</v>
      </c>
      <c r="D22" s="20">
        <v>74.599999999999994</v>
      </c>
      <c r="E22" s="18">
        <v>116</v>
      </c>
      <c r="F22" s="21">
        <v>4.71</v>
      </c>
      <c r="G22" s="18">
        <v>165.61686420000001</v>
      </c>
      <c r="H22" s="20">
        <v>47.6</v>
      </c>
      <c r="I22" s="22">
        <v>87</v>
      </c>
      <c r="J22" s="22">
        <v>85</v>
      </c>
      <c r="K22" s="23">
        <v>1461.7550000000001</v>
      </c>
      <c r="L22" s="43">
        <v>376676</v>
      </c>
      <c r="M22" s="21">
        <v>7</v>
      </c>
      <c r="N22" s="21">
        <v>47.7</v>
      </c>
      <c r="O22" s="55">
        <f t="shared" si="0"/>
        <v>1</v>
      </c>
      <c r="P22" s="55">
        <f t="shared" si="1"/>
        <v>87</v>
      </c>
      <c r="Q22" s="55">
        <f t="shared" si="2"/>
        <v>4.71</v>
      </c>
      <c r="R22" s="55">
        <f t="shared" si="3"/>
        <v>47.7</v>
      </c>
      <c r="S22" s="54">
        <f t="shared" si="4"/>
        <v>7</v>
      </c>
      <c r="T22" s="59"/>
      <c r="U22" s="59"/>
      <c r="GB22" s="35" t="s">
        <v>328</v>
      </c>
      <c r="GC22" s="39">
        <v>5.0262287391483085E-2</v>
      </c>
      <c r="GD22" s="39">
        <v>0.13967487439455142</v>
      </c>
      <c r="GE22" s="39">
        <v>0.35985203215220335</v>
      </c>
      <c r="GF22" s="40">
        <v>0.71940182597055791</v>
      </c>
      <c r="GG22" s="39">
        <v>-0.22544668971100856</v>
      </c>
      <c r="GH22" s="39">
        <v>0.32597126449397473</v>
      </c>
      <c r="GJ22" s="35" t="s">
        <v>328</v>
      </c>
      <c r="GK22" s="39">
        <v>5.9279038553505359E-2</v>
      </c>
      <c r="GL22" s="39">
        <v>0.1389699269603592</v>
      </c>
      <c r="GM22" s="39">
        <v>0.42656019075561968</v>
      </c>
      <c r="GN22" s="40">
        <v>0.67023309786336982</v>
      </c>
      <c r="GO22" s="39">
        <v>-0.21502705327169269</v>
      </c>
      <c r="GP22" s="39">
        <v>0.33358513037870341</v>
      </c>
      <c r="GR22" s="35" t="s">
        <v>13</v>
      </c>
      <c r="GS22" s="39">
        <v>-9.2662390204111489E-2</v>
      </c>
      <c r="GT22" s="39">
        <v>0.14058787917639895</v>
      </c>
      <c r="GU22" s="39">
        <v>-0.65910653711367095</v>
      </c>
      <c r="GV22" s="66">
        <v>0.51072975753095429</v>
      </c>
      <c r="GW22" s="39">
        <v>-0.37020889932840528</v>
      </c>
      <c r="GX22" s="39">
        <v>0.18488411892018231</v>
      </c>
    </row>
    <row r="23" spans="1:238" ht="15" customHeight="1" x14ac:dyDescent="0.25">
      <c r="A23" s="17" t="s">
        <v>37</v>
      </c>
      <c r="B23" s="18">
        <v>2000</v>
      </c>
      <c r="C23" s="19" t="s">
        <v>15</v>
      </c>
      <c r="D23" s="20">
        <v>47.8</v>
      </c>
      <c r="E23" s="18">
        <v>647</v>
      </c>
      <c r="F23" s="21">
        <v>5.3</v>
      </c>
      <c r="G23" s="18">
        <v>250.89164840000001</v>
      </c>
      <c r="H23" s="20">
        <v>29.9</v>
      </c>
      <c r="I23" s="22">
        <v>97</v>
      </c>
      <c r="J23" s="22">
        <v>97</v>
      </c>
      <c r="K23" s="23">
        <v>3349.6880000000001</v>
      </c>
      <c r="L23" s="43">
        <v>172834</v>
      </c>
      <c r="M23" s="21">
        <v>7.6</v>
      </c>
      <c r="N23" s="21">
        <v>19.5</v>
      </c>
      <c r="O23" s="55">
        <f t="shared" si="0"/>
        <v>1</v>
      </c>
      <c r="P23" s="55">
        <f t="shared" si="1"/>
        <v>97</v>
      </c>
      <c r="Q23" s="55">
        <f t="shared" si="2"/>
        <v>5.3</v>
      </c>
      <c r="R23" s="55">
        <f t="shared" si="3"/>
        <v>19.5</v>
      </c>
      <c r="S23" s="54">
        <f t="shared" si="4"/>
        <v>7.6</v>
      </c>
      <c r="T23" s="59"/>
      <c r="U23" s="59"/>
      <c r="GB23" s="35" t="s">
        <v>329</v>
      </c>
      <c r="GC23" s="39">
        <v>2.0261098990876913E-2</v>
      </c>
      <c r="GD23" s="39">
        <v>2.7186624326145121E-2</v>
      </c>
      <c r="GE23" s="39">
        <v>0.74525982879720765</v>
      </c>
      <c r="GF23" s="40">
        <v>0.45713777549212931</v>
      </c>
      <c r="GG23" s="39">
        <v>-3.340350186394643E-2</v>
      </c>
      <c r="GH23" s="39">
        <v>7.3925699845700257E-2</v>
      </c>
      <c r="GR23" s="35" t="s">
        <v>291</v>
      </c>
      <c r="GS23" s="39">
        <v>-12.876195373588416</v>
      </c>
      <c r="GT23" s="39">
        <v>9.033281362612076</v>
      </c>
      <c r="GU23" s="39">
        <v>-1.4254172826811096</v>
      </c>
      <c r="GV23" s="66">
        <v>0.15589189861992722</v>
      </c>
      <c r="GW23" s="39">
        <v>-30.709565667088171</v>
      </c>
      <c r="GX23" s="39">
        <v>4.9571749199113384</v>
      </c>
    </row>
    <row r="24" spans="1:238" ht="15" customHeight="1" x14ac:dyDescent="0.25">
      <c r="A24" s="17" t="s">
        <v>38</v>
      </c>
      <c r="B24" s="18">
        <v>2000</v>
      </c>
      <c r="C24" s="19" t="s">
        <v>15</v>
      </c>
      <c r="D24" s="20">
        <v>75</v>
      </c>
      <c r="E24" s="18">
        <v>183</v>
      </c>
      <c r="F24" s="21">
        <v>7.21</v>
      </c>
      <c r="G24" s="18">
        <v>179.47772929999999</v>
      </c>
      <c r="H24" s="20">
        <v>43.7</v>
      </c>
      <c r="I24" s="22">
        <v>99</v>
      </c>
      <c r="J24" s="22">
        <v>98</v>
      </c>
      <c r="K24" s="23">
        <v>3739.1190000000001</v>
      </c>
      <c r="L24" s="43">
        <v>175287587</v>
      </c>
      <c r="M24" s="21">
        <v>5.6</v>
      </c>
      <c r="N24" s="21">
        <v>25.2</v>
      </c>
      <c r="O24" s="55">
        <f t="shared" si="0"/>
        <v>1</v>
      </c>
      <c r="P24" s="55">
        <f t="shared" si="1"/>
        <v>99</v>
      </c>
      <c r="Q24" s="55">
        <f t="shared" si="2"/>
        <v>7.21</v>
      </c>
      <c r="R24" s="55">
        <f t="shared" si="3"/>
        <v>25.2</v>
      </c>
      <c r="S24" s="54">
        <f t="shared" si="4"/>
        <v>5.6</v>
      </c>
      <c r="T24" s="59"/>
      <c r="U24" s="59"/>
      <c r="GR24" s="35" t="s">
        <v>328</v>
      </c>
      <c r="GS24" s="39">
        <v>0.10525034818874701</v>
      </c>
      <c r="GT24" s="39">
        <v>0.47784177309400711</v>
      </c>
      <c r="GU24" s="39">
        <v>0.22026192374780265</v>
      </c>
      <c r="GV24" s="66">
        <v>0.82593460406349584</v>
      </c>
      <c r="GW24" s="39">
        <v>-0.83809780396311062</v>
      </c>
      <c r="GX24" s="39">
        <v>1.0485985003406046</v>
      </c>
    </row>
    <row r="25" spans="1:238" ht="15" customHeight="1" x14ac:dyDescent="0.25">
      <c r="A25" s="17" t="s">
        <v>39</v>
      </c>
      <c r="B25" s="18">
        <v>2000</v>
      </c>
      <c r="C25" s="19" t="s">
        <v>15</v>
      </c>
      <c r="D25" s="20">
        <v>74.400000000000006</v>
      </c>
      <c r="E25" s="18">
        <v>16</v>
      </c>
      <c r="F25" s="21">
        <v>0.25</v>
      </c>
      <c r="G25" s="18">
        <v>11.796861079999999</v>
      </c>
      <c r="H25" s="20">
        <v>26.1</v>
      </c>
      <c r="I25" s="22">
        <v>99</v>
      </c>
      <c r="J25" s="22">
        <v>99</v>
      </c>
      <c r="K25" s="18">
        <v>188.44800000000001</v>
      </c>
      <c r="L25" s="43">
        <v>330554</v>
      </c>
      <c r="M25" s="21">
        <v>8.3000000000000007</v>
      </c>
      <c r="N25" s="21">
        <v>17</v>
      </c>
      <c r="O25" s="55">
        <f t="shared" si="0"/>
        <v>1</v>
      </c>
      <c r="P25" s="55">
        <f t="shared" si="1"/>
        <v>99</v>
      </c>
      <c r="Q25" s="55">
        <f t="shared" si="2"/>
        <v>0.25</v>
      </c>
      <c r="R25" s="55">
        <f t="shared" si="3"/>
        <v>17</v>
      </c>
      <c r="S25" s="54">
        <f t="shared" si="4"/>
        <v>8.3000000000000007</v>
      </c>
      <c r="T25" s="59"/>
      <c r="U25" s="59"/>
      <c r="FC25" s="48"/>
      <c r="GR25" s="35" t="s">
        <v>329</v>
      </c>
      <c r="GS25" s="39">
        <v>0.11126029180707775</v>
      </c>
      <c r="GT25" s="39">
        <v>0.1427771812527919</v>
      </c>
      <c r="GU25" s="39">
        <v>0.77925821781064286</v>
      </c>
      <c r="GV25" s="66">
        <v>0.43692394485569774</v>
      </c>
      <c r="GW25" s="39">
        <v>-0.17060830505537034</v>
      </c>
      <c r="GX25" s="39">
        <v>0.39312888866952583</v>
      </c>
    </row>
    <row r="26" spans="1:238" ht="15" customHeight="1" x14ac:dyDescent="0.25">
      <c r="A26" s="17" t="s">
        <v>40</v>
      </c>
      <c r="B26" s="18">
        <v>2000</v>
      </c>
      <c r="C26" s="19" t="s">
        <v>23</v>
      </c>
      <c r="D26" s="20">
        <v>71.099999999999994</v>
      </c>
      <c r="E26" s="18">
        <v>163</v>
      </c>
      <c r="F26" s="21">
        <v>10.96</v>
      </c>
      <c r="G26" s="18">
        <v>15.2357274</v>
      </c>
      <c r="H26" s="20">
        <v>57</v>
      </c>
      <c r="I26" s="22">
        <v>94</v>
      </c>
      <c r="J26" s="22">
        <v>93</v>
      </c>
      <c r="K26" s="18">
        <v>169.286</v>
      </c>
      <c r="L26" s="43">
        <v>817172</v>
      </c>
      <c r="M26" s="21">
        <v>9.5</v>
      </c>
      <c r="N26" s="21">
        <v>52</v>
      </c>
      <c r="O26" s="55">
        <f t="shared" si="0"/>
        <v>0</v>
      </c>
      <c r="P26" s="55">
        <f t="shared" si="1"/>
        <v>0</v>
      </c>
      <c r="Q26" s="55">
        <f t="shared" si="2"/>
        <v>0</v>
      </c>
      <c r="R26" s="55">
        <f t="shared" si="3"/>
        <v>0</v>
      </c>
      <c r="S26" s="54">
        <f t="shared" si="4"/>
        <v>0</v>
      </c>
      <c r="T26" s="59"/>
      <c r="U26" s="59"/>
      <c r="GR26" s="35" t="s">
        <v>340</v>
      </c>
      <c r="GS26" s="39">
        <v>0.71261286142407698</v>
      </c>
      <c r="GT26" s="39">
        <v>0.78706549269810577</v>
      </c>
      <c r="GU26" s="39">
        <v>0.90540478274711178</v>
      </c>
      <c r="GV26" s="66">
        <v>0.36654761539885983</v>
      </c>
      <c r="GW26" s="39">
        <v>-0.84120017872044817</v>
      </c>
      <c r="GX26" s="39">
        <v>2.2664259015686019</v>
      </c>
    </row>
    <row r="27" spans="1:238" ht="15" customHeight="1" x14ac:dyDescent="0.25">
      <c r="A27" s="17" t="s">
        <v>41</v>
      </c>
      <c r="B27" s="18">
        <v>2000</v>
      </c>
      <c r="C27" s="19" t="s">
        <v>15</v>
      </c>
      <c r="D27" s="20">
        <v>51</v>
      </c>
      <c r="E27" s="18">
        <v>348</v>
      </c>
      <c r="F27" s="21">
        <v>4.57</v>
      </c>
      <c r="G27" s="18">
        <v>19.839295969999998</v>
      </c>
      <c r="H27" s="20">
        <v>12.2</v>
      </c>
      <c r="I27" s="22">
        <v>45</v>
      </c>
      <c r="J27" s="22">
        <v>45</v>
      </c>
      <c r="K27" s="18">
        <v>226.476</v>
      </c>
      <c r="L27" s="43">
        <v>1167942</v>
      </c>
      <c r="M27" s="21">
        <v>1.2</v>
      </c>
      <c r="N27" s="21">
        <v>17.2</v>
      </c>
      <c r="O27" s="55">
        <f t="shared" si="0"/>
        <v>1</v>
      </c>
      <c r="P27" s="55">
        <f t="shared" si="1"/>
        <v>45</v>
      </c>
      <c r="Q27" s="55">
        <f t="shared" si="2"/>
        <v>4.57</v>
      </c>
      <c r="R27" s="55">
        <f t="shared" si="3"/>
        <v>17.2</v>
      </c>
      <c r="S27" s="54">
        <f t="shared" si="4"/>
        <v>1.2</v>
      </c>
      <c r="T27" s="59"/>
      <c r="U27" s="59"/>
    </row>
    <row r="28" spans="1:238" ht="15.75" x14ac:dyDescent="0.25">
      <c r="A28" s="17" t="s">
        <v>42</v>
      </c>
      <c r="B28" s="18">
        <v>2000</v>
      </c>
      <c r="C28" s="19" t="s">
        <v>15</v>
      </c>
      <c r="D28" s="20">
        <v>58</v>
      </c>
      <c r="E28" s="18">
        <v>386</v>
      </c>
      <c r="F28" s="21">
        <v>4.05</v>
      </c>
      <c r="G28" s="18">
        <v>9.6966891640000004</v>
      </c>
      <c r="H28" s="20">
        <v>12.8</v>
      </c>
      <c r="I28" s="22">
        <v>71</v>
      </c>
      <c r="J28" s="22">
        <v>80</v>
      </c>
      <c r="K28" s="18">
        <v>135.99799999999999</v>
      </c>
      <c r="L28" s="43">
        <v>6476</v>
      </c>
      <c r="M28" s="21">
        <v>1.8</v>
      </c>
      <c r="N28" s="21">
        <v>0</v>
      </c>
      <c r="O28" s="55">
        <f t="shared" si="0"/>
        <v>1</v>
      </c>
      <c r="P28" s="55">
        <f t="shared" si="1"/>
        <v>71</v>
      </c>
      <c r="Q28" s="55">
        <f t="shared" si="2"/>
        <v>4.05</v>
      </c>
      <c r="R28" s="55">
        <f t="shared" si="3"/>
        <v>0</v>
      </c>
      <c r="S28" s="54">
        <f t="shared" si="4"/>
        <v>1.8</v>
      </c>
      <c r="T28" s="59"/>
      <c r="U28" s="59"/>
    </row>
    <row r="29" spans="1:238" ht="15.75" x14ac:dyDescent="0.25">
      <c r="A29" s="17" t="s">
        <v>43</v>
      </c>
      <c r="B29" s="18">
        <v>2000</v>
      </c>
      <c r="C29" s="19" t="s">
        <v>15</v>
      </c>
      <c r="D29" s="20">
        <v>47.9</v>
      </c>
      <c r="E29" s="18">
        <v>461</v>
      </c>
      <c r="F29" s="21">
        <v>4.24</v>
      </c>
      <c r="G29" s="18">
        <v>0</v>
      </c>
      <c r="H29" s="20">
        <v>19.399999999999999</v>
      </c>
      <c r="I29" s="22">
        <v>71</v>
      </c>
      <c r="J29" s="22">
        <v>80</v>
      </c>
      <c r="K29" s="18">
        <v>642.25</v>
      </c>
      <c r="L29" s="43">
        <v>16517948</v>
      </c>
      <c r="M29" s="21">
        <v>3.3</v>
      </c>
      <c r="N29" s="21">
        <v>0</v>
      </c>
      <c r="O29" s="55">
        <f t="shared" si="0"/>
        <v>1</v>
      </c>
      <c r="P29" s="55">
        <f t="shared" si="1"/>
        <v>71</v>
      </c>
      <c r="Q29" s="55">
        <f t="shared" si="2"/>
        <v>4.24</v>
      </c>
      <c r="R29" s="55">
        <f t="shared" si="3"/>
        <v>0</v>
      </c>
      <c r="S29" s="54">
        <f t="shared" si="4"/>
        <v>3.3</v>
      </c>
      <c r="T29" s="59"/>
      <c r="U29" s="59"/>
    </row>
    <row r="30" spans="1:238" ht="15.75" x14ac:dyDescent="0.25">
      <c r="A30" s="17" t="s">
        <v>44</v>
      </c>
      <c r="B30" s="18">
        <v>2000</v>
      </c>
      <c r="C30" s="19" t="s">
        <v>15</v>
      </c>
      <c r="D30" s="20">
        <v>69.900000000000006</v>
      </c>
      <c r="E30" s="18">
        <v>155</v>
      </c>
      <c r="F30" s="21">
        <v>4.45</v>
      </c>
      <c r="G30" s="18">
        <v>122.5744699</v>
      </c>
      <c r="H30" s="20">
        <v>21.5</v>
      </c>
      <c r="I30" s="22">
        <v>90</v>
      </c>
      <c r="J30" s="22">
        <v>90</v>
      </c>
      <c r="K30" s="23">
        <v>1239.3779999999999</v>
      </c>
      <c r="L30" s="43">
        <v>43579</v>
      </c>
      <c r="M30" s="21">
        <v>3.5</v>
      </c>
      <c r="N30" s="21">
        <v>13</v>
      </c>
      <c r="O30" s="55">
        <f t="shared" si="0"/>
        <v>1</v>
      </c>
      <c r="P30" s="55">
        <f t="shared" si="1"/>
        <v>90</v>
      </c>
      <c r="Q30" s="55">
        <f t="shared" si="2"/>
        <v>4.45</v>
      </c>
      <c r="R30" s="55">
        <f t="shared" si="3"/>
        <v>13</v>
      </c>
      <c r="S30" s="54">
        <f t="shared" si="4"/>
        <v>3.5</v>
      </c>
      <c r="T30" s="59"/>
      <c r="U30" s="59"/>
    </row>
    <row r="31" spans="1:238" ht="15.75" x14ac:dyDescent="0.25">
      <c r="A31" s="17" t="s">
        <v>45</v>
      </c>
      <c r="B31" s="18">
        <v>2000</v>
      </c>
      <c r="C31" s="19" t="s">
        <v>15</v>
      </c>
      <c r="D31" s="20">
        <v>57.7</v>
      </c>
      <c r="E31" s="18">
        <v>274</v>
      </c>
      <c r="F31" s="21">
        <v>1.41</v>
      </c>
      <c r="G31" s="18">
        <v>0.32841805600000001</v>
      </c>
      <c r="H31" s="20">
        <v>12.1</v>
      </c>
      <c r="I31" s="22">
        <v>62</v>
      </c>
      <c r="J31" s="22">
        <v>59</v>
      </c>
      <c r="K31" s="18">
        <v>3.6859999999999999</v>
      </c>
      <c r="L31" s="43">
        <v>12152354</v>
      </c>
      <c r="M31" s="21">
        <v>3.2</v>
      </c>
      <c r="N31" s="21">
        <v>30.1</v>
      </c>
      <c r="O31" s="55">
        <f t="shared" si="0"/>
        <v>1</v>
      </c>
      <c r="P31" s="55">
        <f t="shared" si="1"/>
        <v>62</v>
      </c>
      <c r="Q31" s="55">
        <f t="shared" si="2"/>
        <v>1.41</v>
      </c>
      <c r="R31" s="55">
        <f t="shared" si="3"/>
        <v>30.1</v>
      </c>
      <c r="S31" s="54">
        <f t="shared" si="4"/>
        <v>3.2</v>
      </c>
      <c r="T31" s="59"/>
      <c r="U31" s="59"/>
    </row>
    <row r="32" spans="1:238" ht="15.75" x14ac:dyDescent="0.25">
      <c r="A32" s="17" t="s">
        <v>46</v>
      </c>
      <c r="B32" s="18">
        <v>2000</v>
      </c>
      <c r="C32" s="19" t="s">
        <v>15</v>
      </c>
      <c r="D32" s="20">
        <v>51.4</v>
      </c>
      <c r="E32" s="18">
        <v>394</v>
      </c>
      <c r="F32" s="21">
        <v>6.08</v>
      </c>
      <c r="G32" s="18">
        <v>4.7205935309999996</v>
      </c>
      <c r="H32" s="20">
        <v>2.9</v>
      </c>
      <c r="I32" s="22">
        <v>57</v>
      </c>
      <c r="J32" s="22">
        <v>62</v>
      </c>
      <c r="K32" s="18">
        <v>68.414000000000001</v>
      </c>
      <c r="L32" s="43">
        <v>15274234</v>
      </c>
      <c r="M32" s="21">
        <v>4.8</v>
      </c>
      <c r="N32" s="21">
        <v>0</v>
      </c>
      <c r="O32" s="55">
        <f t="shared" si="0"/>
        <v>1</v>
      </c>
      <c r="P32" s="55">
        <f t="shared" si="1"/>
        <v>57</v>
      </c>
      <c r="Q32" s="55">
        <f t="shared" si="2"/>
        <v>6.08</v>
      </c>
      <c r="R32" s="55">
        <f t="shared" si="3"/>
        <v>0</v>
      </c>
      <c r="S32" s="54">
        <f t="shared" si="4"/>
        <v>4.8</v>
      </c>
      <c r="T32" s="59"/>
      <c r="U32" s="59"/>
    </row>
    <row r="33" spans="1:21" ht="15.75" x14ac:dyDescent="0.25">
      <c r="A33" s="17" t="s">
        <v>47</v>
      </c>
      <c r="B33" s="18">
        <v>2000</v>
      </c>
      <c r="C33" s="19" t="s">
        <v>23</v>
      </c>
      <c r="D33" s="20">
        <v>79.099999999999994</v>
      </c>
      <c r="E33" s="18">
        <v>82</v>
      </c>
      <c r="F33" s="21">
        <v>8.4</v>
      </c>
      <c r="G33" s="18">
        <v>3787.4945600000001</v>
      </c>
      <c r="H33" s="20">
        <v>57.8</v>
      </c>
      <c r="I33" s="22">
        <v>88</v>
      </c>
      <c r="J33" s="22">
        <v>89</v>
      </c>
      <c r="K33" s="23">
        <v>24124.169000000002</v>
      </c>
      <c r="L33" s="43">
        <v>37697</v>
      </c>
      <c r="M33" s="21">
        <v>11</v>
      </c>
      <c r="N33" s="21">
        <v>28.2</v>
      </c>
      <c r="O33" s="55">
        <f t="shared" si="0"/>
        <v>0</v>
      </c>
      <c r="P33" s="55">
        <f t="shared" si="1"/>
        <v>0</v>
      </c>
      <c r="Q33" s="55">
        <f t="shared" si="2"/>
        <v>0</v>
      </c>
      <c r="R33" s="55">
        <f t="shared" si="3"/>
        <v>0</v>
      </c>
      <c r="S33" s="54">
        <f t="shared" si="4"/>
        <v>0</v>
      </c>
      <c r="T33" s="59"/>
      <c r="U33" s="59"/>
    </row>
    <row r="34" spans="1:21" ht="15.75" x14ac:dyDescent="0.25">
      <c r="A34" s="17" t="s">
        <v>48</v>
      </c>
      <c r="B34" s="18">
        <v>2000</v>
      </c>
      <c r="C34" s="19" t="s">
        <v>15</v>
      </c>
      <c r="D34" s="20">
        <v>46</v>
      </c>
      <c r="E34" s="18">
        <v>49</v>
      </c>
      <c r="F34" s="21">
        <v>1.62</v>
      </c>
      <c r="G34" s="18">
        <v>30.783826569999999</v>
      </c>
      <c r="H34" s="20">
        <v>16.5</v>
      </c>
      <c r="I34" s="22">
        <v>38</v>
      </c>
      <c r="J34" s="22">
        <v>37</v>
      </c>
      <c r="K34" s="18">
        <v>243.54300000000001</v>
      </c>
      <c r="L34" s="43">
        <v>3754986</v>
      </c>
      <c r="M34" s="21">
        <v>2.9</v>
      </c>
      <c r="N34" s="21">
        <v>0</v>
      </c>
      <c r="O34" s="55">
        <f t="shared" si="0"/>
        <v>1</v>
      </c>
      <c r="P34" s="55">
        <f t="shared" si="1"/>
        <v>38</v>
      </c>
      <c r="Q34" s="55">
        <f t="shared" si="2"/>
        <v>1.62</v>
      </c>
      <c r="R34" s="55">
        <f t="shared" si="3"/>
        <v>0</v>
      </c>
      <c r="S34" s="54">
        <f t="shared" si="4"/>
        <v>2.9</v>
      </c>
      <c r="T34" s="59"/>
      <c r="U34" s="59"/>
    </row>
    <row r="35" spans="1:21" ht="15.75" x14ac:dyDescent="0.25">
      <c r="A35" s="17" t="s">
        <v>49</v>
      </c>
      <c r="B35" s="18">
        <v>2000</v>
      </c>
      <c r="C35" s="19" t="s">
        <v>15</v>
      </c>
      <c r="D35" s="20">
        <v>47.6</v>
      </c>
      <c r="E35" s="18">
        <v>44</v>
      </c>
      <c r="F35" s="21">
        <v>0.5</v>
      </c>
      <c r="G35" s="18">
        <v>21.527016159999999</v>
      </c>
      <c r="H35" s="20">
        <v>13.9</v>
      </c>
      <c r="I35" s="22">
        <v>30</v>
      </c>
      <c r="J35" s="22">
        <v>36</v>
      </c>
      <c r="K35" s="18">
        <v>166.232</v>
      </c>
      <c r="L35" s="43">
        <v>8342559</v>
      </c>
      <c r="M35" s="21">
        <v>1.4</v>
      </c>
      <c r="N35" s="21">
        <v>0</v>
      </c>
      <c r="O35" s="55">
        <f t="shared" si="0"/>
        <v>1</v>
      </c>
      <c r="P35" s="55">
        <f t="shared" si="1"/>
        <v>30</v>
      </c>
      <c r="Q35" s="55">
        <f t="shared" si="2"/>
        <v>0.5</v>
      </c>
      <c r="R35" s="55">
        <f t="shared" si="3"/>
        <v>0</v>
      </c>
      <c r="S35" s="54">
        <f t="shared" si="4"/>
        <v>1.4</v>
      </c>
      <c r="T35" s="59"/>
      <c r="U35" s="59"/>
    </row>
    <row r="36" spans="1:21" ht="15.75" x14ac:dyDescent="0.25">
      <c r="A36" s="17" t="s">
        <v>50</v>
      </c>
      <c r="B36" s="18">
        <v>2000</v>
      </c>
      <c r="C36" s="19" t="s">
        <v>15</v>
      </c>
      <c r="D36" s="20">
        <v>77.3</v>
      </c>
      <c r="E36" s="18">
        <v>13</v>
      </c>
      <c r="F36" s="21">
        <v>7.67</v>
      </c>
      <c r="G36" s="18">
        <v>74.148429460000003</v>
      </c>
      <c r="H36" s="20">
        <v>54</v>
      </c>
      <c r="I36" s="22">
        <v>91</v>
      </c>
      <c r="J36" s="22">
        <v>91</v>
      </c>
      <c r="K36" s="18">
        <v>511.36799999999999</v>
      </c>
      <c r="L36" s="43">
        <v>15262754</v>
      </c>
      <c r="M36" s="21">
        <v>8.8000000000000007</v>
      </c>
      <c r="N36" s="21">
        <v>56.6</v>
      </c>
      <c r="O36" s="55">
        <f t="shared" si="0"/>
        <v>1</v>
      </c>
      <c r="P36" s="55">
        <f t="shared" si="1"/>
        <v>91</v>
      </c>
      <c r="Q36" s="55">
        <f t="shared" si="2"/>
        <v>7.67</v>
      </c>
      <c r="R36" s="55">
        <f t="shared" si="3"/>
        <v>56.6</v>
      </c>
      <c r="S36" s="54">
        <f t="shared" si="4"/>
        <v>8.8000000000000007</v>
      </c>
      <c r="T36" s="59"/>
      <c r="U36" s="59"/>
    </row>
    <row r="37" spans="1:21" ht="15.75" x14ac:dyDescent="0.25">
      <c r="A37" s="17" t="s">
        <v>51</v>
      </c>
      <c r="B37" s="18">
        <v>2000</v>
      </c>
      <c r="C37" s="19" t="s">
        <v>15</v>
      </c>
      <c r="D37" s="20">
        <v>71.7</v>
      </c>
      <c r="E37" s="18">
        <v>115</v>
      </c>
      <c r="F37" s="21">
        <v>4.88</v>
      </c>
      <c r="G37" s="18">
        <v>17.46057369</v>
      </c>
      <c r="H37" s="20">
        <v>2.5</v>
      </c>
      <c r="I37" s="22">
        <v>86</v>
      </c>
      <c r="J37" s="22">
        <v>85</v>
      </c>
      <c r="K37" s="18">
        <v>959.37199999999996</v>
      </c>
      <c r="L37" s="43">
        <v>1262645</v>
      </c>
      <c r="M37" s="21">
        <v>6.5</v>
      </c>
      <c r="N37" s="21">
        <v>30.1</v>
      </c>
      <c r="O37" s="55">
        <f t="shared" si="0"/>
        <v>1</v>
      </c>
      <c r="P37" s="55">
        <f t="shared" si="1"/>
        <v>86</v>
      </c>
      <c r="Q37" s="55">
        <f t="shared" si="2"/>
        <v>4.88</v>
      </c>
      <c r="R37" s="55">
        <f t="shared" si="3"/>
        <v>30.1</v>
      </c>
      <c r="S37" s="54">
        <f t="shared" si="4"/>
        <v>6.5</v>
      </c>
      <c r="T37" s="59"/>
      <c r="U37" s="59"/>
    </row>
    <row r="38" spans="1:21" ht="15.75" x14ac:dyDescent="0.25">
      <c r="A38" s="17" t="s">
        <v>52</v>
      </c>
      <c r="B38" s="18">
        <v>2000</v>
      </c>
      <c r="C38" s="19" t="s">
        <v>15</v>
      </c>
      <c r="D38" s="20">
        <v>71.400000000000006</v>
      </c>
      <c r="E38" s="18">
        <v>167</v>
      </c>
      <c r="F38" s="21">
        <v>4.26</v>
      </c>
      <c r="G38" s="18">
        <v>477.13418139999999</v>
      </c>
      <c r="H38" s="20">
        <v>46.7</v>
      </c>
      <c r="I38" s="22">
        <v>82</v>
      </c>
      <c r="J38" s="22">
        <v>79</v>
      </c>
      <c r="K38" s="23">
        <v>2472.1979999999999</v>
      </c>
      <c r="L38" s="43">
        <v>443958</v>
      </c>
      <c r="M38" s="21">
        <v>6.5</v>
      </c>
      <c r="N38" s="21">
        <v>20.100000000000001</v>
      </c>
      <c r="O38" s="55">
        <f t="shared" si="0"/>
        <v>1</v>
      </c>
      <c r="P38" s="55">
        <f t="shared" si="1"/>
        <v>82</v>
      </c>
      <c r="Q38" s="55">
        <f t="shared" si="2"/>
        <v>4.26</v>
      </c>
      <c r="R38" s="55">
        <f t="shared" si="3"/>
        <v>20.100000000000001</v>
      </c>
      <c r="S38" s="54">
        <f t="shared" si="4"/>
        <v>6.5</v>
      </c>
      <c r="T38" s="59"/>
      <c r="U38" s="59"/>
    </row>
    <row r="39" spans="1:21" ht="15.75" x14ac:dyDescent="0.25">
      <c r="A39" s="17" t="s">
        <v>53</v>
      </c>
      <c r="B39" s="18">
        <v>2000</v>
      </c>
      <c r="C39" s="19" t="s">
        <v>15</v>
      </c>
      <c r="D39" s="20">
        <v>59.5</v>
      </c>
      <c r="E39" s="18">
        <v>272</v>
      </c>
      <c r="F39" s="21">
        <v>0.17</v>
      </c>
      <c r="G39" s="18">
        <v>35.029486239999997</v>
      </c>
      <c r="H39" s="20">
        <v>17.3</v>
      </c>
      <c r="I39" s="22">
        <v>70</v>
      </c>
      <c r="J39" s="22">
        <v>70</v>
      </c>
      <c r="K39" s="18">
        <v>375.85300000000001</v>
      </c>
      <c r="L39" s="43">
        <v>542357</v>
      </c>
      <c r="M39" s="21">
        <v>0.6</v>
      </c>
      <c r="N39" s="21">
        <v>21.1</v>
      </c>
      <c r="O39" s="55">
        <f t="shared" si="0"/>
        <v>1</v>
      </c>
      <c r="P39" s="55">
        <f t="shared" si="1"/>
        <v>70</v>
      </c>
      <c r="Q39" s="55">
        <f t="shared" si="2"/>
        <v>0.17</v>
      </c>
      <c r="R39" s="55">
        <f t="shared" si="3"/>
        <v>21.1</v>
      </c>
      <c r="S39" s="54">
        <f t="shared" si="4"/>
        <v>0.6</v>
      </c>
      <c r="T39" s="59"/>
      <c r="U39" s="59"/>
    </row>
    <row r="40" spans="1:21" ht="15.75" x14ac:dyDescent="0.25">
      <c r="A40" s="17" t="s">
        <v>54</v>
      </c>
      <c r="B40" s="18">
        <v>2000</v>
      </c>
      <c r="C40" s="19" t="s">
        <v>15</v>
      </c>
      <c r="D40" s="20">
        <v>52.9</v>
      </c>
      <c r="E40" s="18">
        <v>416</v>
      </c>
      <c r="F40" s="21">
        <v>3.5</v>
      </c>
      <c r="G40" s="18">
        <v>0</v>
      </c>
      <c r="H40" s="20">
        <v>19.3</v>
      </c>
      <c r="I40" s="22">
        <v>31</v>
      </c>
      <c r="J40" s="22">
        <v>33</v>
      </c>
      <c r="K40" s="18">
        <v>998.2</v>
      </c>
      <c r="L40" s="43">
        <v>3109269</v>
      </c>
      <c r="M40" s="21">
        <v>5.5</v>
      </c>
      <c r="N40" s="21">
        <v>5.7</v>
      </c>
      <c r="O40" s="55">
        <f t="shared" si="0"/>
        <v>1</v>
      </c>
      <c r="P40" s="55">
        <f t="shared" si="1"/>
        <v>31</v>
      </c>
      <c r="Q40" s="55">
        <f t="shared" si="2"/>
        <v>3.5</v>
      </c>
      <c r="R40" s="55">
        <f t="shared" si="3"/>
        <v>5.7</v>
      </c>
      <c r="S40" s="54">
        <f t="shared" si="4"/>
        <v>5.5</v>
      </c>
      <c r="T40" s="59"/>
      <c r="U40" s="59"/>
    </row>
    <row r="41" spans="1:21" ht="15.75" x14ac:dyDescent="0.25">
      <c r="A41" s="17" t="s">
        <v>55</v>
      </c>
      <c r="B41" s="18">
        <v>2000</v>
      </c>
      <c r="C41" s="19" t="s">
        <v>15</v>
      </c>
      <c r="D41" s="20">
        <v>77.599999999999994</v>
      </c>
      <c r="E41" s="18">
        <v>98</v>
      </c>
      <c r="F41" s="21">
        <v>4.1500000000000004</v>
      </c>
      <c r="G41" s="18">
        <v>94.178194579999996</v>
      </c>
      <c r="H41" s="20">
        <v>45.4</v>
      </c>
      <c r="I41" s="22">
        <v>80</v>
      </c>
      <c r="J41" s="22">
        <v>88</v>
      </c>
      <c r="K41" s="18">
        <v>388.36399999999998</v>
      </c>
      <c r="L41" s="43">
        <v>3925443</v>
      </c>
      <c r="M41" s="21">
        <v>8</v>
      </c>
      <c r="N41" s="21">
        <v>18</v>
      </c>
      <c r="O41" s="55">
        <f t="shared" si="0"/>
        <v>1</v>
      </c>
      <c r="P41" s="55">
        <f t="shared" si="1"/>
        <v>80</v>
      </c>
      <c r="Q41" s="55">
        <f t="shared" si="2"/>
        <v>4.1500000000000004</v>
      </c>
      <c r="R41" s="55">
        <f t="shared" si="3"/>
        <v>18</v>
      </c>
      <c r="S41" s="54">
        <f t="shared" si="4"/>
        <v>8</v>
      </c>
      <c r="T41" s="59"/>
      <c r="U41" s="59"/>
    </row>
    <row r="42" spans="1:21" ht="15.75" x14ac:dyDescent="0.25">
      <c r="A42" s="17" t="s">
        <v>56</v>
      </c>
      <c r="B42" s="18">
        <v>2000</v>
      </c>
      <c r="C42" s="19" t="s">
        <v>23</v>
      </c>
      <c r="D42" s="20">
        <v>74.7</v>
      </c>
      <c r="E42" s="18">
        <v>127</v>
      </c>
      <c r="F42" s="21">
        <v>12.07</v>
      </c>
      <c r="G42" s="18">
        <v>649.39098709999996</v>
      </c>
      <c r="H42" s="20">
        <v>54.7</v>
      </c>
      <c r="I42" s="22">
        <v>94</v>
      </c>
      <c r="J42" s="22">
        <v>93</v>
      </c>
      <c r="K42" s="23">
        <v>4919.6289999999999</v>
      </c>
      <c r="L42" s="43">
        <v>4426</v>
      </c>
      <c r="M42" s="21">
        <v>9.4</v>
      </c>
      <c r="N42" s="21">
        <v>33.1</v>
      </c>
      <c r="O42" s="55">
        <f t="shared" si="0"/>
        <v>0</v>
      </c>
      <c r="P42" s="55">
        <f t="shared" si="1"/>
        <v>0</v>
      </c>
      <c r="Q42" s="55">
        <f t="shared" si="2"/>
        <v>0</v>
      </c>
      <c r="R42" s="55">
        <f t="shared" si="3"/>
        <v>0</v>
      </c>
      <c r="S42" s="54">
        <f t="shared" si="4"/>
        <v>0</v>
      </c>
      <c r="T42" s="59"/>
      <c r="U42" s="59"/>
    </row>
    <row r="43" spans="1:21" ht="15.75" x14ac:dyDescent="0.25">
      <c r="A43" s="17" t="s">
        <v>57</v>
      </c>
      <c r="B43" s="18">
        <v>2000</v>
      </c>
      <c r="C43" s="19" t="s">
        <v>15</v>
      </c>
      <c r="D43" s="20">
        <v>76.900000000000006</v>
      </c>
      <c r="E43" s="18">
        <v>115</v>
      </c>
      <c r="F43" s="21">
        <v>4.04</v>
      </c>
      <c r="G43" s="18">
        <v>49.340077559999997</v>
      </c>
      <c r="H43" s="20">
        <v>49.4</v>
      </c>
      <c r="I43" s="22">
        <v>98</v>
      </c>
      <c r="J43" s="22">
        <v>95</v>
      </c>
      <c r="K43" s="23">
        <v>2741.1149999999998</v>
      </c>
      <c r="L43" s="43">
        <v>11116787</v>
      </c>
      <c r="M43" s="21">
        <v>9.6</v>
      </c>
      <c r="N43" s="21">
        <v>45.7</v>
      </c>
      <c r="O43" s="55">
        <f t="shared" si="0"/>
        <v>1</v>
      </c>
      <c r="P43" s="55">
        <f t="shared" si="1"/>
        <v>98</v>
      </c>
      <c r="Q43" s="55">
        <f t="shared" si="2"/>
        <v>4.04</v>
      </c>
      <c r="R43" s="55">
        <f t="shared" si="3"/>
        <v>45.7</v>
      </c>
      <c r="S43" s="54">
        <f t="shared" si="4"/>
        <v>9.6</v>
      </c>
      <c r="T43" s="59"/>
      <c r="U43" s="59"/>
    </row>
    <row r="44" spans="1:21" ht="15.75" x14ac:dyDescent="0.25">
      <c r="A44" s="17" t="s">
        <v>58</v>
      </c>
      <c r="B44" s="18">
        <v>2000</v>
      </c>
      <c r="C44" s="19" t="s">
        <v>23</v>
      </c>
      <c r="D44" s="20">
        <v>78.099999999999994</v>
      </c>
      <c r="E44" s="18">
        <v>7</v>
      </c>
      <c r="F44" s="21">
        <v>10.81</v>
      </c>
      <c r="G44" s="18">
        <v>950.80279250000001</v>
      </c>
      <c r="H44" s="20">
        <v>52.8</v>
      </c>
      <c r="I44" s="22">
        <v>97</v>
      </c>
      <c r="J44" s="22">
        <v>97</v>
      </c>
      <c r="K44" s="23">
        <v>14672.883</v>
      </c>
      <c r="L44" s="43">
        <v>943286</v>
      </c>
      <c r="M44" s="21">
        <v>9.6</v>
      </c>
      <c r="N44" s="21">
        <v>42.4</v>
      </c>
      <c r="O44" s="55">
        <f t="shared" si="0"/>
        <v>0</v>
      </c>
      <c r="P44" s="55">
        <f t="shared" si="1"/>
        <v>0</v>
      </c>
      <c r="Q44" s="55">
        <f t="shared" si="2"/>
        <v>0</v>
      </c>
      <c r="R44" s="55">
        <f t="shared" si="3"/>
        <v>0</v>
      </c>
      <c r="S44" s="54">
        <f t="shared" si="4"/>
        <v>0</v>
      </c>
      <c r="T44" s="59"/>
      <c r="U44" s="59"/>
    </row>
    <row r="45" spans="1:21" ht="15.75" x14ac:dyDescent="0.25">
      <c r="A45" s="17" t="s">
        <v>59</v>
      </c>
      <c r="B45" s="18">
        <v>2000</v>
      </c>
      <c r="C45" s="19" t="s">
        <v>23</v>
      </c>
      <c r="D45" s="20">
        <v>74.7</v>
      </c>
      <c r="E45" s="18">
        <v>126</v>
      </c>
      <c r="F45" s="21">
        <v>13.31</v>
      </c>
      <c r="G45" s="18">
        <v>0</v>
      </c>
      <c r="H45" s="20">
        <v>59</v>
      </c>
      <c r="I45" s="22">
        <v>98</v>
      </c>
      <c r="J45" s="22">
        <v>98</v>
      </c>
      <c r="K45" s="23">
        <v>6011.62</v>
      </c>
      <c r="L45" s="43">
        <v>10263010</v>
      </c>
      <c r="M45" s="21">
        <v>10</v>
      </c>
      <c r="N45" s="21">
        <v>34.1</v>
      </c>
      <c r="O45" s="55">
        <f t="shared" si="0"/>
        <v>0</v>
      </c>
      <c r="P45" s="55">
        <f t="shared" si="1"/>
        <v>0</v>
      </c>
      <c r="Q45" s="55">
        <f t="shared" si="2"/>
        <v>0</v>
      </c>
      <c r="R45" s="55">
        <f t="shared" si="3"/>
        <v>0</v>
      </c>
      <c r="S45" s="54">
        <f t="shared" si="4"/>
        <v>0</v>
      </c>
      <c r="T45" s="59"/>
      <c r="U45" s="59"/>
    </row>
    <row r="46" spans="1:21" ht="15.75" x14ac:dyDescent="0.25">
      <c r="A46" s="17" t="s">
        <v>60</v>
      </c>
      <c r="B46" s="18">
        <v>2000</v>
      </c>
      <c r="C46" s="19" t="s">
        <v>15</v>
      </c>
      <c r="D46" s="20">
        <v>65.400000000000006</v>
      </c>
      <c r="E46" s="18">
        <v>192</v>
      </c>
      <c r="F46" s="21">
        <v>3.35</v>
      </c>
      <c r="G46" s="18">
        <v>0</v>
      </c>
      <c r="H46" s="20">
        <v>25.2</v>
      </c>
      <c r="I46" s="22">
        <v>93</v>
      </c>
      <c r="J46" s="22">
        <v>56</v>
      </c>
      <c r="K46" s="18">
        <v>947</v>
      </c>
      <c r="L46" s="43">
        <v>22840217</v>
      </c>
      <c r="M46" s="21">
        <v>10.6</v>
      </c>
      <c r="N46" s="21">
        <v>0</v>
      </c>
      <c r="O46" s="55">
        <f t="shared" si="0"/>
        <v>1</v>
      </c>
      <c r="P46" s="55">
        <f t="shared" si="1"/>
        <v>93</v>
      </c>
      <c r="Q46" s="55">
        <f t="shared" si="2"/>
        <v>3.35</v>
      </c>
      <c r="R46" s="55">
        <f t="shared" si="3"/>
        <v>0</v>
      </c>
      <c r="S46" s="54">
        <f t="shared" si="4"/>
        <v>10.6</v>
      </c>
      <c r="T46" s="59"/>
      <c r="U46" s="59"/>
    </row>
    <row r="47" spans="1:21" ht="15.75" x14ac:dyDescent="0.25">
      <c r="A47" s="17" t="s">
        <v>61</v>
      </c>
      <c r="B47" s="18">
        <v>2000</v>
      </c>
      <c r="C47" s="19" t="s">
        <v>15</v>
      </c>
      <c r="D47" s="20">
        <v>51.3</v>
      </c>
      <c r="E47" s="18">
        <v>346</v>
      </c>
      <c r="F47" s="21">
        <v>1.17</v>
      </c>
      <c r="G47" s="18">
        <v>0</v>
      </c>
      <c r="H47" s="20">
        <v>14.9</v>
      </c>
      <c r="I47" s="22">
        <v>42</v>
      </c>
      <c r="J47" s="22">
        <v>40</v>
      </c>
      <c r="K47" s="18">
        <v>405.47</v>
      </c>
      <c r="L47" s="43">
        <v>48048664</v>
      </c>
      <c r="M47" s="21">
        <v>3.3</v>
      </c>
      <c r="N47" s="21">
        <v>0</v>
      </c>
      <c r="O47" s="55">
        <f t="shared" si="0"/>
        <v>1</v>
      </c>
      <c r="P47" s="55">
        <f t="shared" si="1"/>
        <v>42</v>
      </c>
      <c r="Q47" s="55">
        <f t="shared" si="2"/>
        <v>1.17</v>
      </c>
      <c r="R47" s="55">
        <f t="shared" si="3"/>
        <v>0</v>
      </c>
      <c r="S47" s="54">
        <f t="shared" si="4"/>
        <v>3.3</v>
      </c>
      <c r="T47" s="59"/>
      <c r="U47" s="59"/>
    </row>
    <row r="48" spans="1:21" ht="15.75" x14ac:dyDescent="0.25">
      <c r="A48" s="17" t="s">
        <v>62</v>
      </c>
      <c r="B48" s="18">
        <v>2000</v>
      </c>
      <c r="C48" s="19" t="s">
        <v>23</v>
      </c>
      <c r="D48" s="20">
        <v>76.900000000000006</v>
      </c>
      <c r="E48" s="18">
        <v>12</v>
      </c>
      <c r="F48" s="21">
        <v>10.09</v>
      </c>
      <c r="G48" s="18">
        <v>508.74969119999997</v>
      </c>
      <c r="H48" s="20">
        <v>52.2</v>
      </c>
      <c r="I48" s="22">
        <v>97</v>
      </c>
      <c r="J48" s="22">
        <v>97</v>
      </c>
      <c r="K48" s="23">
        <v>3743.5590000000002</v>
      </c>
      <c r="L48" s="43">
        <v>5339616</v>
      </c>
      <c r="M48" s="21">
        <v>10.7</v>
      </c>
      <c r="N48" s="21">
        <v>38.299999999999997</v>
      </c>
      <c r="O48" s="55">
        <f t="shared" si="0"/>
        <v>0</v>
      </c>
      <c r="P48" s="55">
        <f t="shared" si="1"/>
        <v>0</v>
      </c>
      <c r="Q48" s="55">
        <f t="shared" si="2"/>
        <v>0</v>
      </c>
      <c r="R48" s="55">
        <f t="shared" si="3"/>
        <v>0</v>
      </c>
      <c r="S48" s="54">
        <f t="shared" si="4"/>
        <v>0</v>
      </c>
      <c r="T48" s="59"/>
      <c r="U48" s="59"/>
    </row>
    <row r="49" spans="1:21" ht="15.75" x14ac:dyDescent="0.25">
      <c r="A49" s="17" t="s">
        <v>63</v>
      </c>
      <c r="B49" s="18">
        <v>2000</v>
      </c>
      <c r="C49" s="19" t="s">
        <v>15</v>
      </c>
      <c r="D49" s="20">
        <v>57.4</v>
      </c>
      <c r="E49" s="18">
        <v>325</v>
      </c>
      <c r="F49" s="21">
        <v>0.49</v>
      </c>
      <c r="G49" s="18">
        <v>91.950759009999999</v>
      </c>
      <c r="H49" s="20">
        <v>28.2</v>
      </c>
      <c r="I49" s="22">
        <v>46</v>
      </c>
      <c r="J49" s="22">
        <v>46</v>
      </c>
      <c r="K49" s="18">
        <v>768.17700000000002</v>
      </c>
      <c r="L49" s="43">
        <v>717584</v>
      </c>
      <c r="M49" s="21">
        <v>3.2</v>
      </c>
      <c r="N49" s="21">
        <v>17.600000000000001</v>
      </c>
      <c r="O49" s="55">
        <f t="shared" si="0"/>
        <v>1</v>
      </c>
      <c r="P49" s="55">
        <f t="shared" si="1"/>
        <v>46</v>
      </c>
      <c r="Q49" s="55">
        <f t="shared" si="2"/>
        <v>0.49</v>
      </c>
      <c r="R49" s="55">
        <f t="shared" si="3"/>
        <v>17.600000000000001</v>
      </c>
      <c r="S49" s="54">
        <f t="shared" si="4"/>
        <v>3.2</v>
      </c>
      <c r="T49" s="59"/>
      <c r="U49" s="59"/>
    </row>
    <row r="50" spans="1:21" ht="15.75" x14ac:dyDescent="0.25">
      <c r="A50" s="17" t="s">
        <v>64</v>
      </c>
      <c r="B50" s="18">
        <v>2000</v>
      </c>
      <c r="C50" s="19" t="s">
        <v>15</v>
      </c>
      <c r="D50" s="20">
        <v>72</v>
      </c>
      <c r="E50" s="18">
        <v>176</v>
      </c>
      <c r="F50" s="21">
        <v>6.15</v>
      </c>
      <c r="G50" s="18">
        <v>44.792478119999998</v>
      </c>
      <c r="H50" s="20">
        <v>43.1</v>
      </c>
      <c r="I50" s="22">
        <v>71</v>
      </c>
      <c r="J50" s="22">
        <v>78</v>
      </c>
      <c r="K50" s="18">
        <v>282.42399999999998</v>
      </c>
      <c r="L50" s="43">
        <v>8562622</v>
      </c>
      <c r="M50" s="21">
        <v>6.4</v>
      </c>
      <c r="N50" s="21">
        <v>18.7</v>
      </c>
      <c r="O50" s="55">
        <f t="shared" si="0"/>
        <v>1</v>
      </c>
      <c r="P50" s="55">
        <f t="shared" si="1"/>
        <v>71</v>
      </c>
      <c r="Q50" s="55">
        <f t="shared" si="2"/>
        <v>6.15</v>
      </c>
      <c r="R50" s="55">
        <f t="shared" si="3"/>
        <v>18.7</v>
      </c>
      <c r="S50" s="54">
        <f t="shared" si="4"/>
        <v>6.4</v>
      </c>
      <c r="T50" s="59"/>
      <c r="U50" s="59"/>
    </row>
    <row r="51" spans="1:21" ht="15.75" x14ac:dyDescent="0.25">
      <c r="A51" s="17" t="s">
        <v>65</v>
      </c>
      <c r="B51" s="18">
        <v>2000</v>
      </c>
      <c r="C51" s="19" t="s">
        <v>15</v>
      </c>
      <c r="D51" s="20">
        <v>72.8</v>
      </c>
      <c r="E51" s="18">
        <v>163</v>
      </c>
      <c r="F51" s="21">
        <v>3.88</v>
      </c>
      <c r="G51" s="18">
        <v>84.175270080000004</v>
      </c>
      <c r="H51" s="20">
        <v>43.6</v>
      </c>
      <c r="I51" s="22">
        <v>83</v>
      </c>
      <c r="J51" s="22">
        <v>87</v>
      </c>
      <c r="K51" s="23">
        <v>1451.298</v>
      </c>
      <c r="L51" s="43">
        <v>12628596</v>
      </c>
      <c r="M51" s="21">
        <v>7</v>
      </c>
      <c r="N51" s="21">
        <v>13.9</v>
      </c>
      <c r="O51" s="55">
        <f t="shared" si="0"/>
        <v>1</v>
      </c>
      <c r="P51" s="55">
        <f t="shared" si="1"/>
        <v>83</v>
      </c>
      <c r="Q51" s="55">
        <f t="shared" si="2"/>
        <v>3.88</v>
      </c>
      <c r="R51" s="55">
        <f t="shared" si="3"/>
        <v>13.9</v>
      </c>
      <c r="S51" s="54">
        <f t="shared" si="4"/>
        <v>7</v>
      </c>
      <c r="T51" s="59"/>
      <c r="U51" s="59"/>
    </row>
    <row r="52" spans="1:21" ht="15.75" x14ac:dyDescent="0.25">
      <c r="A52" s="17" t="s">
        <v>66</v>
      </c>
      <c r="B52" s="18">
        <v>2000</v>
      </c>
      <c r="C52" s="19" t="s">
        <v>15</v>
      </c>
      <c r="D52" s="20">
        <v>68.8</v>
      </c>
      <c r="E52" s="18">
        <v>171</v>
      </c>
      <c r="F52" s="21">
        <v>0.2</v>
      </c>
      <c r="G52" s="18">
        <v>0</v>
      </c>
      <c r="H52" s="20">
        <v>5.7</v>
      </c>
      <c r="I52" s="22">
        <v>98</v>
      </c>
      <c r="J52" s="22">
        <v>98</v>
      </c>
      <c r="K52" s="23">
        <v>1428.18</v>
      </c>
      <c r="L52" s="43">
        <v>68334904</v>
      </c>
      <c r="M52" s="21">
        <v>4.8</v>
      </c>
      <c r="N52" s="21">
        <v>17.600000000000001</v>
      </c>
      <c r="O52" s="55">
        <f t="shared" si="0"/>
        <v>1</v>
      </c>
      <c r="P52" s="55">
        <f t="shared" si="1"/>
        <v>98</v>
      </c>
      <c r="Q52" s="55">
        <f t="shared" si="2"/>
        <v>0.2</v>
      </c>
      <c r="R52" s="55">
        <f t="shared" si="3"/>
        <v>17.600000000000001</v>
      </c>
      <c r="S52" s="54">
        <f t="shared" si="4"/>
        <v>4.8</v>
      </c>
      <c r="T52" s="59"/>
      <c r="U52" s="59"/>
    </row>
    <row r="53" spans="1:21" ht="15.75" x14ac:dyDescent="0.25">
      <c r="A53" s="17" t="s">
        <v>67</v>
      </c>
      <c r="B53" s="18">
        <v>2000</v>
      </c>
      <c r="C53" s="19" t="s">
        <v>15</v>
      </c>
      <c r="D53" s="20">
        <v>69</v>
      </c>
      <c r="E53" s="18">
        <v>218</v>
      </c>
      <c r="F53" s="21">
        <v>2.48</v>
      </c>
      <c r="G53" s="18">
        <v>353.66903280000002</v>
      </c>
      <c r="H53" s="20">
        <v>45.3</v>
      </c>
      <c r="I53" s="22">
        <v>98</v>
      </c>
      <c r="J53" s="22">
        <v>99</v>
      </c>
      <c r="K53" s="23">
        <v>2238.4119999999998</v>
      </c>
      <c r="L53" s="43">
        <v>5867626</v>
      </c>
      <c r="M53" s="21">
        <v>5.2</v>
      </c>
      <c r="N53" s="21">
        <v>16</v>
      </c>
      <c r="O53" s="55">
        <f t="shared" si="0"/>
        <v>1</v>
      </c>
      <c r="P53" s="55">
        <f t="shared" si="1"/>
        <v>98</v>
      </c>
      <c r="Q53" s="55">
        <f t="shared" si="2"/>
        <v>2.48</v>
      </c>
      <c r="R53" s="55">
        <f t="shared" si="3"/>
        <v>16</v>
      </c>
      <c r="S53" s="54">
        <f t="shared" si="4"/>
        <v>5.2</v>
      </c>
      <c r="T53" s="59"/>
      <c r="U53" s="59"/>
    </row>
    <row r="54" spans="1:21" ht="15.75" x14ac:dyDescent="0.25">
      <c r="A54" s="17" t="s">
        <v>68</v>
      </c>
      <c r="B54" s="18">
        <v>2000</v>
      </c>
      <c r="C54" s="19" t="s">
        <v>15</v>
      </c>
      <c r="D54" s="20">
        <v>52.7</v>
      </c>
      <c r="E54" s="18">
        <v>336</v>
      </c>
      <c r="F54" s="21">
        <v>7.89</v>
      </c>
      <c r="G54" s="18">
        <v>14.95451321</v>
      </c>
      <c r="H54" s="20">
        <v>18.3</v>
      </c>
      <c r="I54" s="22">
        <v>41</v>
      </c>
      <c r="J54" s="22">
        <v>34</v>
      </c>
      <c r="K54" s="18">
        <v>172.685</v>
      </c>
      <c r="L54" s="43">
        <v>614323</v>
      </c>
      <c r="M54" s="21">
        <v>5.4</v>
      </c>
      <c r="N54" s="21">
        <v>0</v>
      </c>
      <c r="O54" s="55">
        <f t="shared" si="0"/>
        <v>1</v>
      </c>
      <c r="P54" s="55">
        <f t="shared" si="1"/>
        <v>41</v>
      </c>
      <c r="Q54" s="55">
        <f t="shared" si="2"/>
        <v>7.89</v>
      </c>
      <c r="R54" s="55">
        <f t="shared" si="3"/>
        <v>0</v>
      </c>
      <c r="S54" s="54">
        <f t="shared" si="4"/>
        <v>5.4</v>
      </c>
      <c r="T54" s="59"/>
      <c r="U54" s="59"/>
    </row>
    <row r="55" spans="1:21" ht="15.75" x14ac:dyDescent="0.25">
      <c r="A55" s="17" t="s">
        <v>69</v>
      </c>
      <c r="B55" s="18">
        <v>2000</v>
      </c>
      <c r="C55" s="19" t="s">
        <v>15</v>
      </c>
      <c r="D55" s="20">
        <v>45.3</v>
      </c>
      <c r="E55" s="18">
        <v>593</v>
      </c>
      <c r="F55" s="21">
        <v>0.47</v>
      </c>
      <c r="G55" s="18">
        <v>0.73594036100000004</v>
      </c>
      <c r="H55" s="20">
        <v>12.6</v>
      </c>
      <c r="I55" s="22">
        <v>82</v>
      </c>
      <c r="J55" s="22">
        <v>81</v>
      </c>
      <c r="K55" s="18">
        <v>28.196999999999999</v>
      </c>
      <c r="L55" s="43">
        <v>339281</v>
      </c>
      <c r="M55" s="21">
        <v>2.5</v>
      </c>
      <c r="N55" s="21">
        <v>8.6999999999999993</v>
      </c>
      <c r="O55" s="55">
        <f t="shared" si="0"/>
        <v>1</v>
      </c>
      <c r="P55" s="55">
        <f t="shared" si="1"/>
        <v>82</v>
      </c>
      <c r="Q55" s="55">
        <f t="shared" si="2"/>
        <v>0.47</v>
      </c>
      <c r="R55" s="55">
        <f t="shared" si="3"/>
        <v>8.6999999999999993</v>
      </c>
      <c r="S55" s="54">
        <f t="shared" si="4"/>
        <v>2.5</v>
      </c>
      <c r="T55" s="59"/>
      <c r="U55" s="59"/>
    </row>
    <row r="56" spans="1:21" ht="15.75" x14ac:dyDescent="0.25">
      <c r="A56" s="17" t="s">
        <v>70</v>
      </c>
      <c r="B56" s="18">
        <v>2000</v>
      </c>
      <c r="C56" s="19" t="s">
        <v>15</v>
      </c>
      <c r="D56" s="20">
        <v>78</v>
      </c>
      <c r="E56" s="18">
        <v>218</v>
      </c>
      <c r="F56" s="21">
        <v>14.32</v>
      </c>
      <c r="G56" s="18">
        <v>5.3480945100000001</v>
      </c>
      <c r="H56" s="20">
        <v>54</v>
      </c>
      <c r="I56" s="22">
        <v>93</v>
      </c>
      <c r="J56" s="22">
        <v>93</v>
      </c>
      <c r="K56" s="18">
        <v>47.328000000000003</v>
      </c>
      <c r="L56" s="43">
        <v>1396985</v>
      </c>
      <c r="M56" s="21">
        <v>11.7</v>
      </c>
      <c r="N56" s="21">
        <v>39.6</v>
      </c>
      <c r="O56" s="55">
        <f t="shared" si="0"/>
        <v>1</v>
      </c>
      <c r="P56" s="55">
        <f t="shared" si="1"/>
        <v>93</v>
      </c>
      <c r="Q56" s="55">
        <f t="shared" si="2"/>
        <v>14.32</v>
      </c>
      <c r="R56" s="55">
        <f t="shared" si="3"/>
        <v>39.6</v>
      </c>
      <c r="S56" s="54">
        <f t="shared" si="4"/>
        <v>11.7</v>
      </c>
      <c r="T56" s="59"/>
      <c r="U56" s="59"/>
    </row>
    <row r="57" spans="1:21" ht="15.75" x14ac:dyDescent="0.25">
      <c r="A57" s="17" t="s">
        <v>71</v>
      </c>
      <c r="B57" s="18">
        <v>2000</v>
      </c>
      <c r="C57" s="19" t="s">
        <v>15</v>
      </c>
      <c r="D57" s="20">
        <v>51.2</v>
      </c>
      <c r="E57" s="18">
        <v>391</v>
      </c>
      <c r="F57" s="21">
        <v>0.77</v>
      </c>
      <c r="G57" s="18">
        <v>11.59481766</v>
      </c>
      <c r="H57" s="20">
        <v>12.3</v>
      </c>
      <c r="I57" s="22">
        <v>55</v>
      </c>
      <c r="J57" s="22">
        <v>30</v>
      </c>
      <c r="K57" s="18">
        <v>123.876</v>
      </c>
      <c r="L57" s="43">
        <v>66537331</v>
      </c>
      <c r="M57" s="21">
        <v>1.5</v>
      </c>
      <c r="N57" s="21">
        <v>4.8</v>
      </c>
      <c r="O57" s="55">
        <f t="shared" si="0"/>
        <v>1</v>
      </c>
      <c r="P57" s="55">
        <f t="shared" si="1"/>
        <v>55</v>
      </c>
      <c r="Q57" s="55">
        <f t="shared" si="2"/>
        <v>0.77</v>
      </c>
      <c r="R57" s="55">
        <f t="shared" si="3"/>
        <v>4.8</v>
      </c>
      <c r="S57" s="54">
        <f t="shared" si="4"/>
        <v>1.5</v>
      </c>
      <c r="T57" s="59"/>
      <c r="U57" s="59"/>
    </row>
    <row r="58" spans="1:21" ht="15.75" x14ac:dyDescent="0.25">
      <c r="A58" s="17" t="s">
        <v>72</v>
      </c>
      <c r="B58" s="18">
        <v>2000</v>
      </c>
      <c r="C58" s="19" t="s">
        <v>15</v>
      </c>
      <c r="D58" s="20">
        <v>67.7</v>
      </c>
      <c r="E58" s="18">
        <v>221</v>
      </c>
      <c r="F58" s="21">
        <v>2.3199999999999998</v>
      </c>
      <c r="G58" s="18">
        <v>31.258346159999999</v>
      </c>
      <c r="H58" s="20">
        <v>5.2</v>
      </c>
      <c r="I58" s="22">
        <v>91</v>
      </c>
      <c r="J58" s="22">
        <v>90</v>
      </c>
      <c r="K58" s="18">
        <v>276.13400000000001</v>
      </c>
      <c r="L58" s="43">
        <v>811223</v>
      </c>
      <c r="M58" s="21">
        <v>9.6</v>
      </c>
      <c r="N58" s="21">
        <v>35.1</v>
      </c>
      <c r="O58" s="55">
        <f t="shared" si="0"/>
        <v>1</v>
      </c>
      <c r="P58" s="55">
        <f t="shared" si="1"/>
        <v>91</v>
      </c>
      <c r="Q58" s="55">
        <f t="shared" si="2"/>
        <v>2.3199999999999998</v>
      </c>
      <c r="R58" s="55">
        <f t="shared" si="3"/>
        <v>35.1</v>
      </c>
      <c r="S58" s="54">
        <f t="shared" si="4"/>
        <v>9.6</v>
      </c>
      <c r="T58" s="59"/>
      <c r="U58" s="59"/>
    </row>
    <row r="59" spans="1:21" ht="15.75" x14ac:dyDescent="0.25">
      <c r="A59" s="17" t="s">
        <v>73</v>
      </c>
      <c r="B59" s="18">
        <v>2000</v>
      </c>
      <c r="C59" s="19" t="s">
        <v>15</v>
      </c>
      <c r="D59" s="20">
        <v>77.5</v>
      </c>
      <c r="E59" s="18">
        <v>15</v>
      </c>
      <c r="F59" s="21">
        <v>9.9600000000000009</v>
      </c>
      <c r="G59" s="18">
        <v>397.7533689</v>
      </c>
      <c r="H59" s="20">
        <v>55.5</v>
      </c>
      <c r="I59" s="22">
        <v>96</v>
      </c>
      <c r="J59" s="22">
        <v>99</v>
      </c>
      <c r="K59" s="23">
        <v>24253.254000000001</v>
      </c>
      <c r="L59" s="43">
        <v>517629</v>
      </c>
      <c r="M59" s="21">
        <v>9.3000000000000007</v>
      </c>
      <c r="N59" s="21">
        <v>29.7</v>
      </c>
      <c r="O59" s="55">
        <f t="shared" si="0"/>
        <v>1</v>
      </c>
      <c r="P59" s="55">
        <f t="shared" si="1"/>
        <v>96</v>
      </c>
      <c r="Q59" s="55">
        <f t="shared" si="2"/>
        <v>9.9600000000000009</v>
      </c>
      <c r="R59" s="55">
        <f t="shared" si="3"/>
        <v>29.7</v>
      </c>
      <c r="S59" s="54">
        <f t="shared" si="4"/>
        <v>9.3000000000000007</v>
      </c>
      <c r="T59" s="59"/>
      <c r="U59" s="59"/>
    </row>
    <row r="60" spans="1:21" ht="15.75" x14ac:dyDescent="0.25">
      <c r="A60" s="17" t="s">
        <v>74</v>
      </c>
      <c r="B60" s="18">
        <v>2000</v>
      </c>
      <c r="C60" s="19" t="s">
        <v>15</v>
      </c>
      <c r="D60" s="20">
        <v>78.8</v>
      </c>
      <c r="E60" s="18">
        <v>13</v>
      </c>
      <c r="F60" s="21">
        <v>12.3</v>
      </c>
      <c r="G60" s="18">
        <v>3410.284431</v>
      </c>
      <c r="H60" s="20">
        <v>54.6</v>
      </c>
      <c r="I60" s="22">
        <v>98</v>
      </c>
      <c r="J60" s="22">
        <v>97</v>
      </c>
      <c r="K60" s="23">
        <v>22465.642</v>
      </c>
      <c r="L60" s="43">
        <v>6912498</v>
      </c>
      <c r="M60" s="21">
        <v>9.8000000000000007</v>
      </c>
      <c r="N60" s="21">
        <v>34.9</v>
      </c>
      <c r="O60" s="55">
        <f t="shared" si="0"/>
        <v>1</v>
      </c>
      <c r="P60" s="55">
        <f t="shared" si="1"/>
        <v>98</v>
      </c>
      <c r="Q60" s="55">
        <f t="shared" si="2"/>
        <v>12.3</v>
      </c>
      <c r="R60" s="55">
        <f t="shared" si="3"/>
        <v>34.9</v>
      </c>
      <c r="S60" s="54">
        <f t="shared" si="4"/>
        <v>9.8000000000000007</v>
      </c>
      <c r="T60" s="59"/>
      <c r="U60" s="59"/>
    </row>
    <row r="61" spans="1:21" ht="15.75" x14ac:dyDescent="0.25">
      <c r="A61" s="17" t="s">
        <v>75</v>
      </c>
      <c r="B61" s="18">
        <v>2000</v>
      </c>
      <c r="C61" s="19" t="s">
        <v>15</v>
      </c>
      <c r="D61" s="20">
        <v>61</v>
      </c>
      <c r="E61" s="18">
        <v>296</v>
      </c>
      <c r="F61" s="21">
        <v>8.61</v>
      </c>
      <c r="G61" s="18">
        <v>218.1727473</v>
      </c>
      <c r="H61" s="20">
        <v>28.1</v>
      </c>
      <c r="I61" s="22">
        <v>44</v>
      </c>
      <c r="J61" s="22">
        <v>45</v>
      </c>
      <c r="K61" s="23">
        <v>4116.4669999999996</v>
      </c>
      <c r="L61" s="43">
        <v>1231122</v>
      </c>
      <c r="M61" s="21">
        <v>6.2</v>
      </c>
      <c r="N61" s="21">
        <v>0</v>
      </c>
      <c r="O61" s="55">
        <f t="shared" si="0"/>
        <v>1</v>
      </c>
      <c r="P61" s="55">
        <f t="shared" si="1"/>
        <v>44</v>
      </c>
      <c r="Q61" s="55">
        <f t="shared" si="2"/>
        <v>8.61</v>
      </c>
      <c r="R61" s="55">
        <f t="shared" si="3"/>
        <v>0</v>
      </c>
      <c r="S61" s="54">
        <f t="shared" si="4"/>
        <v>6.2</v>
      </c>
      <c r="T61" s="59"/>
      <c r="U61" s="59"/>
    </row>
    <row r="62" spans="1:21" ht="15.75" x14ac:dyDescent="0.25">
      <c r="A62" s="17" t="s">
        <v>76</v>
      </c>
      <c r="B62" s="18">
        <v>2000</v>
      </c>
      <c r="C62" s="19" t="s">
        <v>15</v>
      </c>
      <c r="D62" s="20">
        <v>55.9</v>
      </c>
      <c r="E62" s="18">
        <v>33</v>
      </c>
      <c r="F62" s="21">
        <v>3.05</v>
      </c>
      <c r="G62" s="18">
        <v>0</v>
      </c>
      <c r="H62" s="20">
        <v>18</v>
      </c>
      <c r="I62" s="22">
        <v>84</v>
      </c>
      <c r="J62" s="22">
        <v>80</v>
      </c>
      <c r="K62" s="18">
        <v>635.55999999999995</v>
      </c>
      <c r="L62" s="43">
        <v>1228862</v>
      </c>
      <c r="M62" s="21">
        <v>2</v>
      </c>
      <c r="N62" s="21">
        <v>19.899999999999999</v>
      </c>
      <c r="O62" s="55">
        <f t="shared" si="0"/>
        <v>1</v>
      </c>
      <c r="P62" s="55">
        <f t="shared" si="1"/>
        <v>84</v>
      </c>
      <c r="Q62" s="55">
        <f t="shared" si="2"/>
        <v>3.05</v>
      </c>
      <c r="R62" s="55">
        <f t="shared" si="3"/>
        <v>19.899999999999999</v>
      </c>
      <c r="S62" s="54">
        <f t="shared" si="4"/>
        <v>2</v>
      </c>
      <c r="T62" s="59"/>
      <c r="U62" s="59"/>
    </row>
    <row r="63" spans="1:21" ht="15.75" x14ac:dyDescent="0.25">
      <c r="A63" s="17" t="s">
        <v>77</v>
      </c>
      <c r="B63" s="18">
        <v>2000</v>
      </c>
      <c r="C63" s="19" t="s">
        <v>15</v>
      </c>
      <c r="D63" s="20">
        <v>71.8</v>
      </c>
      <c r="E63" s="18">
        <v>129</v>
      </c>
      <c r="F63" s="21">
        <v>6.88</v>
      </c>
      <c r="G63" s="18">
        <v>47.817041830000001</v>
      </c>
      <c r="H63" s="20">
        <v>46</v>
      </c>
      <c r="I63" s="22">
        <v>81</v>
      </c>
      <c r="J63" s="22">
        <v>80</v>
      </c>
      <c r="K63" s="18">
        <v>691.99800000000005</v>
      </c>
      <c r="L63" s="43">
        <v>44183</v>
      </c>
      <c r="M63" s="21">
        <v>11.7</v>
      </c>
      <c r="N63" s="21">
        <v>32.200000000000003</v>
      </c>
      <c r="O63" s="55">
        <f t="shared" si="0"/>
        <v>1</v>
      </c>
      <c r="P63" s="55">
        <f t="shared" si="1"/>
        <v>81</v>
      </c>
      <c r="Q63" s="55">
        <f t="shared" si="2"/>
        <v>6.88</v>
      </c>
      <c r="R63" s="55">
        <f t="shared" si="3"/>
        <v>32.200000000000003</v>
      </c>
      <c r="S63" s="54">
        <f t="shared" si="4"/>
        <v>11.7</v>
      </c>
      <c r="T63" s="59"/>
      <c r="U63" s="59"/>
    </row>
    <row r="64" spans="1:21" ht="15.75" x14ac:dyDescent="0.25">
      <c r="A64" s="17" t="s">
        <v>78</v>
      </c>
      <c r="B64" s="18">
        <v>2000</v>
      </c>
      <c r="C64" s="19" t="s">
        <v>23</v>
      </c>
      <c r="D64" s="20">
        <v>78</v>
      </c>
      <c r="E64" s="18">
        <v>95</v>
      </c>
      <c r="F64" s="21">
        <v>11.61</v>
      </c>
      <c r="G64" s="18">
        <v>4238.540035</v>
      </c>
      <c r="H64" s="20">
        <v>55.1</v>
      </c>
      <c r="I64" s="22">
        <v>94</v>
      </c>
      <c r="J64" s="22">
        <v>90</v>
      </c>
      <c r="K64" s="23">
        <v>23718.746999999999</v>
      </c>
      <c r="L64" s="43">
        <v>8221158</v>
      </c>
      <c r="M64" s="21">
        <v>11.2</v>
      </c>
      <c r="N64" s="21">
        <v>35.299999999999997</v>
      </c>
      <c r="O64" s="55">
        <f t="shared" si="0"/>
        <v>0</v>
      </c>
      <c r="P64" s="55">
        <f t="shared" si="1"/>
        <v>0</v>
      </c>
      <c r="Q64" s="55">
        <f t="shared" si="2"/>
        <v>0</v>
      </c>
      <c r="R64" s="55">
        <f t="shared" si="3"/>
        <v>0</v>
      </c>
      <c r="S64" s="54">
        <f t="shared" si="4"/>
        <v>0</v>
      </c>
      <c r="T64" s="59"/>
      <c r="U64" s="59"/>
    </row>
    <row r="65" spans="1:21" ht="15.75" x14ac:dyDescent="0.25">
      <c r="A65" s="17" t="s">
        <v>79</v>
      </c>
      <c r="B65" s="18">
        <v>2000</v>
      </c>
      <c r="C65" s="19" t="s">
        <v>15</v>
      </c>
      <c r="D65" s="20">
        <v>57.2</v>
      </c>
      <c r="E65" s="18">
        <v>38</v>
      </c>
      <c r="F65" s="21">
        <v>1.92</v>
      </c>
      <c r="G65" s="18">
        <v>20.65432873</v>
      </c>
      <c r="H65" s="20">
        <v>19.5</v>
      </c>
      <c r="I65" s="22">
        <v>88</v>
      </c>
      <c r="J65" s="22">
        <v>88</v>
      </c>
      <c r="K65" s="18">
        <v>263.11200000000002</v>
      </c>
      <c r="L65" s="43">
        <v>18938762</v>
      </c>
      <c r="M65" s="21">
        <v>6.1</v>
      </c>
      <c r="N65" s="21">
        <v>5.9</v>
      </c>
      <c r="O65" s="55">
        <f t="shared" si="0"/>
        <v>1</v>
      </c>
      <c r="P65" s="55">
        <f t="shared" si="1"/>
        <v>88</v>
      </c>
      <c r="Q65" s="55">
        <f t="shared" si="2"/>
        <v>1.92</v>
      </c>
      <c r="R65" s="55">
        <f t="shared" si="3"/>
        <v>5.9</v>
      </c>
      <c r="S65" s="54">
        <f t="shared" si="4"/>
        <v>6.1</v>
      </c>
      <c r="T65" s="59"/>
      <c r="U65" s="59"/>
    </row>
    <row r="66" spans="1:21" ht="15.75" x14ac:dyDescent="0.25">
      <c r="A66" s="17" t="s">
        <v>80</v>
      </c>
      <c r="B66" s="18">
        <v>2000</v>
      </c>
      <c r="C66" s="19" t="s">
        <v>15</v>
      </c>
      <c r="D66" s="20">
        <v>78.2</v>
      </c>
      <c r="E66" s="18">
        <v>84</v>
      </c>
      <c r="F66" s="21">
        <v>9.07</v>
      </c>
      <c r="G66" s="18">
        <v>122.1823517</v>
      </c>
      <c r="H66" s="20">
        <v>57.4</v>
      </c>
      <c r="I66" s="22">
        <v>89</v>
      </c>
      <c r="J66" s="22">
        <v>89</v>
      </c>
      <c r="K66" s="23">
        <v>1242.954</v>
      </c>
      <c r="L66" s="43">
        <v>18588</v>
      </c>
      <c r="M66" s="21">
        <v>8.6</v>
      </c>
      <c r="N66" s="21">
        <v>53.5</v>
      </c>
      <c r="O66" s="55">
        <f t="shared" si="0"/>
        <v>1</v>
      </c>
      <c r="P66" s="55">
        <f t="shared" si="1"/>
        <v>89</v>
      </c>
      <c r="Q66" s="55">
        <f t="shared" si="2"/>
        <v>9.07</v>
      </c>
      <c r="R66" s="55">
        <f t="shared" si="3"/>
        <v>53.5</v>
      </c>
      <c r="S66" s="54">
        <f t="shared" si="4"/>
        <v>8.6</v>
      </c>
      <c r="T66" s="59"/>
      <c r="U66" s="59"/>
    </row>
    <row r="67" spans="1:21" ht="15.75" x14ac:dyDescent="0.25">
      <c r="A67" s="17" t="s">
        <v>81</v>
      </c>
      <c r="B67" s="18">
        <v>2000</v>
      </c>
      <c r="C67" s="19" t="s">
        <v>15</v>
      </c>
      <c r="D67" s="20">
        <v>74</v>
      </c>
      <c r="E67" s="18">
        <v>182</v>
      </c>
      <c r="F67" s="21">
        <v>8.42</v>
      </c>
      <c r="G67" s="18">
        <v>676.54538779999996</v>
      </c>
      <c r="H67" s="20">
        <v>37.700000000000003</v>
      </c>
      <c r="I67" s="22">
        <v>97</v>
      </c>
      <c r="J67" s="22">
        <v>97</v>
      </c>
      <c r="K67" s="23">
        <v>5117.59</v>
      </c>
      <c r="L67" s="43">
        <v>101620</v>
      </c>
      <c r="M67" s="21">
        <v>4.5999999999999996</v>
      </c>
      <c r="N67" s="21">
        <v>0</v>
      </c>
      <c r="O67" s="55">
        <f t="shared" ref="O67:O130" si="5">IF(C67="Developing",1,0)</f>
        <v>1</v>
      </c>
      <c r="P67" s="55">
        <f t="shared" ref="P67:P130" si="6">I67*O67</f>
        <v>97</v>
      </c>
      <c r="Q67" s="55">
        <f t="shared" ref="Q67:Q130" si="7">F67*O67</f>
        <v>8.42</v>
      </c>
      <c r="R67" s="55">
        <f t="shared" ref="R67:R130" si="8">N67*O67</f>
        <v>0</v>
      </c>
      <c r="S67" s="54">
        <f t="shared" ref="S67:S130" si="9">O67*M67</f>
        <v>4.5999999999999996</v>
      </c>
      <c r="T67" s="59"/>
      <c r="U67" s="59"/>
    </row>
    <row r="68" spans="1:21" ht="15.75" x14ac:dyDescent="0.25">
      <c r="A68" s="17" t="s">
        <v>82</v>
      </c>
      <c r="B68" s="18">
        <v>2000</v>
      </c>
      <c r="C68" s="19" t="s">
        <v>15</v>
      </c>
      <c r="D68" s="20">
        <v>67.7</v>
      </c>
      <c r="E68" s="18">
        <v>221</v>
      </c>
      <c r="F68" s="21">
        <v>2</v>
      </c>
      <c r="G68" s="18">
        <v>238.7369808</v>
      </c>
      <c r="H68" s="20">
        <v>4.4000000000000004</v>
      </c>
      <c r="I68" s="22">
        <v>80</v>
      </c>
      <c r="J68" s="22">
        <v>81</v>
      </c>
      <c r="K68" s="23">
        <v>1655.596</v>
      </c>
      <c r="L68" s="43">
        <v>1165743</v>
      </c>
      <c r="M68" s="21">
        <v>3.7</v>
      </c>
      <c r="N68" s="21">
        <v>0</v>
      </c>
      <c r="O68" s="55">
        <f t="shared" si="5"/>
        <v>1</v>
      </c>
      <c r="P68" s="55">
        <f t="shared" si="6"/>
        <v>80</v>
      </c>
      <c r="Q68" s="55">
        <f t="shared" si="7"/>
        <v>2</v>
      </c>
      <c r="R68" s="55">
        <f t="shared" si="8"/>
        <v>0</v>
      </c>
      <c r="S68" s="54">
        <f t="shared" si="9"/>
        <v>3.7</v>
      </c>
      <c r="T68" s="59"/>
      <c r="U68" s="59"/>
    </row>
    <row r="69" spans="1:21" ht="15.75" x14ac:dyDescent="0.25">
      <c r="A69" s="17" t="s">
        <v>83</v>
      </c>
      <c r="B69" s="18">
        <v>2000</v>
      </c>
      <c r="C69" s="19" t="s">
        <v>15</v>
      </c>
      <c r="D69" s="20">
        <v>52.5</v>
      </c>
      <c r="E69" s="18">
        <v>328</v>
      </c>
      <c r="F69" s="21">
        <v>0.18</v>
      </c>
      <c r="G69" s="18">
        <v>2.2159861360000002</v>
      </c>
      <c r="H69" s="20">
        <v>16.600000000000001</v>
      </c>
      <c r="I69" s="22">
        <v>47</v>
      </c>
      <c r="J69" s="22">
        <v>46</v>
      </c>
      <c r="K69" s="18">
        <v>34.517000000000003</v>
      </c>
      <c r="L69" s="43">
        <v>888546</v>
      </c>
      <c r="M69" s="21">
        <v>1.5</v>
      </c>
      <c r="N69" s="21">
        <v>0</v>
      </c>
      <c r="O69" s="55">
        <f t="shared" si="5"/>
        <v>1</v>
      </c>
      <c r="P69" s="55">
        <f t="shared" si="6"/>
        <v>47</v>
      </c>
      <c r="Q69" s="55">
        <f t="shared" si="7"/>
        <v>0.18</v>
      </c>
      <c r="R69" s="55">
        <f t="shared" si="8"/>
        <v>0</v>
      </c>
      <c r="S69" s="54">
        <f t="shared" si="9"/>
        <v>1.5</v>
      </c>
      <c r="T69" s="59"/>
      <c r="U69" s="59"/>
    </row>
    <row r="70" spans="1:21" ht="15.75" x14ac:dyDescent="0.25">
      <c r="A70" s="17" t="s">
        <v>84</v>
      </c>
      <c r="B70" s="18">
        <v>2000</v>
      </c>
      <c r="C70" s="19" t="s">
        <v>15</v>
      </c>
      <c r="D70" s="20">
        <v>52.1</v>
      </c>
      <c r="E70" s="18">
        <v>3</v>
      </c>
      <c r="F70" s="21">
        <v>2.73</v>
      </c>
      <c r="G70" s="18">
        <v>6.6994187470000002</v>
      </c>
      <c r="H70" s="20">
        <v>17.399999999999999</v>
      </c>
      <c r="I70" s="22">
        <v>52</v>
      </c>
      <c r="J70" s="22">
        <v>49</v>
      </c>
      <c r="K70" s="18">
        <v>297.75200000000001</v>
      </c>
      <c r="L70" s="43">
        <v>1243229</v>
      </c>
      <c r="M70" s="21">
        <v>0.7</v>
      </c>
      <c r="N70" s="21">
        <v>0</v>
      </c>
      <c r="O70" s="55">
        <f t="shared" si="5"/>
        <v>1</v>
      </c>
      <c r="P70" s="55">
        <f t="shared" si="6"/>
        <v>52</v>
      </c>
      <c r="Q70" s="55">
        <f t="shared" si="7"/>
        <v>2.73</v>
      </c>
      <c r="R70" s="55">
        <f t="shared" si="8"/>
        <v>0</v>
      </c>
      <c r="S70" s="54">
        <f t="shared" si="9"/>
        <v>0.7</v>
      </c>
      <c r="T70" s="59"/>
      <c r="U70" s="59"/>
    </row>
    <row r="71" spans="1:21" ht="15.75" x14ac:dyDescent="0.25">
      <c r="A71" s="17" t="s">
        <v>85</v>
      </c>
      <c r="B71" s="18">
        <v>2000</v>
      </c>
      <c r="C71" s="19" t="s">
        <v>15</v>
      </c>
      <c r="D71" s="20">
        <v>65.400000000000006</v>
      </c>
      <c r="E71" s="18">
        <v>246</v>
      </c>
      <c r="F71" s="21">
        <v>5.08</v>
      </c>
      <c r="G71" s="18">
        <v>16.754808879999999</v>
      </c>
      <c r="H71" s="20">
        <v>35.700000000000003</v>
      </c>
      <c r="I71" s="22">
        <v>79</v>
      </c>
      <c r="J71" s="22">
        <v>88</v>
      </c>
      <c r="K71" s="18">
        <v>946.59900000000005</v>
      </c>
      <c r="L71" s="43">
        <v>75331</v>
      </c>
      <c r="M71" s="21">
        <v>7.7</v>
      </c>
      <c r="N71" s="21">
        <v>0</v>
      </c>
      <c r="O71" s="55">
        <f t="shared" si="5"/>
        <v>1</v>
      </c>
      <c r="P71" s="55">
        <f t="shared" si="6"/>
        <v>79</v>
      </c>
      <c r="Q71" s="55">
        <f t="shared" si="7"/>
        <v>5.08</v>
      </c>
      <c r="R71" s="55">
        <f t="shared" si="8"/>
        <v>0</v>
      </c>
      <c r="S71" s="54">
        <f t="shared" si="9"/>
        <v>7.7</v>
      </c>
      <c r="T71" s="59"/>
      <c r="U71" s="59"/>
    </row>
    <row r="72" spans="1:21" ht="15.75" x14ac:dyDescent="0.25">
      <c r="A72" s="17" t="s">
        <v>86</v>
      </c>
      <c r="B72" s="18">
        <v>2000</v>
      </c>
      <c r="C72" s="19" t="s">
        <v>15</v>
      </c>
      <c r="D72" s="20">
        <v>58.6</v>
      </c>
      <c r="E72" s="18">
        <v>35</v>
      </c>
      <c r="F72" s="21">
        <v>5.9</v>
      </c>
      <c r="G72" s="18">
        <v>74.46033036</v>
      </c>
      <c r="H72" s="20">
        <v>34</v>
      </c>
      <c r="I72" s="22">
        <v>50</v>
      </c>
      <c r="J72" s="22">
        <v>41</v>
      </c>
      <c r="K72" s="18">
        <v>462.48700000000002</v>
      </c>
      <c r="L72" s="43">
        <v>85492</v>
      </c>
      <c r="M72" s="21">
        <v>3.8</v>
      </c>
      <c r="N72" s="21">
        <v>12.1</v>
      </c>
      <c r="O72" s="55">
        <f t="shared" si="5"/>
        <v>1</v>
      </c>
      <c r="P72" s="55">
        <f t="shared" si="6"/>
        <v>50</v>
      </c>
      <c r="Q72" s="55">
        <f t="shared" si="7"/>
        <v>5.9</v>
      </c>
      <c r="R72" s="55">
        <f t="shared" si="8"/>
        <v>12.1</v>
      </c>
      <c r="S72" s="54">
        <f t="shared" si="9"/>
        <v>3.8</v>
      </c>
      <c r="T72" s="59"/>
      <c r="U72" s="59"/>
    </row>
    <row r="73" spans="1:21" ht="15.75" x14ac:dyDescent="0.25">
      <c r="A73" s="17" t="s">
        <v>87</v>
      </c>
      <c r="B73" s="18">
        <v>2000</v>
      </c>
      <c r="C73" s="19" t="s">
        <v>15</v>
      </c>
      <c r="D73" s="20">
        <v>71</v>
      </c>
      <c r="E73" s="18">
        <v>174</v>
      </c>
      <c r="F73" s="21">
        <v>2.97</v>
      </c>
      <c r="G73" s="18">
        <v>28.808310980000002</v>
      </c>
      <c r="H73" s="20">
        <v>38.799999999999997</v>
      </c>
      <c r="I73" s="22">
        <v>88</v>
      </c>
      <c r="J73" s="22">
        <v>94</v>
      </c>
      <c r="K73" s="18">
        <v>188.78299999999999</v>
      </c>
      <c r="L73" s="43">
        <v>6524283</v>
      </c>
      <c r="M73" s="21">
        <v>4.3</v>
      </c>
      <c r="N73" s="21">
        <v>3.9</v>
      </c>
      <c r="O73" s="55">
        <f t="shared" si="5"/>
        <v>1</v>
      </c>
      <c r="P73" s="55">
        <f t="shared" si="6"/>
        <v>88</v>
      </c>
      <c r="Q73" s="55">
        <f t="shared" si="7"/>
        <v>2.97</v>
      </c>
      <c r="R73" s="55">
        <f t="shared" si="8"/>
        <v>3.9</v>
      </c>
      <c r="S73" s="54">
        <f t="shared" si="9"/>
        <v>4.3</v>
      </c>
      <c r="T73" s="59"/>
      <c r="U73" s="59"/>
    </row>
    <row r="74" spans="1:21" ht="15.75" x14ac:dyDescent="0.25">
      <c r="A74" s="17" t="s">
        <v>88</v>
      </c>
      <c r="B74" s="18">
        <v>2000</v>
      </c>
      <c r="C74" s="19" t="s">
        <v>23</v>
      </c>
      <c r="D74" s="20">
        <v>71.7</v>
      </c>
      <c r="E74" s="18">
        <v>193</v>
      </c>
      <c r="F74" s="21">
        <v>11.46</v>
      </c>
      <c r="G74" s="18">
        <v>75.362514059999995</v>
      </c>
      <c r="H74" s="20">
        <v>56.1</v>
      </c>
      <c r="I74" s="22">
        <v>99</v>
      </c>
      <c r="J74" s="22">
        <v>99</v>
      </c>
      <c r="K74" s="23">
        <v>4623.4669999999996</v>
      </c>
      <c r="L74" s="43">
        <v>121971</v>
      </c>
      <c r="M74" s="21">
        <v>10.199999999999999</v>
      </c>
      <c r="N74" s="21">
        <v>41.1</v>
      </c>
      <c r="O74" s="55">
        <f t="shared" si="5"/>
        <v>0</v>
      </c>
      <c r="P74" s="55">
        <f t="shared" si="6"/>
        <v>0</v>
      </c>
      <c r="Q74" s="55">
        <f t="shared" si="7"/>
        <v>0</v>
      </c>
      <c r="R74" s="55">
        <f t="shared" si="8"/>
        <v>0</v>
      </c>
      <c r="S74" s="54">
        <f t="shared" si="9"/>
        <v>0</v>
      </c>
      <c r="T74" s="59"/>
      <c r="U74" s="59"/>
    </row>
    <row r="75" spans="1:21" ht="15.75" x14ac:dyDescent="0.25">
      <c r="A75" s="17" t="s">
        <v>89</v>
      </c>
      <c r="B75" s="18">
        <v>2000</v>
      </c>
      <c r="C75" s="19" t="s">
        <v>23</v>
      </c>
      <c r="D75" s="20">
        <v>79.7</v>
      </c>
      <c r="E75" s="18">
        <v>74</v>
      </c>
      <c r="F75" s="21">
        <v>7.24</v>
      </c>
      <c r="G75" s="18">
        <v>5809.1219899999996</v>
      </c>
      <c r="H75" s="20">
        <v>54.2</v>
      </c>
      <c r="I75" s="22">
        <v>98</v>
      </c>
      <c r="J75" s="22">
        <v>98</v>
      </c>
      <c r="K75" s="23">
        <v>31813.373</v>
      </c>
      <c r="L75" s="43">
        <v>28125</v>
      </c>
      <c r="M75" s="21">
        <v>9.4</v>
      </c>
      <c r="N75" s="21">
        <v>30.1</v>
      </c>
      <c r="O75" s="55">
        <f t="shared" si="5"/>
        <v>0</v>
      </c>
      <c r="P75" s="55">
        <f t="shared" si="6"/>
        <v>0</v>
      </c>
      <c r="Q75" s="55">
        <f t="shared" si="7"/>
        <v>0</v>
      </c>
      <c r="R75" s="55">
        <f t="shared" si="8"/>
        <v>0</v>
      </c>
      <c r="S75" s="54">
        <f t="shared" si="9"/>
        <v>0</v>
      </c>
      <c r="T75" s="59"/>
      <c r="U75" s="59"/>
    </row>
    <row r="76" spans="1:21" ht="15.75" x14ac:dyDescent="0.25">
      <c r="A76" s="17" t="s">
        <v>90</v>
      </c>
      <c r="B76" s="18">
        <v>2000</v>
      </c>
      <c r="C76" s="19" t="s">
        <v>15</v>
      </c>
      <c r="D76" s="20">
        <v>62.5</v>
      </c>
      <c r="E76" s="18">
        <v>224</v>
      </c>
      <c r="F76" s="21">
        <v>2.4700000000000002</v>
      </c>
      <c r="G76" s="18">
        <v>19.26615743</v>
      </c>
      <c r="H76" s="20">
        <v>11.4</v>
      </c>
      <c r="I76" s="22">
        <v>57</v>
      </c>
      <c r="J76" s="22">
        <v>58</v>
      </c>
      <c r="K76" s="18">
        <v>438.86500000000001</v>
      </c>
      <c r="L76" s="43">
        <v>1535912</v>
      </c>
      <c r="M76" s="21">
        <v>4.4000000000000004</v>
      </c>
      <c r="N76" s="21">
        <v>21.2</v>
      </c>
      <c r="O76" s="55">
        <f t="shared" si="5"/>
        <v>1</v>
      </c>
      <c r="P76" s="55">
        <f t="shared" si="6"/>
        <v>57</v>
      </c>
      <c r="Q76" s="55">
        <f t="shared" si="7"/>
        <v>2.4700000000000002</v>
      </c>
      <c r="R76" s="55">
        <f t="shared" si="8"/>
        <v>21.2</v>
      </c>
      <c r="S76" s="54">
        <f t="shared" si="9"/>
        <v>4.4000000000000004</v>
      </c>
      <c r="T76" s="59"/>
      <c r="U76" s="59"/>
    </row>
    <row r="77" spans="1:21" ht="15.75" x14ac:dyDescent="0.25">
      <c r="A77" s="17" t="s">
        <v>91</v>
      </c>
      <c r="B77" s="18">
        <v>2000</v>
      </c>
      <c r="C77" s="19" t="s">
        <v>15</v>
      </c>
      <c r="D77" s="20">
        <v>66.3</v>
      </c>
      <c r="E77" s="18">
        <v>188</v>
      </c>
      <c r="F77" s="21">
        <v>0.09</v>
      </c>
      <c r="G77" s="18">
        <v>3.4333436399999999</v>
      </c>
      <c r="H77" s="20">
        <v>15.4</v>
      </c>
      <c r="I77" s="22">
        <v>72</v>
      </c>
      <c r="J77" s="22">
        <v>75</v>
      </c>
      <c r="K77" s="18">
        <v>78.927000000000007</v>
      </c>
      <c r="L77" s="43">
        <v>21154429</v>
      </c>
      <c r="M77" s="21">
        <v>6.7</v>
      </c>
      <c r="N77" s="21">
        <v>32.9</v>
      </c>
      <c r="O77" s="55">
        <f t="shared" si="5"/>
        <v>1</v>
      </c>
      <c r="P77" s="55">
        <f t="shared" si="6"/>
        <v>72</v>
      </c>
      <c r="Q77" s="55">
        <f t="shared" si="7"/>
        <v>0.09</v>
      </c>
      <c r="R77" s="55">
        <f t="shared" si="8"/>
        <v>32.9</v>
      </c>
      <c r="S77" s="54">
        <f t="shared" si="9"/>
        <v>6.7</v>
      </c>
      <c r="T77" s="59"/>
      <c r="U77" s="59"/>
    </row>
    <row r="78" spans="1:21" ht="15.75" x14ac:dyDescent="0.25">
      <c r="A78" s="17" t="s">
        <v>92</v>
      </c>
      <c r="B78" s="18">
        <v>2000</v>
      </c>
      <c r="C78" s="19" t="s">
        <v>15</v>
      </c>
      <c r="D78" s="20">
        <v>73</v>
      </c>
      <c r="E78" s="18">
        <v>15</v>
      </c>
      <c r="F78" s="21">
        <v>0.03</v>
      </c>
      <c r="G78" s="18">
        <v>0</v>
      </c>
      <c r="H78" s="20">
        <v>44.9</v>
      </c>
      <c r="I78" s="22">
        <v>99</v>
      </c>
      <c r="J78" s="22">
        <v>99</v>
      </c>
      <c r="K78" s="23">
        <v>1657.17</v>
      </c>
      <c r="L78" s="43">
        <v>65850062</v>
      </c>
      <c r="M78" s="21">
        <v>6.2</v>
      </c>
      <c r="N78" s="21">
        <v>17.5</v>
      </c>
      <c r="O78" s="55">
        <f t="shared" si="5"/>
        <v>1</v>
      </c>
      <c r="P78" s="55">
        <f t="shared" si="6"/>
        <v>99</v>
      </c>
      <c r="Q78" s="55">
        <f t="shared" si="7"/>
        <v>0.03</v>
      </c>
      <c r="R78" s="55">
        <f t="shared" si="8"/>
        <v>17.5</v>
      </c>
      <c r="S78" s="54">
        <f t="shared" si="9"/>
        <v>6.2</v>
      </c>
      <c r="T78" s="59"/>
      <c r="U78" s="59"/>
    </row>
    <row r="79" spans="1:21" ht="15.75" x14ac:dyDescent="0.25">
      <c r="A79" s="17" t="s">
        <v>93</v>
      </c>
      <c r="B79" s="18">
        <v>2000</v>
      </c>
      <c r="C79" s="19" t="s">
        <v>15</v>
      </c>
      <c r="D79" s="20">
        <v>70</v>
      </c>
      <c r="E79" s="18">
        <v>144</v>
      </c>
      <c r="F79" s="21">
        <v>0.2</v>
      </c>
      <c r="G79" s="18">
        <v>0</v>
      </c>
      <c r="H79" s="20">
        <v>49.5</v>
      </c>
      <c r="I79" s="22">
        <v>83</v>
      </c>
      <c r="J79" s="22">
        <v>80</v>
      </c>
      <c r="K79" s="18">
        <v>717</v>
      </c>
      <c r="L79" s="43">
        <v>23565413</v>
      </c>
      <c r="M79" s="21">
        <v>5</v>
      </c>
      <c r="N79" s="21">
        <v>0</v>
      </c>
      <c r="O79" s="55">
        <f t="shared" si="5"/>
        <v>1</v>
      </c>
      <c r="P79" s="55">
        <f t="shared" si="6"/>
        <v>83</v>
      </c>
      <c r="Q79" s="55">
        <f t="shared" si="7"/>
        <v>0.2</v>
      </c>
      <c r="R79" s="55">
        <f t="shared" si="8"/>
        <v>0</v>
      </c>
      <c r="S79" s="54">
        <f t="shared" si="9"/>
        <v>5</v>
      </c>
      <c r="T79" s="59"/>
      <c r="U79" s="59"/>
    </row>
    <row r="80" spans="1:21" ht="15.75" x14ac:dyDescent="0.25">
      <c r="A80" s="17" t="s">
        <v>94</v>
      </c>
      <c r="B80" s="18">
        <v>2000</v>
      </c>
      <c r="C80" s="19" t="s">
        <v>23</v>
      </c>
      <c r="D80" s="20">
        <v>76.400000000000006</v>
      </c>
      <c r="E80" s="18">
        <v>94</v>
      </c>
      <c r="F80" s="21">
        <v>11.27</v>
      </c>
      <c r="G80" s="18">
        <v>3794.581463</v>
      </c>
      <c r="H80" s="20">
        <v>51.5</v>
      </c>
      <c r="I80" s="22">
        <v>86</v>
      </c>
      <c r="J80" s="22">
        <v>86</v>
      </c>
      <c r="K80" s="23">
        <v>26241.919000000002</v>
      </c>
      <c r="L80" s="43">
        <v>385174</v>
      </c>
      <c r="M80" s="21">
        <v>10.8</v>
      </c>
      <c r="N80" s="21">
        <v>37.799999999999997</v>
      </c>
      <c r="O80" s="55">
        <f t="shared" si="5"/>
        <v>0</v>
      </c>
      <c r="P80" s="55">
        <f t="shared" si="6"/>
        <v>0</v>
      </c>
      <c r="Q80" s="55">
        <f t="shared" si="7"/>
        <v>0</v>
      </c>
      <c r="R80" s="55">
        <f t="shared" si="8"/>
        <v>0</v>
      </c>
      <c r="S80" s="54">
        <f t="shared" si="9"/>
        <v>0</v>
      </c>
      <c r="T80" s="59"/>
      <c r="U80" s="59"/>
    </row>
    <row r="81" spans="1:21" ht="15.75" x14ac:dyDescent="0.25">
      <c r="A81" s="17" t="s">
        <v>95</v>
      </c>
      <c r="B81" s="18">
        <v>2000</v>
      </c>
      <c r="C81" s="19" t="s">
        <v>15</v>
      </c>
      <c r="D81" s="20">
        <v>78.900000000000006</v>
      </c>
      <c r="E81" s="18">
        <v>76</v>
      </c>
      <c r="F81" s="21">
        <v>2.56</v>
      </c>
      <c r="G81" s="18">
        <v>199.9341033</v>
      </c>
      <c r="H81" s="20">
        <v>58.3</v>
      </c>
      <c r="I81" s="22">
        <v>93</v>
      </c>
      <c r="J81" s="22">
        <v>93</v>
      </c>
      <c r="K81" s="23">
        <v>2152.143</v>
      </c>
      <c r="L81" s="43">
        <v>6289</v>
      </c>
      <c r="M81" s="21">
        <v>12</v>
      </c>
      <c r="N81" s="21">
        <v>31.9</v>
      </c>
      <c r="O81" s="55">
        <f t="shared" si="5"/>
        <v>1</v>
      </c>
      <c r="P81" s="55">
        <f t="shared" si="6"/>
        <v>93</v>
      </c>
      <c r="Q81" s="55">
        <f t="shared" si="7"/>
        <v>2.56</v>
      </c>
      <c r="R81" s="55">
        <f t="shared" si="8"/>
        <v>31.9</v>
      </c>
      <c r="S81" s="54">
        <f t="shared" si="9"/>
        <v>12</v>
      </c>
      <c r="T81" s="59"/>
      <c r="U81" s="59"/>
    </row>
    <row r="82" spans="1:21" ht="15.75" x14ac:dyDescent="0.25">
      <c r="A82" s="17" t="s">
        <v>96</v>
      </c>
      <c r="B82" s="18">
        <v>2000</v>
      </c>
      <c r="C82" s="19" t="s">
        <v>23</v>
      </c>
      <c r="D82" s="20">
        <v>79.400000000000006</v>
      </c>
      <c r="E82" s="18">
        <v>77</v>
      </c>
      <c r="F82" s="21">
        <v>6.4</v>
      </c>
      <c r="G82" s="18">
        <v>31.505822040000002</v>
      </c>
      <c r="H82" s="20">
        <v>55</v>
      </c>
      <c r="I82" s="22">
        <v>97</v>
      </c>
      <c r="J82" s="22">
        <v>87</v>
      </c>
      <c r="K82" s="18">
        <v>251.24299999999999</v>
      </c>
      <c r="L82" s="43">
        <v>5694218</v>
      </c>
      <c r="M82" s="21">
        <v>8.6</v>
      </c>
      <c r="N82" s="21">
        <v>26.5</v>
      </c>
      <c r="O82" s="55">
        <f t="shared" si="5"/>
        <v>0</v>
      </c>
      <c r="P82" s="55">
        <f t="shared" si="6"/>
        <v>0</v>
      </c>
      <c r="Q82" s="55">
        <f t="shared" si="7"/>
        <v>0</v>
      </c>
      <c r="R82" s="55">
        <f t="shared" si="8"/>
        <v>0</v>
      </c>
      <c r="S82" s="54">
        <f t="shared" si="9"/>
        <v>0</v>
      </c>
      <c r="T82" s="59"/>
      <c r="U82" s="59"/>
    </row>
    <row r="83" spans="1:21" ht="15.75" x14ac:dyDescent="0.25">
      <c r="A83" s="17" t="s">
        <v>97</v>
      </c>
      <c r="B83" s="18">
        <v>2000</v>
      </c>
      <c r="C83" s="19" t="s">
        <v>15</v>
      </c>
      <c r="D83" s="20">
        <v>72.599999999999994</v>
      </c>
      <c r="E83" s="18">
        <v>171</v>
      </c>
      <c r="F83" s="21">
        <v>2.84</v>
      </c>
      <c r="G83" s="18">
        <v>24.827628539999999</v>
      </c>
      <c r="H83" s="20">
        <v>41.6</v>
      </c>
      <c r="I83" s="22">
        <v>95</v>
      </c>
      <c r="J83" s="22">
        <v>93</v>
      </c>
      <c r="K83" s="18">
        <v>336.87400000000002</v>
      </c>
      <c r="L83" s="43">
        <v>2656864</v>
      </c>
      <c r="M83" s="21">
        <v>7.3</v>
      </c>
      <c r="N83" s="21">
        <v>18.399999999999999</v>
      </c>
      <c r="O83" s="55">
        <f t="shared" si="5"/>
        <v>1</v>
      </c>
      <c r="P83" s="55">
        <f t="shared" si="6"/>
        <v>95</v>
      </c>
      <c r="Q83" s="55">
        <f t="shared" si="7"/>
        <v>2.84</v>
      </c>
      <c r="R83" s="55">
        <f t="shared" si="8"/>
        <v>18.399999999999999</v>
      </c>
      <c r="S83" s="54">
        <f t="shared" si="9"/>
        <v>7.3</v>
      </c>
      <c r="T83" s="59"/>
      <c r="U83" s="59"/>
    </row>
    <row r="84" spans="1:21" ht="15.75" x14ac:dyDescent="0.25">
      <c r="A84" s="17" t="s">
        <v>98</v>
      </c>
      <c r="B84" s="18">
        <v>2000</v>
      </c>
      <c r="C84" s="19" t="s">
        <v>23</v>
      </c>
      <c r="D84" s="20">
        <v>81.099999999999994</v>
      </c>
      <c r="E84" s="18">
        <v>74</v>
      </c>
      <c r="F84" s="21">
        <v>6.98</v>
      </c>
      <c r="G84" s="18">
        <v>5926.2966539999998</v>
      </c>
      <c r="H84" s="20">
        <v>22.2</v>
      </c>
      <c r="I84" s="22">
        <v>98</v>
      </c>
      <c r="J84" s="22">
        <v>85</v>
      </c>
      <c r="K84" s="23">
        <v>38532.487999999998</v>
      </c>
      <c r="L84" s="43">
        <v>126843</v>
      </c>
      <c r="M84" s="21">
        <v>10.7</v>
      </c>
      <c r="N84" s="21">
        <v>33</v>
      </c>
      <c r="O84" s="55">
        <f t="shared" si="5"/>
        <v>0</v>
      </c>
      <c r="P84" s="55">
        <f t="shared" si="6"/>
        <v>0</v>
      </c>
      <c r="Q84" s="55">
        <f t="shared" si="7"/>
        <v>0</v>
      </c>
      <c r="R84" s="55">
        <f t="shared" si="8"/>
        <v>0</v>
      </c>
      <c r="S84" s="54">
        <f t="shared" si="9"/>
        <v>0</v>
      </c>
      <c r="T84" s="59"/>
      <c r="U84" s="59"/>
    </row>
    <row r="85" spans="1:21" ht="15.75" x14ac:dyDescent="0.25">
      <c r="A85" s="17" t="s">
        <v>99</v>
      </c>
      <c r="B85" s="18">
        <v>2000</v>
      </c>
      <c r="C85" s="19" t="s">
        <v>15</v>
      </c>
      <c r="D85" s="20">
        <v>71.7</v>
      </c>
      <c r="E85" s="18">
        <v>133</v>
      </c>
      <c r="F85" s="21">
        <v>0.59</v>
      </c>
      <c r="G85" s="18">
        <v>227.296617</v>
      </c>
      <c r="H85" s="20">
        <v>54</v>
      </c>
      <c r="I85" s="22">
        <v>94</v>
      </c>
      <c r="J85" s="22">
        <v>91</v>
      </c>
      <c r="K85" s="23">
        <v>1657.8889999999999</v>
      </c>
      <c r="L85" s="43">
        <v>51313</v>
      </c>
      <c r="M85" s="21">
        <v>9.5</v>
      </c>
      <c r="N85" s="21">
        <v>0</v>
      </c>
      <c r="O85" s="55">
        <f t="shared" si="5"/>
        <v>1</v>
      </c>
      <c r="P85" s="55">
        <f t="shared" si="6"/>
        <v>94</v>
      </c>
      <c r="Q85" s="55">
        <f t="shared" si="7"/>
        <v>0.59</v>
      </c>
      <c r="R85" s="55">
        <f t="shared" si="8"/>
        <v>0</v>
      </c>
      <c r="S85" s="54">
        <f t="shared" si="9"/>
        <v>9.5</v>
      </c>
      <c r="T85" s="59"/>
      <c r="U85" s="59"/>
    </row>
    <row r="86" spans="1:21" ht="15.75" x14ac:dyDescent="0.25">
      <c r="A86" s="17" t="s">
        <v>100</v>
      </c>
      <c r="B86" s="18">
        <v>2000</v>
      </c>
      <c r="C86" s="19" t="s">
        <v>15</v>
      </c>
      <c r="D86" s="20">
        <v>63.9</v>
      </c>
      <c r="E86" s="18">
        <v>292</v>
      </c>
      <c r="F86" s="21">
        <v>6.44</v>
      </c>
      <c r="G86" s="18">
        <v>112.541157</v>
      </c>
      <c r="H86" s="20">
        <v>43.9</v>
      </c>
      <c r="I86" s="22">
        <v>96</v>
      </c>
      <c r="J86" s="22">
        <v>97</v>
      </c>
      <c r="K86" s="23">
        <v>1229.9580000000001</v>
      </c>
      <c r="L86" s="43">
        <v>14883626</v>
      </c>
      <c r="M86" s="21">
        <v>10.5</v>
      </c>
      <c r="N86" s="21">
        <v>31.9</v>
      </c>
      <c r="O86" s="55">
        <f t="shared" si="5"/>
        <v>1</v>
      </c>
      <c r="P86" s="55">
        <f t="shared" si="6"/>
        <v>96</v>
      </c>
      <c r="Q86" s="55">
        <f t="shared" si="7"/>
        <v>6.44</v>
      </c>
      <c r="R86" s="55">
        <f t="shared" si="8"/>
        <v>31.9</v>
      </c>
      <c r="S86" s="54">
        <f t="shared" si="9"/>
        <v>10.5</v>
      </c>
      <c r="T86" s="59"/>
      <c r="U86" s="59"/>
    </row>
    <row r="87" spans="1:21" ht="15.75" x14ac:dyDescent="0.25">
      <c r="A87" s="17" t="s">
        <v>101</v>
      </c>
      <c r="B87" s="18">
        <v>2000</v>
      </c>
      <c r="C87" s="19" t="s">
        <v>15</v>
      </c>
      <c r="D87" s="20">
        <v>51.9</v>
      </c>
      <c r="E87" s="18">
        <v>428</v>
      </c>
      <c r="F87" s="21">
        <v>2.04</v>
      </c>
      <c r="G87" s="18">
        <v>0.68168555500000005</v>
      </c>
      <c r="H87" s="20">
        <v>14.4</v>
      </c>
      <c r="I87" s="22">
        <v>80</v>
      </c>
      <c r="J87" s="22">
        <v>82</v>
      </c>
      <c r="K87" s="18">
        <v>43.98</v>
      </c>
      <c r="L87" s="43">
        <v>3145483</v>
      </c>
      <c r="M87" s="21">
        <v>5.3</v>
      </c>
      <c r="N87" s="21">
        <v>16.600000000000001</v>
      </c>
      <c r="O87" s="55">
        <f t="shared" si="5"/>
        <v>1</v>
      </c>
      <c r="P87" s="55">
        <f t="shared" si="6"/>
        <v>80</v>
      </c>
      <c r="Q87" s="55">
        <f t="shared" si="7"/>
        <v>2.04</v>
      </c>
      <c r="R87" s="55">
        <f t="shared" si="8"/>
        <v>16.600000000000001</v>
      </c>
      <c r="S87" s="54">
        <f t="shared" si="9"/>
        <v>5.3</v>
      </c>
      <c r="T87" s="59"/>
      <c r="U87" s="59"/>
    </row>
    <row r="88" spans="1:21" ht="15.75" x14ac:dyDescent="0.25">
      <c r="A88" s="17" t="s">
        <v>102</v>
      </c>
      <c r="B88" s="18">
        <v>2000</v>
      </c>
      <c r="C88" s="19" t="s">
        <v>15</v>
      </c>
      <c r="D88" s="20">
        <v>64.099999999999994</v>
      </c>
      <c r="E88" s="18">
        <v>222</v>
      </c>
      <c r="F88" s="21">
        <v>0.56000000000000005</v>
      </c>
      <c r="G88" s="18">
        <v>11.075433309999999</v>
      </c>
      <c r="H88" s="20">
        <v>67.900000000000006</v>
      </c>
      <c r="I88" s="22">
        <v>90</v>
      </c>
      <c r="J88" s="22">
        <v>90</v>
      </c>
      <c r="K88" s="18">
        <v>796.79399999999998</v>
      </c>
      <c r="L88" s="43">
        <v>8446</v>
      </c>
      <c r="M88" s="21">
        <v>6.8</v>
      </c>
      <c r="N88" s="21">
        <v>73.400000000000006</v>
      </c>
      <c r="O88" s="55">
        <f t="shared" si="5"/>
        <v>1</v>
      </c>
      <c r="P88" s="55">
        <f t="shared" si="6"/>
        <v>90</v>
      </c>
      <c r="Q88" s="55">
        <f t="shared" si="7"/>
        <v>0.56000000000000005</v>
      </c>
      <c r="R88" s="55">
        <f t="shared" si="8"/>
        <v>73.400000000000006</v>
      </c>
      <c r="S88" s="54">
        <f t="shared" si="9"/>
        <v>6.8</v>
      </c>
      <c r="T88" s="59"/>
      <c r="U88" s="59"/>
    </row>
    <row r="89" spans="1:21" ht="15.75" x14ac:dyDescent="0.25">
      <c r="A89" s="17" t="s">
        <v>103</v>
      </c>
      <c r="B89" s="18">
        <v>2000</v>
      </c>
      <c r="C89" s="19" t="s">
        <v>15</v>
      </c>
      <c r="D89" s="20">
        <v>73.2</v>
      </c>
      <c r="E89" s="18">
        <v>96</v>
      </c>
      <c r="F89" s="21">
        <v>0.1</v>
      </c>
      <c r="G89" s="18">
        <v>959.92586200000005</v>
      </c>
      <c r="H89" s="20">
        <v>64</v>
      </c>
      <c r="I89" s="22">
        <v>94</v>
      </c>
      <c r="J89" s="22">
        <v>98</v>
      </c>
      <c r="K89" s="23">
        <v>18389.383999999998</v>
      </c>
      <c r="L89" s="43">
        <v>1929470</v>
      </c>
      <c r="M89" s="21">
        <v>6.2</v>
      </c>
      <c r="N89" s="21">
        <v>24.8</v>
      </c>
      <c r="O89" s="55">
        <f t="shared" si="5"/>
        <v>1</v>
      </c>
      <c r="P89" s="55">
        <f t="shared" si="6"/>
        <v>94</v>
      </c>
      <c r="Q89" s="55">
        <f t="shared" si="7"/>
        <v>0.1</v>
      </c>
      <c r="R89" s="55">
        <f t="shared" si="8"/>
        <v>24.8</v>
      </c>
      <c r="S89" s="54">
        <f t="shared" si="9"/>
        <v>6.2</v>
      </c>
      <c r="T89" s="59"/>
      <c r="U89" s="59"/>
    </row>
    <row r="90" spans="1:21" ht="15.75" x14ac:dyDescent="0.25">
      <c r="A90" s="17" t="s">
        <v>104</v>
      </c>
      <c r="B90" s="18">
        <v>2000</v>
      </c>
      <c r="C90" s="19" t="s">
        <v>15</v>
      </c>
      <c r="D90" s="20">
        <v>66.599999999999994</v>
      </c>
      <c r="E90" s="18">
        <v>225</v>
      </c>
      <c r="F90" s="21">
        <v>5.99</v>
      </c>
      <c r="G90" s="18">
        <v>0</v>
      </c>
      <c r="H90" s="20">
        <v>35.6</v>
      </c>
      <c r="I90" s="22">
        <v>99</v>
      </c>
      <c r="J90" s="22">
        <v>99</v>
      </c>
      <c r="K90" s="18">
        <v>278</v>
      </c>
      <c r="L90" s="43">
        <v>4954850</v>
      </c>
      <c r="M90" s="21">
        <v>9.8000000000000007</v>
      </c>
      <c r="N90" s="21">
        <v>27.3</v>
      </c>
      <c r="O90" s="55">
        <f t="shared" si="5"/>
        <v>1</v>
      </c>
      <c r="P90" s="55">
        <f t="shared" si="6"/>
        <v>99</v>
      </c>
      <c r="Q90" s="55">
        <f t="shared" si="7"/>
        <v>5.99</v>
      </c>
      <c r="R90" s="55">
        <f t="shared" si="8"/>
        <v>27.3</v>
      </c>
      <c r="S90" s="54">
        <f t="shared" si="9"/>
        <v>9.8000000000000007</v>
      </c>
      <c r="T90" s="59"/>
      <c r="U90" s="59"/>
    </row>
    <row r="91" spans="1:21" ht="15.75" x14ac:dyDescent="0.25">
      <c r="A91" s="17" t="s">
        <v>105</v>
      </c>
      <c r="B91" s="18">
        <v>2000</v>
      </c>
      <c r="C91" s="19" t="s">
        <v>15</v>
      </c>
      <c r="D91" s="20">
        <v>58.1</v>
      </c>
      <c r="E91" s="18">
        <v>278</v>
      </c>
      <c r="F91" s="21">
        <v>5.3</v>
      </c>
      <c r="G91" s="18">
        <v>0</v>
      </c>
      <c r="H91" s="20">
        <v>12.3</v>
      </c>
      <c r="I91" s="22">
        <v>57</v>
      </c>
      <c r="J91" s="22">
        <v>51</v>
      </c>
      <c r="K91" s="18">
        <v>324.85000000000002</v>
      </c>
      <c r="L91" s="43">
        <v>5342879</v>
      </c>
      <c r="M91" s="21">
        <v>3.9</v>
      </c>
      <c r="N91" s="21">
        <v>42.7</v>
      </c>
      <c r="O91" s="55">
        <f t="shared" si="5"/>
        <v>1</v>
      </c>
      <c r="P91" s="55">
        <f t="shared" si="6"/>
        <v>57</v>
      </c>
      <c r="Q91" s="55">
        <f t="shared" si="7"/>
        <v>5.3</v>
      </c>
      <c r="R91" s="55">
        <f t="shared" si="8"/>
        <v>42.7</v>
      </c>
      <c r="S91" s="54">
        <f t="shared" si="9"/>
        <v>3.9</v>
      </c>
      <c r="T91" s="59"/>
      <c r="U91" s="59"/>
    </row>
    <row r="92" spans="1:21" ht="15.75" x14ac:dyDescent="0.25">
      <c r="A92" s="17" t="s">
        <v>106</v>
      </c>
      <c r="B92" s="18">
        <v>2000</v>
      </c>
      <c r="C92" s="19" t="s">
        <v>23</v>
      </c>
      <c r="D92" s="20">
        <v>71</v>
      </c>
      <c r="E92" s="18">
        <v>218</v>
      </c>
      <c r="F92" s="21">
        <v>9.85</v>
      </c>
      <c r="G92" s="18">
        <v>291.01707649999997</v>
      </c>
      <c r="H92" s="20">
        <v>55.4</v>
      </c>
      <c r="I92" s="22">
        <v>96</v>
      </c>
      <c r="J92" s="22">
        <v>96</v>
      </c>
      <c r="K92" s="23">
        <v>3352.7310000000002</v>
      </c>
      <c r="L92" s="43">
        <v>236755</v>
      </c>
      <c r="M92" s="21">
        <v>9.5</v>
      </c>
      <c r="N92" s="21">
        <v>38.799999999999997</v>
      </c>
      <c r="O92" s="55">
        <f t="shared" si="5"/>
        <v>0</v>
      </c>
      <c r="P92" s="55">
        <f t="shared" si="6"/>
        <v>0</v>
      </c>
      <c r="Q92" s="55">
        <f t="shared" si="7"/>
        <v>0</v>
      </c>
      <c r="R92" s="55">
        <f t="shared" si="8"/>
        <v>0</v>
      </c>
      <c r="S92" s="54">
        <f t="shared" si="9"/>
        <v>0</v>
      </c>
      <c r="T92" s="59"/>
      <c r="U92" s="59"/>
    </row>
    <row r="93" spans="1:21" ht="15.75" x14ac:dyDescent="0.25">
      <c r="A93" s="17" t="s">
        <v>107</v>
      </c>
      <c r="B93" s="18">
        <v>2000</v>
      </c>
      <c r="C93" s="19" t="s">
        <v>15</v>
      </c>
      <c r="D93" s="20">
        <v>72.7</v>
      </c>
      <c r="E93" s="18">
        <v>112</v>
      </c>
      <c r="F93" s="21">
        <v>1.61</v>
      </c>
      <c r="G93" s="18">
        <v>404.38794339999998</v>
      </c>
      <c r="H93" s="20">
        <v>57.9</v>
      </c>
      <c r="I93" s="22">
        <v>83</v>
      </c>
      <c r="J93" s="22">
        <v>83</v>
      </c>
      <c r="K93" s="23">
        <v>5334.933</v>
      </c>
      <c r="L93" s="43">
        <v>3235366</v>
      </c>
      <c r="M93" s="21">
        <v>3.7</v>
      </c>
      <c r="N93" s="21">
        <v>37.5</v>
      </c>
      <c r="O93" s="55">
        <f t="shared" si="5"/>
        <v>1</v>
      </c>
      <c r="P93" s="55">
        <f t="shared" si="6"/>
        <v>83</v>
      </c>
      <c r="Q93" s="55">
        <f t="shared" si="7"/>
        <v>1.61</v>
      </c>
      <c r="R93" s="55">
        <f t="shared" si="8"/>
        <v>37.5</v>
      </c>
      <c r="S93" s="54">
        <f t="shared" si="9"/>
        <v>3.7</v>
      </c>
      <c r="T93" s="59"/>
      <c r="U93" s="59"/>
    </row>
    <row r="94" spans="1:21" ht="15.75" x14ac:dyDescent="0.25">
      <c r="A94" s="17" t="s">
        <v>108</v>
      </c>
      <c r="B94" s="18">
        <v>2000</v>
      </c>
      <c r="C94" s="19" t="s">
        <v>15</v>
      </c>
      <c r="D94" s="20">
        <v>49.3</v>
      </c>
      <c r="E94" s="18">
        <v>543</v>
      </c>
      <c r="F94" s="21">
        <v>2.98</v>
      </c>
      <c r="G94" s="18">
        <v>29.866164640000001</v>
      </c>
      <c r="H94" s="20">
        <v>24.9</v>
      </c>
      <c r="I94" s="22">
        <v>82</v>
      </c>
      <c r="J94" s="22">
        <v>83</v>
      </c>
      <c r="K94" s="18">
        <v>474.82</v>
      </c>
      <c r="L94" s="43">
        <v>1868699</v>
      </c>
      <c r="M94" s="21">
        <v>4.9000000000000004</v>
      </c>
      <c r="N94" s="21">
        <v>17.600000000000001</v>
      </c>
      <c r="O94" s="55">
        <f t="shared" si="5"/>
        <v>1</v>
      </c>
      <c r="P94" s="55">
        <f t="shared" si="6"/>
        <v>82</v>
      </c>
      <c r="Q94" s="55">
        <f t="shared" si="7"/>
        <v>2.98</v>
      </c>
      <c r="R94" s="55">
        <f t="shared" si="8"/>
        <v>17.600000000000001</v>
      </c>
      <c r="S94" s="54">
        <f t="shared" si="9"/>
        <v>4.9000000000000004</v>
      </c>
      <c r="T94" s="59"/>
      <c r="U94" s="59"/>
    </row>
    <row r="95" spans="1:21" ht="15.75" x14ac:dyDescent="0.25">
      <c r="A95" s="17" t="s">
        <v>109</v>
      </c>
      <c r="B95" s="18">
        <v>2000</v>
      </c>
      <c r="C95" s="19" t="s">
        <v>15</v>
      </c>
      <c r="D95" s="20">
        <v>51.9</v>
      </c>
      <c r="E95" s="18">
        <v>39</v>
      </c>
      <c r="F95" s="21">
        <v>3.75</v>
      </c>
      <c r="G95" s="18">
        <v>12.19709744</v>
      </c>
      <c r="H95" s="20">
        <v>2.2000000000000002</v>
      </c>
      <c r="I95" s="22">
        <v>56</v>
      </c>
      <c r="J95" s="22">
        <v>46</v>
      </c>
      <c r="K95" s="18">
        <v>183.41499999999999</v>
      </c>
      <c r="L95" s="43">
        <v>2884522</v>
      </c>
      <c r="M95" s="21">
        <v>3.5</v>
      </c>
      <c r="N95" s="21">
        <v>13.8</v>
      </c>
      <c r="O95" s="55">
        <f t="shared" si="5"/>
        <v>1</v>
      </c>
      <c r="P95" s="55">
        <f t="shared" si="6"/>
        <v>56</v>
      </c>
      <c r="Q95" s="55">
        <f t="shared" si="7"/>
        <v>3.75</v>
      </c>
      <c r="R95" s="55">
        <f t="shared" si="8"/>
        <v>13.8</v>
      </c>
      <c r="S95" s="54">
        <f t="shared" si="9"/>
        <v>3.5</v>
      </c>
      <c r="T95" s="59"/>
      <c r="U95" s="59"/>
    </row>
    <row r="96" spans="1:21" ht="15.75" x14ac:dyDescent="0.25">
      <c r="A96" s="17" t="s">
        <v>110</v>
      </c>
      <c r="B96" s="18">
        <v>2000</v>
      </c>
      <c r="C96" s="19" t="s">
        <v>15</v>
      </c>
      <c r="D96" s="20">
        <v>78</v>
      </c>
      <c r="E96" s="18">
        <v>148</v>
      </c>
      <c r="F96" s="21">
        <v>0.01</v>
      </c>
      <c r="G96" s="18">
        <v>457.32022360000002</v>
      </c>
      <c r="H96" s="20">
        <v>52.8</v>
      </c>
      <c r="I96" s="22">
        <v>94</v>
      </c>
      <c r="J96" s="22">
        <v>94</v>
      </c>
      <c r="K96" s="23">
        <v>7145.6279999999997</v>
      </c>
      <c r="L96" s="43">
        <v>5337264</v>
      </c>
      <c r="M96" s="21">
        <v>5.6</v>
      </c>
      <c r="N96" s="21">
        <v>0</v>
      </c>
      <c r="O96" s="55">
        <f t="shared" si="5"/>
        <v>1</v>
      </c>
      <c r="P96" s="55">
        <f t="shared" si="6"/>
        <v>94</v>
      </c>
      <c r="Q96" s="55">
        <f t="shared" si="7"/>
        <v>0.01</v>
      </c>
      <c r="R96" s="55">
        <f t="shared" si="8"/>
        <v>0</v>
      </c>
      <c r="S96" s="54">
        <f t="shared" si="9"/>
        <v>5.6</v>
      </c>
      <c r="T96" s="59"/>
      <c r="U96" s="59"/>
    </row>
    <row r="97" spans="1:21" ht="15.75" x14ac:dyDescent="0.25">
      <c r="A97" s="17" t="s">
        <v>111</v>
      </c>
      <c r="B97" s="18">
        <v>2000</v>
      </c>
      <c r="C97" s="19" t="s">
        <v>23</v>
      </c>
      <c r="D97" s="20">
        <v>71.599999999999994</v>
      </c>
      <c r="E97" s="18">
        <v>2</v>
      </c>
      <c r="F97" s="21">
        <v>12.4</v>
      </c>
      <c r="G97" s="18">
        <v>373.2605532</v>
      </c>
      <c r="H97" s="20">
        <v>56.9</v>
      </c>
      <c r="I97" s="22">
        <v>92</v>
      </c>
      <c r="J97" s="22">
        <v>94</v>
      </c>
      <c r="K97" s="23">
        <v>3297.355</v>
      </c>
      <c r="L97" s="43">
        <v>3499536</v>
      </c>
      <c r="M97" s="21">
        <v>10.7</v>
      </c>
      <c r="N97" s="21">
        <v>35.9</v>
      </c>
      <c r="O97" s="55">
        <f t="shared" si="5"/>
        <v>0</v>
      </c>
      <c r="P97" s="55">
        <f t="shared" si="6"/>
        <v>0</v>
      </c>
      <c r="Q97" s="55">
        <f t="shared" si="7"/>
        <v>0</v>
      </c>
      <c r="R97" s="55">
        <f t="shared" si="8"/>
        <v>0</v>
      </c>
      <c r="S97" s="54">
        <f t="shared" si="9"/>
        <v>0</v>
      </c>
      <c r="T97" s="59"/>
      <c r="U97" s="59"/>
    </row>
    <row r="98" spans="1:21" ht="15.75" x14ac:dyDescent="0.25">
      <c r="A98" s="17" t="s">
        <v>112</v>
      </c>
      <c r="B98" s="18">
        <v>2000</v>
      </c>
      <c r="C98" s="19" t="s">
        <v>23</v>
      </c>
      <c r="D98" s="20">
        <v>77.8</v>
      </c>
      <c r="E98" s="18">
        <v>98</v>
      </c>
      <c r="F98" s="21">
        <v>11.6</v>
      </c>
      <c r="G98" s="18">
        <v>8246.1304369999998</v>
      </c>
      <c r="H98" s="20">
        <v>54</v>
      </c>
      <c r="I98" s="22">
        <v>99</v>
      </c>
      <c r="J98" s="22">
        <v>99</v>
      </c>
      <c r="K98" s="23">
        <v>48735.995000000003</v>
      </c>
      <c r="L98" s="43">
        <v>4363</v>
      </c>
      <c r="M98" s="21">
        <v>10.3</v>
      </c>
      <c r="N98" s="21">
        <v>34.700000000000003</v>
      </c>
      <c r="O98" s="55">
        <f t="shared" si="5"/>
        <v>0</v>
      </c>
      <c r="P98" s="55">
        <f t="shared" si="6"/>
        <v>0</v>
      </c>
      <c r="Q98" s="55">
        <f t="shared" si="7"/>
        <v>0</v>
      </c>
      <c r="R98" s="55">
        <f t="shared" si="8"/>
        <v>0</v>
      </c>
      <c r="S98" s="54">
        <f t="shared" si="9"/>
        <v>0</v>
      </c>
      <c r="T98" s="59"/>
      <c r="U98" s="59"/>
    </row>
    <row r="99" spans="1:21" ht="15.75" x14ac:dyDescent="0.25">
      <c r="A99" s="17" t="s">
        <v>113</v>
      </c>
      <c r="B99" s="18">
        <v>2000</v>
      </c>
      <c r="C99" s="19" t="s">
        <v>15</v>
      </c>
      <c r="D99" s="20">
        <v>57.9</v>
      </c>
      <c r="E99" s="18">
        <v>283</v>
      </c>
      <c r="F99" s="21">
        <v>0.91</v>
      </c>
      <c r="G99" s="18">
        <v>35.661250559999999</v>
      </c>
      <c r="H99" s="20">
        <v>13.9</v>
      </c>
      <c r="I99" s="22">
        <v>58</v>
      </c>
      <c r="J99" s="22">
        <v>57</v>
      </c>
      <c r="K99" s="18">
        <v>245.94</v>
      </c>
      <c r="L99" s="43">
        <v>1576686</v>
      </c>
      <c r="M99" s="21">
        <v>5.2</v>
      </c>
      <c r="N99" s="21">
        <v>0</v>
      </c>
      <c r="O99" s="55">
        <f t="shared" si="5"/>
        <v>1</v>
      </c>
      <c r="P99" s="55">
        <f t="shared" si="6"/>
        <v>58</v>
      </c>
      <c r="Q99" s="55">
        <f t="shared" si="7"/>
        <v>0.91</v>
      </c>
      <c r="R99" s="55">
        <f t="shared" si="8"/>
        <v>0</v>
      </c>
      <c r="S99" s="54">
        <f t="shared" si="9"/>
        <v>5.2</v>
      </c>
      <c r="T99" s="59"/>
      <c r="U99" s="59"/>
    </row>
    <row r="100" spans="1:21" ht="15.75" x14ac:dyDescent="0.25">
      <c r="A100" s="17" t="s">
        <v>114</v>
      </c>
      <c r="B100" s="18">
        <v>2000</v>
      </c>
      <c r="C100" s="19" t="s">
        <v>15</v>
      </c>
      <c r="D100" s="20">
        <v>43.1</v>
      </c>
      <c r="E100" s="18">
        <v>588</v>
      </c>
      <c r="F100" s="21">
        <v>1.78</v>
      </c>
      <c r="G100" s="18">
        <v>13.76270195</v>
      </c>
      <c r="H100" s="20">
        <v>14.1</v>
      </c>
      <c r="I100" s="22">
        <v>73</v>
      </c>
      <c r="J100" s="22">
        <v>75</v>
      </c>
      <c r="K100" s="18">
        <v>153.25899999999999</v>
      </c>
      <c r="L100" s="43">
        <v>11376172</v>
      </c>
      <c r="M100" s="21">
        <v>3</v>
      </c>
      <c r="N100" s="21">
        <v>21</v>
      </c>
      <c r="O100" s="55">
        <f t="shared" si="5"/>
        <v>1</v>
      </c>
      <c r="P100" s="55">
        <f t="shared" si="6"/>
        <v>73</v>
      </c>
      <c r="Q100" s="55">
        <f t="shared" si="7"/>
        <v>1.78</v>
      </c>
      <c r="R100" s="55">
        <f t="shared" si="8"/>
        <v>21</v>
      </c>
      <c r="S100" s="54">
        <f t="shared" si="9"/>
        <v>3</v>
      </c>
      <c r="T100" s="59"/>
      <c r="U100" s="59"/>
    </row>
    <row r="101" spans="1:21" ht="15.75" x14ac:dyDescent="0.25">
      <c r="A101" s="17" t="s">
        <v>115</v>
      </c>
      <c r="B101" s="18">
        <v>2000</v>
      </c>
      <c r="C101" s="19" t="s">
        <v>15</v>
      </c>
      <c r="D101" s="20">
        <v>72.400000000000006</v>
      </c>
      <c r="E101" s="18">
        <v>149</v>
      </c>
      <c r="F101" s="21">
        <v>0.47</v>
      </c>
      <c r="G101" s="18">
        <v>23.371672279999999</v>
      </c>
      <c r="H101" s="20">
        <v>26</v>
      </c>
      <c r="I101" s="22">
        <v>98</v>
      </c>
      <c r="J101" s="22">
        <v>98</v>
      </c>
      <c r="K101" s="18">
        <v>445.17500000000001</v>
      </c>
      <c r="L101" s="43">
        <v>2318568</v>
      </c>
      <c r="M101" s="21">
        <v>8.6</v>
      </c>
      <c r="N101" s="21">
        <v>28.2</v>
      </c>
      <c r="O101" s="55">
        <f t="shared" si="5"/>
        <v>1</v>
      </c>
      <c r="P101" s="55">
        <f t="shared" si="6"/>
        <v>98</v>
      </c>
      <c r="Q101" s="55">
        <f t="shared" si="7"/>
        <v>0.47</v>
      </c>
      <c r="R101" s="55">
        <f t="shared" si="8"/>
        <v>28.2</v>
      </c>
      <c r="S101" s="54">
        <f t="shared" si="9"/>
        <v>8.6</v>
      </c>
      <c r="T101" s="59"/>
      <c r="U101" s="59"/>
    </row>
    <row r="102" spans="1:21" ht="15.75" x14ac:dyDescent="0.25">
      <c r="A102" s="17" t="s">
        <v>116</v>
      </c>
      <c r="B102" s="18">
        <v>2000</v>
      </c>
      <c r="C102" s="19" t="s">
        <v>15</v>
      </c>
      <c r="D102" s="20">
        <v>69.599999999999994</v>
      </c>
      <c r="E102" s="18">
        <v>139</v>
      </c>
      <c r="F102" s="21">
        <v>1.62</v>
      </c>
      <c r="G102" s="18">
        <v>300.16210260000003</v>
      </c>
      <c r="H102" s="20">
        <v>15.2</v>
      </c>
      <c r="I102" s="22">
        <v>98</v>
      </c>
      <c r="J102" s="22">
        <v>98</v>
      </c>
      <c r="K102" s="23">
        <v>2182.9969999999998</v>
      </c>
      <c r="L102" s="43">
        <v>286</v>
      </c>
      <c r="M102" s="21">
        <v>3</v>
      </c>
      <c r="N102" s="21">
        <v>37.1</v>
      </c>
      <c r="O102" s="55">
        <f t="shared" si="5"/>
        <v>1</v>
      </c>
      <c r="P102" s="55">
        <f t="shared" si="6"/>
        <v>98</v>
      </c>
      <c r="Q102" s="55">
        <f t="shared" si="7"/>
        <v>1.62</v>
      </c>
      <c r="R102" s="55">
        <f t="shared" si="8"/>
        <v>37.1</v>
      </c>
      <c r="S102" s="54">
        <f t="shared" si="9"/>
        <v>3</v>
      </c>
      <c r="T102" s="59"/>
      <c r="U102" s="59"/>
    </row>
    <row r="103" spans="1:21" ht="15.75" x14ac:dyDescent="0.25">
      <c r="A103" s="17" t="s">
        <v>117</v>
      </c>
      <c r="B103" s="18">
        <v>2000</v>
      </c>
      <c r="C103" s="19" t="s">
        <v>15</v>
      </c>
      <c r="D103" s="20">
        <v>49.8</v>
      </c>
      <c r="E103" s="18">
        <v>37</v>
      </c>
      <c r="F103" s="21">
        <v>0.56000000000000005</v>
      </c>
      <c r="G103" s="18">
        <v>23.945071240000001</v>
      </c>
      <c r="H103" s="20">
        <v>15.6</v>
      </c>
      <c r="I103" s="22">
        <v>53</v>
      </c>
      <c r="J103" s="22">
        <v>43</v>
      </c>
      <c r="K103" s="18">
        <v>269.34800000000001</v>
      </c>
      <c r="L103" s="43">
        <v>196769</v>
      </c>
      <c r="M103" s="21">
        <v>1.2</v>
      </c>
      <c r="N103" s="21">
        <v>13</v>
      </c>
      <c r="O103" s="55">
        <f t="shared" si="5"/>
        <v>1</v>
      </c>
      <c r="P103" s="55">
        <f t="shared" si="6"/>
        <v>53</v>
      </c>
      <c r="Q103" s="55">
        <f t="shared" si="7"/>
        <v>0.56000000000000005</v>
      </c>
      <c r="R103" s="55">
        <f t="shared" si="8"/>
        <v>13</v>
      </c>
      <c r="S103" s="54">
        <f t="shared" si="9"/>
        <v>1.2</v>
      </c>
      <c r="T103" s="59"/>
      <c r="U103" s="59"/>
    </row>
    <row r="104" spans="1:21" ht="15.75" x14ac:dyDescent="0.25">
      <c r="A104" s="17" t="s">
        <v>118</v>
      </c>
      <c r="B104" s="18">
        <v>2000</v>
      </c>
      <c r="C104" s="19" t="s">
        <v>23</v>
      </c>
      <c r="D104" s="20">
        <v>77.5</v>
      </c>
      <c r="E104" s="18">
        <v>8</v>
      </c>
      <c r="F104" s="21">
        <v>7.53</v>
      </c>
      <c r="G104" s="18">
        <v>134.35472530000001</v>
      </c>
      <c r="H104" s="20">
        <v>62.3</v>
      </c>
      <c r="I104" s="22">
        <v>94</v>
      </c>
      <c r="J104" s="22">
        <v>94</v>
      </c>
      <c r="K104" s="23">
        <v>1139.5650000000001</v>
      </c>
      <c r="L104" s="43">
        <v>3987</v>
      </c>
      <c r="M104" s="21">
        <v>8.1</v>
      </c>
      <c r="N104" s="21">
        <v>35.299999999999997</v>
      </c>
      <c r="O104" s="55">
        <f t="shared" si="5"/>
        <v>0</v>
      </c>
      <c r="P104" s="55">
        <f t="shared" si="6"/>
        <v>0</v>
      </c>
      <c r="Q104" s="55">
        <f t="shared" si="7"/>
        <v>0</v>
      </c>
      <c r="R104" s="55">
        <f t="shared" si="8"/>
        <v>0</v>
      </c>
      <c r="S104" s="54">
        <f t="shared" si="9"/>
        <v>0</v>
      </c>
      <c r="T104" s="59"/>
      <c r="U104" s="59"/>
    </row>
    <row r="105" spans="1:21" ht="15.75" x14ac:dyDescent="0.25">
      <c r="A105" s="17" t="s">
        <v>119</v>
      </c>
      <c r="B105" s="18">
        <v>2000</v>
      </c>
      <c r="C105" s="19" t="s">
        <v>15</v>
      </c>
      <c r="D105" s="20">
        <v>60</v>
      </c>
      <c r="E105" s="18">
        <v>23</v>
      </c>
      <c r="F105" s="21">
        <v>0</v>
      </c>
      <c r="G105" s="18">
        <v>8.5945702320000006</v>
      </c>
      <c r="H105" s="20">
        <v>21.1</v>
      </c>
      <c r="I105" s="22">
        <v>58</v>
      </c>
      <c r="J105" s="22">
        <v>51</v>
      </c>
      <c r="K105" s="18">
        <v>477.476</v>
      </c>
      <c r="L105" s="43">
        <v>279359</v>
      </c>
      <c r="M105" s="21">
        <v>3</v>
      </c>
      <c r="N105" s="21">
        <v>0</v>
      </c>
      <c r="O105" s="55">
        <f t="shared" si="5"/>
        <v>1</v>
      </c>
      <c r="P105" s="55">
        <f t="shared" si="6"/>
        <v>58</v>
      </c>
      <c r="Q105" s="55">
        <f t="shared" si="7"/>
        <v>0</v>
      </c>
      <c r="R105" s="55">
        <f t="shared" si="8"/>
        <v>0</v>
      </c>
      <c r="S105" s="54">
        <f t="shared" si="9"/>
        <v>3</v>
      </c>
      <c r="T105" s="59"/>
      <c r="U105" s="59"/>
    </row>
    <row r="106" spans="1:21" ht="15.75" x14ac:dyDescent="0.25">
      <c r="A106" s="17" t="s">
        <v>120</v>
      </c>
      <c r="B106" s="18">
        <v>2000</v>
      </c>
      <c r="C106" s="19" t="s">
        <v>15</v>
      </c>
      <c r="D106" s="20">
        <v>71</v>
      </c>
      <c r="E106" s="18">
        <v>177</v>
      </c>
      <c r="F106" s="21">
        <v>2.82</v>
      </c>
      <c r="G106" s="18">
        <v>336.32133260000001</v>
      </c>
      <c r="H106" s="20">
        <v>25.3</v>
      </c>
      <c r="I106" s="22">
        <v>88</v>
      </c>
      <c r="J106" s="22">
        <v>88</v>
      </c>
      <c r="K106" s="23">
        <v>3861.3240000000001</v>
      </c>
      <c r="L106" s="43">
        <v>1186873</v>
      </c>
      <c r="M106" s="21">
        <v>6.2</v>
      </c>
      <c r="N106" s="21">
        <v>25</v>
      </c>
      <c r="O106" s="55">
        <f t="shared" si="5"/>
        <v>1</v>
      </c>
      <c r="P106" s="55">
        <f t="shared" si="6"/>
        <v>88</v>
      </c>
      <c r="Q106" s="55">
        <f t="shared" si="7"/>
        <v>2.82</v>
      </c>
      <c r="R106" s="55">
        <f t="shared" si="8"/>
        <v>25</v>
      </c>
      <c r="S106" s="54">
        <f t="shared" si="9"/>
        <v>6.2</v>
      </c>
      <c r="T106" s="59"/>
      <c r="U106" s="59"/>
    </row>
    <row r="107" spans="1:21" ht="15.75" x14ac:dyDescent="0.25">
      <c r="A107" s="17" t="s">
        <v>121</v>
      </c>
      <c r="B107" s="18">
        <v>2000</v>
      </c>
      <c r="C107" s="19" t="s">
        <v>15</v>
      </c>
      <c r="D107" s="20">
        <v>74.8</v>
      </c>
      <c r="E107" s="18">
        <v>129</v>
      </c>
      <c r="F107" s="21">
        <v>5.23</v>
      </c>
      <c r="G107" s="18">
        <v>10.228401180000001</v>
      </c>
      <c r="H107" s="20">
        <v>52.4</v>
      </c>
      <c r="I107" s="22">
        <v>97</v>
      </c>
      <c r="J107" s="22">
        <v>97</v>
      </c>
      <c r="K107" s="18">
        <v>672.92100000000005</v>
      </c>
      <c r="L107" s="43">
        <v>11719673</v>
      </c>
      <c r="M107" s="21">
        <v>6.7</v>
      </c>
      <c r="N107" s="21">
        <v>24</v>
      </c>
      <c r="O107" s="55">
        <f t="shared" si="5"/>
        <v>1</v>
      </c>
      <c r="P107" s="55">
        <f t="shared" si="6"/>
        <v>97</v>
      </c>
      <c r="Q107" s="55">
        <f t="shared" si="7"/>
        <v>5.23</v>
      </c>
      <c r="R107" s="55">
        <f t="shared" si="8"/>
        <v>24</v>
      </c>
      <c r="S107" s="54">
        <f t="shared" si="9"/>
        <v>6.7</v>
      </c>
      <c r="T107" s="59"/>
      <c r="U107" s="59"/>
    </row>
    <row r="108" spans="1:21" ht="15.75" x14ac:dyDescent="0.25">
      <c r="A108" s="17" t="s">
        <v>122</v>
      </c>
      <c r="B108" s="18">
        <v>2000</v>
      </c>
      <c r="C108" s="19" t="s">
        <v>15</v>
      </c>
      <c r="D108" s="20">
        <v>67</v>
      </c>
      <c r="E108" s="18">
        <v>185</v>
      </c>
      <c r="F108" s="21">
        <v>2.0499999999999998</v>
      </c>
      <c r="G108" s="18">
        <v>0</v>
      </c>
      <c r="H108" s="20">
        <v>61.5</v>
      </c>
      <c r="I108" s="22">
        <v>85</v>
      </c>
      <c r="J108" s="22">
        <v>85</v>
      </c>
      <c r="K108" s="23">
        <v>2170.92</v>
      </c>
      <c r="L108" s="43">
        <v>107429</v>
      </c>
      <c r="M108" s="21">
        <v>4.8</v>
      </c>
      <c r="N108" s="21">
        <v>0</v>
      </c>
      <c r="O108" s="55">
        <f t="shared" si="5"/>
        <v>1</v>
      </c>
      <c r="P108" s="55">
        <f t="shared" si="6"/>
        <v>85</v>
      </c>
      <c r="Q108" s="55">
        <f t="shared" si="7"/>
        <v>2.0499999999999998</v>
      </c>
      <c r="R108" s="55">
        <f t="shared" si="8"/>
        <v>0</v>
      </c>
      <c r="S108" s="54">
        <f t="shared" si="9"/>
        <v>4.8</v>
      </c>
      <c r="T108" s="59"/>
      <c r="U108" s="59"/>
    </row>
    <row r="109" spans="1:21" ht="15.75" x14ac:dyDescent="0.25">
      <c r="A109" s="17" t="s">
        <v>123</v>
      </c>
      <c r="B109" s="18">
        <v>2000</v>
      </c>
      <c r="C109" s="19" t="s">
        <v>15</v>
      </c>
      <c r="D109" s="20">
        <v>62.8</v>
      </c>
      <c r="E109" s="18">
        <v>274</v>
      </c>
      <c r="F109" s="21">
        <v>4.6399999999999997</v>
      </c>
      <c r="G109" s="18">
        <v>56.431387000000001</v>
      </c>
      <c r="H109" s="20">
        <v>38.5</v>
      </c>
      <c r="I109" s="22">
        <v>94</v>
      </c>
      <c r="J109" s="22">
        <v>94</v>
      </c>
      <c r="K109" s="18">
        <v>474.21300000000002</v>
      </c>
      <c r="L109" s="43">
        <v>2397436</v>
      </c>
      <c r="M109" s="21">
        <v>8.1999999999999993</v>
      </c>
      <c r="N109" s="21">
        <v>32.200000000000003</v>
      </c>
      <c r="O109" s="55">
        <f t="shared" si="5"/>
        <v>1</v>
      </c>
      <c r="P109" s="55">
        <f t="shared" si="6"/>
        <v>94</v>
      </c>
      <c r="Q109" s="55">
        <f t="shared" si="7"/>
        <v>4.6399999999999997</v>
      </c>
      <c r="R109" s="55">
        <f t="shared" si="8"/>
        <v>32.200000000000003</v>
      </c>
      <c r="S109" s="54">
        <f t="shared" si="9"/>
        <v>8.1999999999999993</v>
      </c>
      <c r="T109" s="59"/>
      <c r="U109" s="59"/>
    </row>
    <row r="110" spans="1:21" ht="15.75" x14ac:dyDescent="0.25">
      <c r="A110" s="17" t="s">
        <v>124</v>
      </c>
      <c r="B110" s="18">
        <v>2000</v>
      </c>
      <c r="C110" s="19" t="s">
        <v>15</v>
      </c>
      <c r="D110" s="20">
        <v>73</v>
      </c>
      <c r="E110" s="18">
        <v>144</v>
      </c>
      <c r="F110" s="21">
        <v>7.26</v>
      </c>
      <c r="G110" s="18">
        <v>274.54726049999999</v>
      </c>
      <c r="H110" s="20">
        <v>51.9</v>
      </c>
      <c r="I110" s="22">
        <v>90</v>
      </c>
      <c r="J110" s="22">
        <v>90</v>
      </c>
      <c r="K110" s="23">
        <v>1627.4290000000001</v>
      </c>
      <c r="L110" s="43">
        <v>6495</v>
      </c>
      <c r="M110" s="21">
        <v>6.3</v>
      </c>
      <c r="N110" s="21">
        <v>52.7</v>
      </c>
      <c r="O110" s="55">
        <f t="shared" si="5"/>
        <v>1</v>
      </c>
      <c r="P110" s="55">
        <f t="shared" si="6"/>
        <v>90</v>
      </c>
      <c r="Q110" s="55">
        <f t="shared" si="7"/>
        <v>7.26</v>
      </c>
      <c r="R110" s="55">
        <f t="shared" si="8"/>
        <v>52.7</v>
      </c>
      <c r="S110" s="54">
        <f t="shared" si="9"/>
        <v>6.3</v>
      </c>
      <c r="T110" s="59"/>
      <c r="U110" s="59"/>
    </row>
    <row r="111" spans="1:21" ht="15.75" x14ac:dyDescent="0.25">
      <c r="A111" s="17" t="s">
        <v>125</v>
      </c>
      <c r="B111" s="18">
        <v>2000</v>
      </c>
      <c r="C111" s="19" t="s">
        <v>15</v>
      </c>
      <c r="D111" s="20">
        <v>68.599999999999994</v>
      </c>
      <c r="E111" s="18">
        <v>16</v>
      </c>
      <c r="F111" s="21">
        <v>0.62</v>
      </c>
      <c r="G111" s="18">
        <v>63.421400239999997</v>
      </c>
      <c r="H111" s="20">
        <v>44.8</v>
      </c>
      <c r="I111" s="22">
        <v>95</v>
      </c>
      <c r="J111" s="22">
        <v>95</v>
      </c>
      <c r="K111" s="23">
        <v>1332.3820000000001</v>
      </c>
      <c r="L111" s="43">
        <v>28849621</v>
      </c>
      <c r="M111" s="21">
        <v>3.4</v>
      </c>
      <c r="N111" s="21">
        <v>18.7</v>
      </c>
      <c r="O111" s="55">
        <f t="shared" si="5"/>
        <v>1</v>
      </c>
      <c r="P111" s="55">
        <f t="shared" si="6"/>
        <v>95</v>
      </c>
      <c r="Q111" s="55">
        <f t="shared" si="7"/>
        <v>0.62</v>
      </c>
      <c r="R111" s="55">
        <f t="shared" si="8"/>
        <v>18.7</v>
      </c>
      <c r="S111" s="54">
        <f t="shared" si="9"/>
        <v>3.4</v>
      </c>
      <c r="T111" s="59"/>
      <c r="U111" s="59"/>
    </row>
    <row r="112" spans="1:21" ht="15.75" x14ac:dyDescent="0.25">
      <c r="A112" s="17" t="s">
        <v>126</v>
      </c>
      <c r="B112" s="18">
        <v>2000</v>
      </c>
      <c r="C112" s="19" t="s">
        <v>15</v>
      </c>
      <c r="D112" s="20">
        <v>49</v>
      </c>
      <c r="E112" s="18">
        <v>43</v>
      </c>
      <c r="F112" s="21">
        <v>0.74</v>
      </c>
      <c r="G112" s="18">
        <v>47.172507179999997</v>
      </c>
      <c r="H112" s="20">
        <v>16.5</v>
      </c>
      <c r="I112" s="22">
        <v>69</v>
      </c>
      <c r="J112" s="22">
        <v>70</v>
      </c>
      <c r="K112" s="18">
        <v>277.649</v>
      </c>
      <c r="L112" s="43">
        <v>1867687</v>
      </c>
      <c r="M112" s="21">
        <v>2.2000000000000002</v>
      </c>
      <c r="N112" s="21">
        <v>23.4</v>
      </c>
      <c r="O112" s="55">
        <f t="shared" si="5"/>
        <v>1</v>
      </c>
      <c r="P112" s="55">
        <f t="shared" si="6"/>
        <v>69</v>
      </c>
      <c r="Q112" s="55">
        <f t="shared" si="7"/>
        <v>0.74</v>
      </c>
      <c r="R112" s="55">
        <f t="shared" si="8"/>
        <v>23.4</v>
      </c>
      <c r="S112" s="54">
        <f t="shared" si="9"/>
        <v>2.2000000000000002</v>
      </c>
      <c r="T112" s="59"/>
      <c r="U112" s="59"/>
    </row>
    <row r="113" spans="1:21" ht="15.75" x14ac:dyDescent="0.25">
      <c r="A113" s="17" t="s">
        <v>127</v>
      </c>
      <c r="B113" s="18">
        <v>2000</v>
      </c>
      <c r="C113" s="19" t="s">
        <v>15</v>
      </c>
      <c r="D113" s="20">
        <v>62.1</v>
      </c>
      <c r="E113" s="18">
        <v>243</v>
      </c>
      <c r="F113" s="21">
        <v>0.86</v>
      </c>
      <c r="G113" s="18">
        <v>2.5114372920000001</v>
      </c>
      <c r="H113" s="20">
        <v>13.6</v>
      </c>
      <c r="I113" s="22">
        <v>88</v>
      </c>
      <c r="J113" s="22">
        <v>82</v>
      </c>
      <c r="K113" s="18">
        <v>193.18700000000001</v>
      </c>
      <c r="L113" s="43">
        <v>4695462</v>
      </c>
      <c r="M113" s="21">
        <v>3.1</v>
      </c>
      <c r="N113" s="21">
        <v>32.5</v>
      </c>
      <c r="O113" s="55">
        <f t="shared" si="5"/>
        <v>1</v>
      </c>
      <c r="P113" s="55">
        <f t="shared" si="6"/>
        <v>88</v>
      </c>
      <c r="Q113" s="55">
        <f t="shared" si="7"/>
        <v>0.86</v>
      </c>
      <c r="R113" s="55">
        <f t="shared" si="8"/>
        <v>32.5</v>
      </c>
      <c r="S113" s="54">
        <f t="shared" si="9"/>
        <v>3.1</v>
      </c>
      <c r="T113" s="59"/>
      <c r="U113" s="59"/>
    </row>
    <row r="114" spans="1:21" ht="15.75" x14ac:dyDescent="0.25">
      <c r="A114" s="17" t="s">
        <v>128</v>
      </c>
      <c r="B114" s="18">
        <v>2000</v>
      </c>
      <c r="C114" s="19" t="s">
        <v>15</v>
      </c>
      <c r="D114" s="20">
        <v>57.4</v>
      </c>
      <c r="E114" s="18">
        <v>41</v>
      </c>
      <c r="F114" s="21">
        <v>7.87</v>
      </c>
      <c r="G114" s="18">
        <v>35.809785120000001</v>
      </c>
      <c r="H114" s="20">
        <v>24.5</v>
      </c>
      <c r="I114" s="22">
        <v>80</v>
      </c>
      <c r="J114" s="22">
        <v>79</v>
      </c>
      <c r="K114" s="18">
        <v>257.99599999999998</v>
      </c>
      <c r="L114" s="43">
        <v>1899257</v>
      </c>
      <c r="M114" s="21">
        <v>5.6</v>
      </c>
      <c r="N114" s="21">
        <v>22.3</v>
      </c>
      <c r="O114" s="55">
        <f t="shared" si="5"/>
        <v>1</v>
      </c>
      <c r="P114" s="55">
        <f t="shared" si="6"/>
        <v>80</v>
      </c>
      <c r="Q114" s="55">
        <f t="shared" si="7"/>
        <v>7.87</v>
      </c>
      <c r="R114" s="55">
        <f t="shared" si="8"/>
        <v>22.3</v>
      </c>
      <c r="S114" s="54">
        <f t="shared" si="9"/>
        <v>5.6</v>
      </c>
      <c r="T114" s="59"/>
      <c r="U114" s="59"/>
    </row>
    <row r="115" spans="1:21" ht="15.75" x14ac:dyDescent="0.25">
      <c r="A115" s="17" t="s">
        <v>129</v>
      </c>
      <c r="B115" s="18">
        <v>2000</v>
      </c>
      <c r="C115" s="19" t="s">
        <v>15</v>
      </c>
      <c r="D115" s="20">
        <v>62.5</v>
      </c>
      <c r="E115" s="18">
        <v>238</v>
      </c>
      <c r="F115" s="21">
        <v>0.22</v>
      </c>
      <c r="G115" s="18">
        <v>17.912336799999999</v>
      </c>
      <c r="H115" s="20">
        <v>11.4</v>
      </c>
      <c r="I115" s="22">
        <v>74</v>
      </c>
      <c r="J115" s="22">
        <v>74</v>
      </c>
      <c r="K115" s="18">
        <v>231.42599999999999</v>
      </c>
      <c r="L115" s="43">
        <v>2374911</v>
      </c>
      <c r="M115" s="21">
        <v>2.4</v>
      </c>
      <c r="N115" s="21">
        <v>38.9</v>
      </c>
      <c r="O115" s="55">
        <f t="shared" si="5"/>
        <v>1</v>
      </c>
      <c r="P115" s="55">
        <f t="shared" si="6"/>
        <v>74</v>
      </c>
      <c r="Q115" s="55">
        <f t="shared" si="7"/>
        <v>0.22</v>
      </c>
      <c r="R115" s="55">
        <f t="shared" si="8"/>
        <v>38.9</v>
      </c>
      <c r="S115" s="54">
        <f t="shared" si="9"/>
        <v>2.4</v>
      </c>
      <c r="T115" s="59"/>
      <c r="U115" s="59"/>
    </row>
    <row r="116" spans="1:21" ht="15.75" x14ac:dyDescent="0.25">
      <c r="A116" s="17" t="s">
        <v>130</v>
      </c>
      <c r="B116" s="18">
        <v>2000</v>
      </c>
      <c r="C116" s="19" t="s">
        <v>23</v>
      </c>
      <c r="D116" s="20">
        <v>78.099999999999994</v>
      </c>
      <c r="E116" s="18">
        <v>84</v>
      </c>
      <c r="F116" s="21">
        <v>9.2200000000000006</v>
      </c>
      <c r="G116" s="18">
        <v>2944.6401340000002</v>
      </c>
      <c r="H116" s="20">
        <v>51.8</v>
      </c>
      <c r="I116" s="22">
        <v>97</v>
      </c>
      <c r="J116" s="22">
        <v>97</v>
      </c>
      <c r="K116" s="23">
        <v>25921.128000000001</v>
      </c>
      <c r="L116" s="43">
        <v>15925513</v>
      </c>
      <c r="M116" s="21">
        <v>10.8</v>
      </c>
      <c r="N116" s="21">
        <v>37.700000000000003</v>
      </c>
      <c r="O116" s="55">
        <f t="shared" si="5"/>
        <v>0</v>
      </c>
      <c r="P116" s="55">
        <f t="shared" si="6"/>
        <v>0</v>
      </c>
      <c r="Q116" s="55">
        <f t="shared" si="7"/>
        <v>0</v>
      </c>
      <c r="R116" s="55">
        <f t="shared" si="8"/>
        <v>0</v>
      </c>
      <c r="S116" s="54">
        <f t="shared" si="9"/>
        <v>0</v>
      </c>
      <c r="T116" s="59"/>
      <c r="U116" s="59"/>
    </row>
    <row r="117" spans="1:21" ht="15.75" x14ac:dyDescent="0.25">
      <c r="A117" s="17" t="s">
        <v>131</v>
      </c>
      <c r="B117" s="18">
        <v>2000</v>
      </c>
      <c r="C117" s="19" t="s">
        <v>23</v>
      </c>
      <c r="D117" s="20">
        <v>78.599999999999994</v>
      </c>
      <c r="E117" s="18">
        <v>87</v>
      </c>
      <c r="F117" s="21">
        <v>9.23</v>
      </c>
      <c r="G117" s="18">
        <v>2143.0210830000001</v>
      </c>
      <c r="H117" s="20">
        <v>58.9</v>
      </c>
      <c r="I117" s="22">
        <v>82</v>
      </c>
      <c r="J117" s="22">
        <v>90</v>
      </c>
      <c r="K117" s="23">
        <v>13641.127</v>
      </c>
      <c r="L117" s="43">
        <v>3858234</v>
      </c>
      <c r="M117" s="21">
        <v>11.6</v>
      </c>
      <c r="N117" s="21">
        <v>29.4</v>
      </c>
      <c r="O117" s="55">
        <f t="shared" si="5"/>
        <v>0</v>
      </c>
      <c r="P117" s="55">
        <f t="shared" si="6"/>
        <v>0</v>
      </c>
      <c r="Q117" s="55">
        <f t="shared" si="7"/>
        <v>0</v>
      </c>
      <c r="R117" s="55">
        <f t="shared" si="8"/>
        <v>0</v>
      </c>
      <c r="S117" s="54">
        <f t="shared" si="9"/>
        <v>0</v>
      </c>
      <c r="T117" s="59"/>
      <c r="U117" s="59"/>
    </row>
    <row r="118" spans="1:21" ht="15.75" x14ac:dyDescent="0.25">
      <c r="A118" s="17" t="s">
        <v>132</v>
      </c>
      <c r="B118" s="18">
        <v>2000</v>
      </c>
      <c r="C118" s="19" t="s">
        <v>15</v>
      </c>
      <c r="D118" s="20">
        <v>73</v>
      </c>
      <c r="E118" s="18">
        <v>192</v>
      </c>
      <c r="F118" s="21">
        <v>3.32</v>
      </c>
      <c r="G118" s="18">
        <v>15.255188159999999</v>
      </c>
      <c r="H118" s="20">
        <v>42.8</v>
      </c>
      <c r="I118" s="22">
        <v>85</v>
      </c>
      <c r="J118" s="22">
        <v>83</v>
      </c>
      <c r="K118" s="18">
        <v>116.274</v>
      </c>
      <c r="L118" s="43">
        <v>526796</v>
      </c>
      <c r="M118" s="21">
        <v>5.0999999999999996</v>
      </c>
      <c r="N118" s="21">
        <v>0</v>
      </c>
      <c r="O118" s="55">
        <f t="shared" si="5"/>
        <v>1</v>
      </c>
      <c r="P118" s="55">
        <f t="shared" si="6"/>
        <v>85</v>
      </c>
      <c r="Q118" s="55">
        <f t="shared" si="7"/>
        <v>3.32</v>
      </c>
      <c r="R118" s="55">
        <f t="shared" si="8"/>
        <v>0</v>
      </c>
      <c r="S118" s="54">
        <f t="shared" si="9"/>
        <v>5.0999999999999996</v>
      </c>
      <c r="T118" s="59"/>
      <c r="U118" s="59"/>
    </row>
    <row r="119" spans="1:21" ht="15.75" x14ac:dyDescent="0.25">
      <c r="A119" s="17" t="s">
        <v>133</v>
      </c>
      <c r="B119" s="18">
        <v>2000</v>
      </c>
      <c r="C119" s="19" t="s">
        <v>15</v>
      </c>
      <c r="D119" s="20">
        <v>50</v>
      </c>
      <c r="E119" s="18">
        <v>284</v>
      </c>
      <c r="F119" s="21">
        <v>0.1</v>
      </c>
      <c r="G119" s="18">
        <v>13.35783844</v>
      </c>
      <c r="H119" s="20">
        <v>13.6</v>
      </c>
      <c r="I119" s="22">
        <v>41</v>
      </c>
      <c r="J119" s="22">
        <v>34</v>
      </c>
      <c r="K119" s="18">
        <v>158.45599999999999</v>
      </c>
      <c r="L119" s="43">
        <v>11352973</v>
      </c>
      <c r="M119" s="21">
        <v>1.1000000000000001</v>
      </c>
      <c r="N119" s="21">
        <v>6.4</v>
      </c>
      <c r="O119" s="55">
        <f t="shared" si="5"/>
        <v>1</v>
      </c>
      <c r="P119" s="55">
        <f t="shared" si="6"/>
        <v>41</v>
      </c>
      <c r="Q119" s="55">
        <f t="shared" si="7"/>
        <v>0.1</v>
      </c>
      <c r="R119" s="55">
        <f t="shared" si="8"/>
        <v>6.4</v>
      </c>
      <c r="S119" s="54">
        <f t="shared" si="9"/>
        <v>1.1000000000000001</v>
      </c>
      <c r="T119" s="59"/>
      <c r="U119" s="59"/>
    </row>
    <row r="120" spans="1:21" ht="15.75" x14ac:dyDescent="0.25">
      <c r="A120" s="17" t="s">
        <v>134</v>
      </c>
      <c r="B120" s="18">
        <v>2000</v>
      </c>
      <c r="C120" s="19" t="s">
        <v>15</v>
      </c>
      <c r="D120" s="20">
        <v>47.1</v>
      </c>
      <c r="E120" s="18">
        <v>45</v>
      </c>
      <c r="F120" s="21">
        <v>10.49</v>
      </c>
      <c r="G120" s="18">
        <v>22.481776060000001</v>
      </c>
      <c r="H120" s="20">
        <v>16.899999999999999</v>
      </c>
      <c r="I120" s="22">
        <v>31</v>
      </c>
      <c r="J120" s="22">
        <v>29</v>
      </c>
      <c r="K120" s="18">
        <v>379.11900000000003</v>
      </c>
      <c r="L120" s="43">
        <v>1223529</v>
      </c>
      <c r="M120" s="21">
        <v>3.4</v>
      </c>
      <c r="N120" s="21">
        <v>7.7</v>
      </c>
      <c r="O120" s="55">
        <f t="shared" si="5"/>
        <v>1</v>
      </c>
      <c r="P120" s="55">
        <f t="shared" si="6"/>
        <v>31</v>
      </c>
      <c r="Q120" s="55">
        <f t="shared" si="7"/>
        <v>10.49</v>
      </c>
      <c r="R120" s="55">
        <f t="shared" si="8"/>
        <v>7.7</v>
      </c>
      <c r="S120" s="54">
        <f t="shared" si="9"/>
        <v>3.4</v>
      </c>
      <c r="T120" s="59"/>
      <c r="U120" s="59"/>
    </row>
    <row r="121" spans="1:21" ht="15.75" x14ac:dyDescent="0.25">
      <c r="A121" s="17" t="s">
        <v>135</v>
      </c>
      <c r="B121" s="18">
        <v>2000</v>
      </c>
      <c r="C121" s="19" t="s">
        <v>23</v>
      </c>
      <c r="D121" s="20">
        <v>78.5</v>
      </c>
      <c r="E121" s="18">
        <v>85</v>
      </c>
      <c r="F121" s="21">
        <v>6.68</v>
      </c>
      <c r="G121" s="18">
        <v>6191.2119080000002</v>
      </c>
      <c r="H121" s="20">
        <v>53.3</v>
      </c>
      <c r="I121" s="22">
        <v>91</v>
      </c>
      <c r="J121" s="22">
        <v>90</v>
      </c>
      <c r="K121" s="23">
        <v>38146.714999999997</v>
      </c>
      <c r="L121" s="43">
        <v>449967</v>
      </c>
      <c r="M121" s="21">
        <v>12</v>
      </c>
      <c r="N121" s="21">
        <v>43.1</v>
      </c>
      <c r="O121" s="55">
        <f t="shared" si="5"/>
        <v>0</v>
      </c>
      <c r="P121" s="55">
        <f t="shared" si="6"/>
        <v>0</v>
      </c>
      <c r="Q121" s="55">
        <f t="shared" si="7"/>
        <v>0</v>
      </c>
      <c r="R121" s="55">
        <f t="shared" si="8"/>
        <v>0</v>
      </c>
      <c r="S121" s="54">
        <f t="shared" si="9"/>
        <v>0</v>
      </c>
      <c r="T121" s="59"/>
      <c r="U121" s="59"/>
    </row>
    <row r="122" spans="1:21" ht="15.75" x14ac:dyDescent="0.25">
      <c r="A122" s="17" t="s">
        <v>136</v>
      </c>
      <c r="B122" s="18">
        <v>2000</v>
      </c>
      <c r="C122" s="19" t="s">
        <v>15</v>
      </c>
      <c r="D122" s="20">
        <v>72.599999999999994</v>
      </c>
      <c r="E122" s="18">
        <v>138</v>
      </c>
      <c r="F122" s="21">
        <v>0.53</v>
      </c>
      <c r="G122" s="18">
        <v>62.866575079999997</v>
      </c>
      <c r="H122" s="20">
        <v>45.9</v>
      </c>
      <c r="I122" s="22">
        <v>99</v>
      </c>
      <c r="J122" s="22">
        <v>99</v>
      </c>
      <c r="K122" s="18">
        <v>861.18600000000004</v>
      </c>
      <c r="L122" s="43">
        <v>2239403</v>
      </c>
      <c r="M122" s="21">
        <v>5.3</v>
      </c>
      <c r="N122" s="21">
        <v>8.1999999999999993</v>
      </c>
      <c r="O122" s="55">
        <f t="shared" si="5"/>
        <v>1</v>
      </c>
      <c r="P122" s="55">
        <f t="shared" si="6"/>
        <v>99</v>
      </c>
      <c r="Q122" s="55">
        <f t="shared" si="7"/>
        <v>0.53</v>
      </c>
      <c r="R122" s="55">
        <f t="shared" si="8"/>
        <v>8.1999999999999993</v>
      </c>
      <c r="S122" s="54">
        <f t="shared" si="9"/>
        <v>5.3</v>
      </c>
      <c r="T122" s="59"/>
      <c r="U122" s="59"/>
    </row>
    <row r="123" spans="1:21" ht="15.75" x14ac:dyDescent="0.25">
      <c r="A123" s="17" t="s">
        <v>137</v>
      </c>
      <c r="B123" s="18">
        <v>2000</v>
      </c>
      <c r="C123" s="19" t="s">
        <v>15</v>
      </c>
      <c r="D123" s="20">
        <v>62.8</v>
      </c>
      <c r="E123" s="18">
        <v>19</v>
      </c>
      <c r="F123" s="21">
        <v>0.03</v>
      </c>
      <c r="G123" s="18">
        <v>18.845343119999999</v>
      </c>
      <c r="H123" s="20">
        <v>16.399999999999999</v>
      </c>
      <c r="I123" s="22">
        <v>61</v>
      </c>
      <c r="J123" s="22">
        <v>59</v>
      </c>
      <c r="K123" s="18">
        <v>533.86199999999997</v>
      </c>
      <c r="L123" s="43">
        <v>138523285</v>
      </c>
      <c r="M123" s="21">
        <v>3.3</v>
      </c>
      <c r="N123" s="21">
        <v>24.5</v>
      </c>
      <c r="O123" s="55">
        <f t="shared" si="5"/>
        <v>1</v>
      </c>
      <c r="P123" s="55">
        <f t="shared" si="6"/>
        <v>61</v>
      </c>
      <c r="Q123" s="55">
        <f t="shared" si="7"/>
        <v>0.03</v>
      </c>
      <c r="R123" s="55">
        <f t="shared" si="8"/>
        <v>24.5</v>
      </c>
      <c r="S123" s="54">
        <f t="shared" si="9"/>
        <v>3.3</v>
      </c>
      <c r="T123" s="59"/>
      <c r="U123" s="59"/>
    </row>
    <row r="124" spans="1:21" ht="15.75" x14ac:dyDescent="0.25">
      <c r="A124" s="17" t="s">
        <v>138</v>
      </c>
      <c r="B124" s="18">
        <v>2000</v>
      </c>
      <c r="C124" s="19" t="s">
        <v>15</v>
      </c>
      <c r="D124" s="20">
        <v>75.7</v>
      </c>
      <c r="E124" s="18">
        <v>121</v>
      </c>
      <c r="F124" s="21">
        <v>6.9</v>
      </c>
      <c r="G124" s="18">
        <v>9.8710214199999999</v>
      </c>
      <c r="H124" s="20">
        <v>45.9</v>
      </c>
      <c r="I124" s="22">
        <v>99</v>
      </c>
      <c r="J124" s="22">
        <v>98</v>
      </c>
      <c r="K124" s="18">
        <v>46.298999999999999</v>
      </c>
      <c r="L124" s="43">
        <v>33347</v>
      </c>
      <c r="M124" s="21">
        <v>8.5</v>
      </c>
      <c r="N124" s="21">
        <v>15</v>
      </c>
      <c r="O124" s="55">
        <f t="shared" si="5"/>
        <v>1</v>
      </c>
      <c r="P124" s="55">
        <f t="shared" si="6"/>
        <v>99</v>
      </c>
      <c r="Q124" s="55">
        <f t="shared" si="7"/>
        <v>6.9</v>
      </c>
      <c r="R124" s="55">
        <f t="shared" si="8"/>
        <v>15</v>
      </c>
      <c r="S124" s="54">
        <f t="shared" si="9"/>
        <v>8.5</v>
      </c>
      <c r="T124" s="59"/>
      <c r="U124" s="59"/>
    </row>
    <row r="125" spans="1:21" ht="15.75" x14ac:dyDescent="0.25">
      <c r="A125" s="17" t="s">
        <v>139</v>
      </c>
      <c r="B125" s="18">
        <v>2000</v>
      </c>
      <c r="C125" s="19" t="s">
        <v>15</v>
      </c>
      <c r="D125" s="20">
        <v>58.9</v>
      </c>
      <c r="E125" s="18">
        <v>335</v>
      </c>
      <c r="F125" s="21">
        <v>0.82</v>
      </c>
      <c r="G125" s="18">
        <v>62.562738410000001</v>
      </c>
      <c r="H125" s="20">
        <v>37.5</v>
      </c>
      <c r="I125" s="22">
        <v>51</v>
      </c>
      <c r="J125" s="22">
        <v>59</v>
      </c>
      <c r="K125" s="18">
        <v>631.947</v>
      </c>
      <c r="L125" s="43">
        <v>5572222</v>
      </c>
      <c r="M125" s="21">
        <v>3.3</v>
      </c>
      <c r="N125" s="21">
        <v>60.9</v>
      </c>
      <c r="O125" s="55">
        <f t="shared" si="5"/>
        <v>1</v>
      </c>
      <c r="P125" s="55">
        <f t="shared" si="6"/>
        <v>51</v>
      </c>
      <c r="Q125" s="55">
        <f t="shared" si="7"/>
        <v>0.82</v>
      </c>
      <c r="R125" s="55">
        <f t="shared" si="8"/>
        <v>60.9</v>
      </c>
      <c r="S125" s="54">
        <f t="shared" si="9"/>
        <v>3.3</v>
      </c>
      <c r="T125" s="59"/>
      <c r="U125" s="59"/>
    </row>
    <row r="126" spans="1:21" ht="15.75" x14ac:dyDescent="0.25">
      <c r="A126" s="17" t="s">
        <v>140</v>
      </c>
      <c r="B126" s="18">
        <v>2000</v>
      </c>
      <c r="C126" s="19" t="s">
        <v>15</v>
      </c>
      <c r="D126" s="20">
        <v>79</v>
      </c>
      <c r="E126" s="18">
        <v>172</v>
      </c>
      <c r="F126" s="21">
        <v>6.64</v>
      </c>
      <c r="G126" s="18">
        <v>273.57587690000003</v>
      </c>
      <c r="H126" s="20">
        <v>39.1</v>
      </c>
      <c r="I126" s="22">
        <v>86</v>
      </c>
      <c r="J126" s="22">
        <v>86</v>
      </c>
      <c r="K126" s="23">
        <v>1545.626</v>
      </c>
      <c r="L126" s="43">
        <v>5327</v>
      </c>
      <c r="M126" s="21">
        <v>5.9</v>
      </c>
      <c r="N126" s="21">
        <v>30.8</v>
      </c>
      <c r="O126" s="55">
        <f t="shared" si="5"/>
        <v>1</v>
      </c>
      <c r="P126" s="55">
        <f t="shared" si="6"/>
        <v>86</v>
      </c>
      <c r="Q126" s="55">
        <f t="shared" si="7"/>
        <v>6.64</v>
      </c>
      <c r="R126" s="55">
        <f t="shared" si="8"/>
        <v>30.8</v>
      </c>
      <c r="S126" s="54">
        <f t="shared" si="9"/>
        <v>5.9</v>
      </c>
      <c r="T126" s="59"/>
      <c r="U126" s="59"/>
    </row>
    <row r="127" spans="1:21" ht="15.75" x14ac:dyDescent="0.25">
      <c r="A127" s="17" t="s">
        <v>141</v>
      </c>
      <c r="B127" s="18">
        <v>2000</v>
      </c>
      <c r="C127" s="19" t="s">
        <v>15</v>
      </c>
      <c r="D127" s="20">
        <v>71.400000000000006</v>
      </c>
      <c r="E127" s="18">
        <v>154</v>
      </c>
      <c r="F127" s="21">
        <v>5.18</v>
      </c>
      <c r="G127" s="18">
        <v>297.51123369999999</v>
      </c>
      <c r="H127" s="20">
        <v>45.4</v>
      </c>
      <c r="I127" s="22">
        <v>93</v>
      </c>
      <c r="J127" s="22">
        <v>98</v>
      </c>
      <c r="K127" s="23">
        <v>1996.72</v>
      </c>
      <c r="L127" s="43">
        <v>25914879</v>
      </c>
      <c r="M127" s="21">
        <v>8</v>
      </c>
      <c r="N127" s="21">
        <v>12.1</v>
      </c>
      <c r="O127" s="55">
        <f t="shared" si="5"/>
        <v>1</v>
      </c>
      <c r="P127" s="55">
        <f t="shared" si="6"/>
        <v>93</v>
      </c>
      <c r="Q127" s="55">
        <f t="shared" si="7"/>
        <v>5.18</v>
      </c>
      <c r="R127" s="55">
        <f t="shared" si="8"/>
        <v>12.1</v>
      </c>
      <c r="S127" s="54">
        <f t="shared" si="9"/>
        <v>8</v>
      </c>
      <c r="T127" s="59"/>
      <c r="U127" s="59"/>
    </row>
    <row r="128" spans="1:21" ht="15.75" x14ac:dyDescent="0.25">
      <c r="A128" s="17" t="s">
        <v>142</v>
      </c>
      <c r="B128" s="18">
        <v>2000</v>
      </c>
      <c r="C128" s="19" t="s">
        <v>15</v>
      </c>
      <c r="D128" s="20">
        <v>66.8</v>
      </c>
      <c r="E128" s="18">
        <v>219</v>
      </c>
      <c r="F128" s="21">
        <v>4.37</v>
      </c>
      <c r="G128" s="18">
        <v>11.697044630000001</v>
      </c>
      <c r="H128" s="20">
        <v>17.8</v>
      </c>
      <c r="I128" s="22">
        <v>74</v>
      </c>
      <c r="J128" s="22">
        <v>78</v>
      </c>
      <c r="K128" s="18">
        <v>138.91999999999999</v>
      </c>
      <c r="L128" s="43">
        <v>77991569</v>
      </c>
      <c r="M128" s="21">
        <v>7.6</v>
      </c>
      <c r="N128" s="21">
        <v>34.4</v>
      </c>
      <c r="O128" s="55">
        <f t="shared" si="5"/>
        <v>1</v>
      </c>
      <c r="P128" s="55">
        <f t="shared" si="6"/>
        <v>74</v>
      </c>
      <c r="Q128" s="55">
        <f t="shared" si="7"/>
        <v>4.37</v>
      </c>
      <c r="R128" s="55">
        <f t="shared" si="8"/>
        <v>34.4</v>
      </c>
      <c r="S128" s="54">
        <f t="shared" si="9"/>
        <v>7.6</v>
      </c>
      <c r="T128" s="59"/>
      <c r="U128" s="59"/>
    </row>
    <row r="129" spans="1:21" ht="15.75" x14ac:dyDescent="0.25">
      <c r="A129" s="17" t="s">
        <v>143</v>
      </c>
      <c r="B129" s="18">
        <v>2000</v>
      </c>
      <c r="C129" s="19" t="s">
        <v>23</v>
      </c>
      <c r="D129" s="20">
        <v>73.7</v>
      </c>
      <c r="E129" s="18">
        <v>153</v>
      </c>
      <c r="F129" s="21">
        <v>10.7</v>
      </c>
      <c r="G129" s="18">
        <v>412.43239740000001</v>
      </c>
      <c r="H129" s="20">
        <v>53.1</v>
      </c>
      <c r="I129" s="22">
        <v>98</v>
      </c>
      <c r="J129" s="22">
        <v>98</v>
      </c>
      <c r="K129" s="23">
        <v>4492.7280000000001</v>
      </c>
      <c r="L129" s="43">
        <v>38258629</v>
      </c>
      <c r="M129" s="21">
        <v>11.1</v>
      </c>
      <c r="N129" s="21">
        <v>40.700000000000003</v>
      </c>
      <c r="O129" s="55">
        <f t="shared" si="5"/>
        <v>0</v>
      </c>
      <c r="P129" s="55">
        <f t="shared" si="6"/>
        <v>0</v>
      </c>
      <c r="Q129" s="55">
        <f t="shared" si="7"/>
        <v>0</v>
      </c>
      <c r="R129" s="55">
        <f t="shared" si="8"/>
        <v>0</v>
      </c>
      <c r="S129" s="54">
        <f t="shared" si="9"/>
        <v>0</v>
      </c>
      <c r="T129" s="59"/>
      <c r="U129" s="59"/>
    </row>
    <row r="130" spans="1:21" ht="15.75" x14ac:dyDescent="0.25">
      <c r="A130" s="17" t="s">
        <v>144</v>
      </c>
      <c r="B130" s="18">
        <v>2000</v>
      </c>
      <c r="C130" s="19" t="s">
        <v>23</v>
      </c>
      <c r="D130" s="20">
        <v>76.599999999999994</v>
      </c>
      <c r="E130" s="18">
        <v>11</v>
      </c>
      <c r="F130" s="21">
        <v>12.03</v>
      </c>
      <c r="G130" s="18">
        <v>167.3280168</v>
      </c>
      <c r="H130" s="20">
        <v>5.0999999999999996</v>
      </c>
      <c r="I130" s="22">
        <v>96</v>
      </c>
      <c r="J130" s="22">
        <v>96</v>
      </c>
      <c r="K130" s="23">
        <v>1152.3969999999999</v>
      </c>
      <c r="L130" s="43">
        <v>1289898</v>
      </c>
      <c r="M130" s="21">
        <v>6.8</v>
      </c>
      <c r="N130" s="21">
        <v>25.9</v>
      </c>
      <c r="O130" s="55">
        <f t="shared" si="5"/>
        <v>0</v>
      </c>
      <c r="P130" s="55">
        <f t="shared" si="6"/>
        <v>0</v>
      </c>
      <c r="Q130" s="55">
        <f t="shared" si="7"/>
        <v>0</v>
      </c>
      <c r="R130" s="55">
        <f t="shared" si="8"/>
        <v>0</v>
      </c>
      <c r="S130" s="54">
        <f t="shared" si="9"/>
        <v>0</v>
      </c>
      <c r="T130" s="59"/>
      <c r="U130" s="59"/>
    </row>
    <row r="131" spans="1:21" ht="15.75" x14ac:dyDescent="0.25">
      <c r="A131" s="17" t="s">
        <v>145</v>
      </c>
      <c r="B131" s="18">
        <v>2000</v>
      </c>
      <c r="C131" s="19" t="s">
        <v>15</v>
      </c>
      <c r="D131" s="20">
        <v>76.2</v>
      </c>
      <c r="E131" s="18">
        <v>88</v>
      </c>
      <c r="F131" s="21">
        <v>1.08</v>
      </c>
      <c r="G131" s="18">
        <v>1559.2871580000001</v>
      </c>
      <c r="H131" s="20">
        <v>62.4</v>
      </c>
      <c r="I131" s="22">
        <v>91</v>
      </c>
      <c r="J131" s="22">
        <v>80</v>
      </c>
      <c r="K131" s="23">
        <v>29986.292000000001</v>
      </c>
      <c r="L131" s="43">
        <v>593453</v>
      </c>
      <c r="M131" s="21">
        <v>7.9</v>
      </c>
      <c r="N131" s="21">
        <v>16.5</v>
      </c>
      <c r="O131" s="55">
        <f t="shared" ref="O131:O184" si="10">IF(C131="Developing",1,0)</f>
        <v>1</v>
      </c>
      <c r="P131" s="55">
        <f t="shared" ref="P131:P184" si="11">I131*O131</f>
        <v>91</v>
      </c>
      <c r="Q131" s="55">
        <f t="shared" ref="Q131:Q184" si="12">F131*O131</f>
        <v>1.08</v>
      </c>
      <c r="R131" s="55">
        <f t="shared" ref="R131:R184" si="13">N131*O131</f>
        <v>16.5</v>
      </c>
      <c r="S131" s="54">
        <f t="shared" ref="S131:S184" si="14">O131*M131</f>
        <v>7.9</v>
      </c>
      <c r="T131" s="59"/>
      <c r="U131" s="59"/>
    </row>
    <row r="132" spans="1:21" ht="15.75" x14ac:dyDescent="0.25">
      <c r="A132" s="17" t="s">
        <v>146</v>
      </c>
      <c r="B132" s="18">
        <v>2000</v>
      </c>
      <c r="C132" s="19" t="s">
        <v>15</v>
      </c>
      <c r="D132" s="20">
        <v>76</v>
      </c>
      <c r="E132" s="18">
        <v>116</v>
      </c>
      <c r="F132" s="21">
        <v>8.9700000000000006</v>
      </c>
      <c r="G132" s="18">
        <v>0</v>
      </c>
      <c r="H132" s="20">
        <v>24.7</v>
      </c>
      <c r="I132" s="22">
        <v>99</v>
      </c>
      <c r="J132" s="22">
        <v>97</v>
      </c>
      <c r="K132" s="23">
        <v>11947.58</v>
      </c>
      <c r="L132" s="43">
        <v>46206271</v>
      </c>
      <c r="M132" s="21">
        <v>10.6</v>
      </c>
      <c r="N132" s="21">
        <v>34.299999999999997</v>
      </c>
      <c r="O132" s="55">
        <f t="shared" si="10"/>
        <v>1</v>
      </c>
      <c r="P132" s="55">
        <f t="shared" si="11"/>
        <v>99</v>
      </c>
      <c r="Q132" s="55">
        <f t="shared" si="12"/>
        <v>8.9700000000000006</v>
      </c>
      <c r="R132" s="55">
        <f t="shared" si="13"/>
        <v>34.299999999999997</v>
      </c>
      <c r="S132" s="54">
        <f t="shared" si="14"/>
        <v>10.6</v>
      </c>
      <c r="T132" s="59"/>
      <c r="U132" s="59"/>
    </row>
    <row r="133" spans="1:21" ht="15.75" x14ac:dyDescent="0.25">
      <c r="A133" s="17" t="s">
        <v>147</v>
      </c>
      <c r="B133" s="18">
        <v>2000</v>
      </c>
      <c r="C133" s="19" t="s">
        <v>15</v>
      </c>
      <c r="D133" s="20">
        <v>67.099999999999994</v>
      </c>
      <c r="E133" s="18">
        <v>235</v>
      </c>
      <c r="F133" s="21">
        <v>7.77</v>
      </c>
      <c r="G133" s="18">
        <v>0</v>
      </c>
      <c r="H133" s="20">
        <v>46.5</v>
      </c>
      <c r="I133" s="22">
        <v>97</v>
      </c>
      <c r="J133" s="22">
        <v>95</v>
      </c>
      <c r="K133" s="18">
        <v>354</v>
      </c>
      <c r="L133" s="43">
        <v>4201088</v>
      </c>
      <c r="M133" s="21">
        <v>9</v>
      </c>
      <c r="N133" s="21">
        <v>23.3</v>
      </c>
      <c r="O133" s="55">
        <f t="shared" si="10"/>
        <v>1</v>
      </c>
      <c r="P133" s="55">
        <f t="shared" si="11"/>
        <v>97</v>
      </c>
      <c r="Q133" s="55">
        <f t="shared" si="12"/>
        <v>7.77</v>
      </c>
      <c r="R133" s="55">
        <f t="shared" si="13"/>
        <v>23.3</v>
      </c>
      <c r="S133" s="54">
        <f t="shared" si="14"/>
        <v>9</v>
      </c>
      <c r="T133" s="59"/>
      <c r="U133" s="59"/>
    </row>
    <row r="134" spans="1:21" ht="15.75" x14ac:dyDescent="0.25">
      <c r="A134" s="17" t="s">
        <v>148</v>
      </c>
      <c r="B134" s="18">
        <v>2000</v>
      </c>
      <c r="C134" s="19" t="s">
        <v>23</v>
      </c>
      <c r="D134" s="20">
        <v>77</v>
      </c>
      <c r="E134" s="18">
        <v>175</v>
      </c>
      <c r="F134" s="21">
        <v>11.77</v>
      </c>
      <c r="G134" s="18">
        <v>152.6368899</v>
      </c>
      <c r="H134" s="20">
        <v>51.4</v>
      </c>
      <c r="I134" s="22">
        <v>99</v>
      </c>
      <c r="J134" s="22">
        <v>99</v>
      </c>
      <c r="K134" s="23">
        <v>1668.163</v>
      </c>
      <c r="L134" s="43">
        <v>22442971</v>
      </c>
      <c r="M134" s="21">
        <v>9.9</v>
      </c>
      <c r="N134" s="21">
        <v>39.6</v>
      </c>
      <c r="O134" s="55">
        <f t="shared" si="10"/>
        <v>0</v>
      </c>
      <c r="P134" s="55">
        <f t="shared" si="11"/>
        <v>0</v>
      </c>
      <c r="Q134" s="55">
        <f t="shared" si="12"/>
        <v>0</v>
      </c>
      <c r="R134" s="55">
        <f t="shared" si="13"/>
        <v>0</v>
      </c>
      <c r="S134" s="54">
        <f t="shared" si="14"/>
        <v>0</v>
      </c>
      <c r="T134" s="59"/>
      <c r="U134" s="59"/>
    </row>
    <row r="135" spans="1:21" ht="15.75" x14ac:dyDescent="0.25">
      <c r="A135" s="17" t="s">
        <v>149</v>
      </c>
      <c r="B135" s="18">
        <v>2000</v>
      </c>
      <c r="C135" s="19" t="s">
        <v>15</v>
      </c>
      <c r="D135" s="20">
        <v>65</v>
      </c>
      <c r="E135" s="18">
        <v>37</v>
      </c>
      <c r="F135" s="21">
        <v>11.25</v>
      </c>
      <c r="G135" s="18">
        <v>224.46002480000001</v>
      </c>
      <c r="H135" s="20">
        <v>54</v>
      </c>
      <c r="I135" s="22">
        <v>97</v>
      </c>
      <c r="J135" s="22">
        <v>96</v>
      </c>
      <c r="K135" s="23">
        <v>1771.587</v>
      </c>
      <c r="L135" s="43">
        <v>146596557</v>
      </c>
      <c r="M135" s="21">
        <v>11.3</v>
      </c>
      <c r="N135" s="21">
        <v>42.8</v>
      </c>
      <c r="O135" s="55">
        <f t="shared" si="10"/>
        <v>1</v>
      </c>
      <c r="P135" s="55">
        <f t="shared" si="11"/>
        <v>97</v>
      </c>
      <c r="Q135" s="55">
        <f t="shared" si="12"/>
        <v>11.25</v>
      </c>
      <c r="R135" s="55">
        <f t="shared" si="13"/>
        <v>42.8</v>
      </c>
      <c r="S135" s="54">
        <f t="shared" si="14"/>
        <v>11.3</v>
      </c>
      <c r="T135" s="59"/>
      <c r="U135" s="59"/>
    </row>
    <row r="136" spans="1:21" ht="15.75" x14ac:dyDescent="0.25">
      <c r="A136" s="17" t="s">
        <v>150</v>
      </c>
      <c r="B136" s="18">
        <v>2000</v>
      </c>
      <c r="C136" s="19" t="s">
        <v>15</v>
      </c>
      <c r="D136" s="20">
        <v>48.3</v>
      </c>
      <c r="E136" s="18">
        <v>426</v>
      </c>
      <c r="F136" s="21">
        <v>7.35</v>
      </c>
      <c r="G136" s="18">
        <v>18.41791804</v>
      </c>
      <c r="H136" s="20">
        <v>13.2</v>
      </c>
      <c r="I136" s="22">
        <v>90</v>
      </c>
      <c r="J136" s="22">
        <v>90</v>
      </c>
      <c r="K136" s="18">
        <v>216.173</v>
      </c>
      <c r="L136" s="43">
        <v>82573</v>
      </c>
      <c r="M136" s="21">
        <v>2.2999999999999998</v>
      </c>
      <c r="N136" s="21">
        <v>17.8</v>
      </c>
      <c r="O136" s="55">
        <f t="shared" si="10"/>
        <v>1</v>
      </c>
      <c r="P136" s="55">
        <f t="shared" si="11"/>
        <v>90</v>
      </c>
      <c r="Q136" s="55">
        <f t="shared" si="12"/>
        <v>7.35</v>
      </c>
      <c r="R136" s="55">
        <f t="shared" si="13"/>
        <v>17.8</v>
      </c>
      <c r="S136" s="54">
        <f t="shared" si="14"/>
        <v>2.2999999999999998</v>
      </c>
      <c r="T136" s="59"/>
      <c r="U136" s="59"/>
    </row>
    <row r="137" spans="1:21" ht="15.75" x14ac:dyDescent="0.25">
      <c r="A137" s="17" t="s">
        <v>151</v>
      </c>
      <c r="B137" s="18">
        <v>2000</v>
      </c>
      <c r="C137" s="19" t="s">
        <v>15</v>
      </c>
      <c r="D137" s="20">
        <v>71.599999999999994</v>
      </c>
      <c r="E137" s="18">
        <v>183</v>
      </c>
      <c r="F137" s="21">
        <v>10.83</v>
      </c>
      <c r="G137" s="18">
        <v>0</v>
      </c>
      <c r="H137" s="20">
        <v>36.799999999999997</v>
      </c>
      <c r="I137" s="22">
        <v>70</v>
      </c>
      <c r="J137" s="22">
        <v>70</v>
      </c>
      <c r="K137" s="23">
        <v>4996.2700000000004</v>
      </c>
      <c r="L137" s="43">
        <v>156948</v>
      </c>
      <c r="M137" s="21">
        <v>7</v>
      </c>
      <c r="N137" s="21">
        <v>0</v>
      </c>
      <c r="O137" s="55">
        <f t="shared" si="10"/>
        <v>1</v>
      </c>
      <c r="P137" s="55">
        <f t="shared" si="11"/>
        <v>70</v>
      </c>
      <c r="Q137" s="55">
        <f t="shared" si="12"/>
        <v>10.83</v>
      </c>
      <c r="R137" s="55">
        <f t="shared" si="13"/>
        <v>0</v>
      </c>
      <c r="S137" s="54">
        <f t="shared" si="14"/>
        <v>7</v>
      </c>
      <c r="T137" s="59"/>
      <c r="U137" s="59"/>
    </row>
    <row r="138" spans="1:21" ht="15.75" x14ac:dyDescent="0.25">
      <c r="A138" s="17" t="s">
        <v>152</v>
      </c>
      <c r="B138" s="18">
        <v>2000</v>
      </c>
      <c r="C138" s="19" t="s">
        <v>15</v>
      </c>
      <c r="D138" s="20">
        <v>79</v>
      </c>
      <c r="E138" s="18">
        <v>186</v>
      </c>
      <c r="F138" s="21">
        <v>6.84</v>
      </c>
      <c r="G138" s="18">
        <v>0</v>
      </c>
      <c r="H138" s="20">
        <v>4.0999999999999996</v>
      </c>
      <c r="I138" s="22">
        <v>99</v>
      </c>
      <c r="J138" s="22">
        <v>98</v>
      </c>
      <c r="K138" s="23">
        <v>3672.64</v>
      </c>
      <c r="L138" s="43">
        <v>107896</v>
      </c>
      <c r="M138" s="21">
        <v>7.6</v>
      </c>
      <c r="N138" s="21">
        <v>0</v>
      </c>
      <c r="O138" s="55">
        <f t="shared" si="10"/>
        <v>1</v>
      </c>
      <c r="P138" s="55">
        <f t="shared" si="11"/>
        <v>99</v>
      </c>
      <c r="Q138" s="55">
        <f t="shared" si="12"/>
        <v>6.84</v>
      </c>
      <c r="R138" s="55">
        <f t="shared" si="13"/>
        <v>0</v>
      </c>
      <c r="S138" s="54">
        <f t="shared" si="14"/>
        <v>7.6</v>
      </c>
      <c r="T138" s="59"/>
      <c r="U138" s="59"/>
    </row>
    <row r="139" spans="1:21" ht="15.75" x14ac:dyDescent="0.25">
      <c r="A139" s="17" t="s">
        <v>153</v>
      </c>
      <c r="B139" s="18">
        <v>2000</v>
      </c>
      <c r="C139" s="19" t="s">
        <v>15</v>
      </c>
      <c r="D139" s="20">
        <v>72</v>
      </c>
      <c r="E139" s="18">
        <v>18</v>
      </c>
      <c r="F139" s="21">
        <v>2.88</v>
      </c>
      <c r="G139" s="18">
        <v>21.254300199999999</v>
      </c>
      <c r="H139" s="20">
        <v>65.599999999999994</v>
      </c>
      <c r="I139" s="22">
        <v>98</v>
      </c>
      <c r="J139" s="22">
        <v>98</v>
      </c>
      <c r="K139" s="18">
        <v>154.68899999999999</v>
      </c>
      <c r="L139" s="43">
        <v>17461</v>
      </c>
      <c r="M139" s="21">
        <v>8.8000000000000007</v>
      </c>
      <c r="N139" s="21">
        <v>45.1</v>
      </c>
      <c r="O139" s="55">
        <f t="shared" si="10"/>
        <v>1</v>
      </c>
      <c r="P139" s="55">
        <f t="shared" si="11"/>
        <v>98</v>
      </c>
      <c r="Q139" s="55">
        <f t="shared" si="12"/>
        <v>2.88</v>
      </c>
      <c r="R139" s="55">
        <f t="shared" si="13"/>
        <v>45.1</v>
      </c>
      <c r="S139" s="54">
        <f t="shared" si="14"/>
        <v>8.8000000000000007</v>
      </c>
      <c r="T139" s="59"/>
      <c r="U139" s="59"/>
    </row>
    <row r="140" spans="1:21" ht="15.75" x14ac:dyDescent="0.25">
      <c r="A140" s="17" t="s">
        <v>154</v>
      </c>
      <c r="B140" s="18">
        <v>2000</v>
      </c>
      <c r="C140" s="19" t="s">
        <v>15</v>
      </c>
      <c r="D140" s="20">
        <v>62.6</v>
      </c>
      <c r="E140" s="18">
        <v>224</v>
      </c>
      <c r="F140" s="21">
        <v>4.3099999999999996</v>
      </c>
      <c r="G140" s="18">
        <v>0</v>
      </c>
      <c r="H140" s="20">
        <v>2.7</v>
      </c>
      <c r="I140" s="22">
        <v>87</v>
      </c>
      <c r="J140" s="22">
        <v>82</v>
      </c>
      <c r="K140" s="24">
        <v>1800.64</v>
      </c>
      <c r="L140" s="43">
        <v>13866</v>
      </c>
      <c r="M140" s="21">
        <v>4.2</v>
      </c>
      <c r="N140" s="21">
        <v>0</v>
      </c>
      <c r="O140" s="55">
        <f t="shared" si="10"/>
        <v>1</v>
      </c>
      <c r="P140" s="55">
        <f t="shared" si="11"/>
        <v>87</v>
      </c>
      <c r="Q140" s="55">
        <f t="shared" si="12"/>
        <v>4.3099999999999996</v>
      </c>
      <c r="R140" s="55">
        <f t="shared" si="13"/>
        <v>0</v>
      </c>
      <c r="S140" s="54">
        <f t="shared" si="14"/>
        <v>4.2</v>
      </c>
      <c r="T140" s="59"/>
      <c r="U140" s="59"/>
    </row>
    <row r="141" spans="1:21" ht="15.75" x14ac:dyDescent="0.25">
      <c r="A141" s="17" t="s">
        <v>155</v>
      </c>
      <c r="B141" s="18">
        <v>2000</v>
      </c>
      <c r="C141" s="19" t="s">
        <v>15</v>
      </c>
      <c r="D141" s="20">
        <v>72.599999999999994</v>
      </c>
      <c r="E141" s="18">
        <v>11</v>
      </c>
      <c r="F141" s="21">
        <v>0.08</v>
      </c>
      <c r="G141" s="18">
        <v>782.17998150000005</v>
      </c>
      <c r="H141" s="20">
        <v>56.2</v>
      </c>
      <c r="I141" s="22">
        <v>95</v>
      </c>
      <c r="J141" s="22">
        <v>95</v>
      </c>
      <c r="K141" s="23">
        <v>9126.9539999999997</v>
      </c>
      <c r="L141" s="43">
        <v>21392273</v>
      </c>
      <c r="M141" s="21">
        <v>6.7</v>
      </c>
      <c r="N141" s="21">
        <v>14.5</v>
      </c>
      <c r="O141" s="55">
        <f t="shared" si="10"/>
        <v>1</v>
      </c>
      <c r="P141" s="55">
        <f t="shared" si="11"/>
        <v>95</v>
      </c>
      <c r="Q141" s="55">
        <f t="shared" si="12"/>
        <v>0.08</v>
      </c>
      <c r="R141" s="55">
        <f t="shared" si="13"/>
        <v>14.5</v>
      </c>
      <c r="S141" s="54">
        <f t="shared" si="14"/>
        <v>6.7</v>
      </c>
      <c r="T141" s="59"/>
      <c r="U141" s="59"/>
    </row>
    <row r="142" spans="1:21" ht="15.75" x14ac:dyDescent="0.25">
      <c r="A142" s="17" t="s">
        <v>156</v>
      </c>
      <c r="B142" s="18">
        <v>2000</v>
      </c>
      <c r="C142" s="19" t="s">
        <v>15</v>
      </c>
      <c r="D142" s="20">
        <v>57.5</v>
      </c>
      <c r="E142" s="18">
        <v>25</v>
      </c>
      <c r="F142" s="21">
        <v>0.3</v>
      </c>
      <c r="G142" s="18">
        <v>5.3973685319999998</v>
      </c>
      <c r="H142" s="20">
        <v>17.5</v>
      </c>
      <c r="I142" s="22">
        <v>49</v>
      </c>
      <c r="J142" s="22">
        <v>52</v>
      </c>
      <c r="K142" s="18">
        <v>473.45299999999997</v>
      </c>
      <c r="L142" s="43">
        <v>988452</v>
      </c>
      <c r="M142" s="21">
        <v>1.9</v>
      </c>
      <c r="N142" s="21">
        <v>10.9</v>
      </c>
      <c r="O142" s="55">
        <f t="shared" si="10"/>
        <v>1</v>
      </c>
      <c r="P142" s="55">
        <f t="shared" si="11"/>
        <v>49</v>
      </c>
      <c r="Q142" s="55">
        <f t="shared" si="12"/>
        <v>0.3</v>
      </c>
      <c r="R142" s="55">
        <f t="shared" si="13"/>
        <v>10.9</v>
      </c>
      <c r="S142" s="54">
        <f t="shared" si="14"/>
        <v>1.9</v>
      </c>
      <c r="T142" s="59"/>
      <c r="U142" s="59"/>
    </row>
    <row r="143" spans="1:21" ht="15.75" x14ac:dyDescent="0.25">
      <c r="A143" s="17" t="s">
        <v>157</v>
      </c>
      <c r="B143" s="18">
        <v>2000</v>
      </c>
      <c r="C143" s="19" t="s">
        <v>15</v>
      </c>
      <c r="D143" s="20">
        <v>72.599999999999994</v>
      </c>
      <c r="E143" s="18">
        <v>141</v>
      </c>
      <c r="F143" s="21">
        <v>8.6</v>
      </c>
      <c r="G143" s="18">
        <v>11.859281080000001</v>
      </c>
      <c r="H143" s="20">
        <v>51.2</v>
      </c>
      <c r="I143" s="22">
        <v>98</v>
      </c>
      <c r="J143" s="22">
        <v>95</v>
      </c>
      <c r="K143" s="18">
        <v>87.137</v>
      </c>
      <c r="L143" s="43">
        <v>7516346</v>
      </c>
      <c r="M143" s="21">
        <v>9.4</v>
      </c>
      <c r="N143" s="21">
        <v>48.7</v>
      </c>
      <c r="O143" s="55">
        <f t="shared" si="10"/>
        <v>1</v>
      </c>
      <c r="P143" s="55">
        <f t="shared" si="11"/>
        <v>98</v>
      </c>
      <c r="Q143" s="55">
        <f t="shared" si="12"/>
        <v>8.6</v>
      </c>
      <c r="R143" s="55">
        <f t="shared" si="13"/>
        <v>48.7</v>
      </c>
      <c r="S143" s="54">
        <f t="shared" si="14"/>
        <v>9.4</v>
      </c>
      <c r="T143" s="59"/>
      <c r="U143" s="59"/>
    </row>
    <row r="144" spans="1:21" ht="15.75" x14ac:dyDescent="0.25">
      <c r="A144" s="17" t="s">
        <v>158</v>
      </c>
      <c r="B144" s="18">
        <v>2000</v>
      </c>
      <c r="C144" s="19" t="s">
        <v>15</v>
      </c>
      <c r="D144" s="20">
        <v>71.8</v>
      </c>
      <c r="E144" s="18">
        <v>188</v>
      </c>
      <c r="F144" s="21">
        <v>5.53</v>
      </c>
      <c r="G144" s="18">
        <v>601.76081150000005</v>
      </c>
      <c r="H144" s="20">
        <v>27.1</v>
      </c>
      <c r="I144" s="22">
        <v>98</v>
      </c>
      <c r="J144" s="22">
        <v>98</v>
      </c>
      <c r="K144" s="23">
        <v>7578.8519999999999</v>
      </c>
      <c r="L144" s="43">
        <v>81131</v>
      </c>
      <c r="M144" s="21">
        <v>7.4</v>
      </c>
      <c r="N144" s="21">
        <v>25.1</v>
      </c>
      <c r="O144" s="55">
        <f t="shared" si="10"/>
        <v>1</v>
      </c>
      <c r="P144" s="55">
        <f t="shared" si="11"/>
        <v>98</v>
      </c>
      <c r="Q144" s="55">
        <f t="shared" si="12"/>
        <v>5.53</v>
      </c>
      <c r="R144" s="55">
        <f t="shared" si="13"/>
        <v>25.1</v>
      </c>
      <c r="S144" s="54">
        <f t="shared" si="14"/>
        <v>7.4</v>
      </c>
      <c r="T144" s="59"/>
      <c r="U144" s="59"/>
    </row>
    <row r="145" spans="1:21" ht="15.75" x14ac:dyDescent="0.25">
      <c r="A145" s="17" t="s">
        <v>159</v>
      </c>
      <c r="B145" s="18">
        <v>2000</v>
      </c>
      <c r="C145" s="19" t="s">
        <v>15</v>
      </c>
      <c r="D145" s="20">
        <v>39</v>
      </c>
      <c r="E145" s="18">
        <v>533</v>
      </c>
      <c r="F145" s="21">
        <v>4.0599999999999996</v>
      </c>
      <c r="G145" s="18">
        <v>20.395682829999998</v>
      </c>
      <c r="H145" s="20">
        <v>17.2</v>
      </c>
      <c r="I145" s="22">
        <v>46</v>
      </c>
      <c r="J145" s="22">
        <v>44</v>
      </c>
      <c r="K145" s="18">
        <v>139.315</v>
      </c>
      <c r="L145" s="43">
        <v>4564297</v>
      </c>
      <c r="M145" s="21">
        <v>2.2999999999999998</v>
      </c>
      <c r="N145" s="21">
        <v>42.2</v>
      </c>
      <c r="O145" s="55">
        <f t="shared" si="10"/>
        <v>1</v>
      </c>
      <c r="P145" s="55">
        <f t="shared" si="11"/>
        <v>46</v>
      </c>
      <c r="Q145" s="55">
        <f t="shared" si="12"/>
        <v>4.0599999999999996</v>
      </c>
      <c r="R145" s="55">
        <f t="shared" si="13"/>
        <v>42.2</v>
      </c>
      <c r="S145" s="54">
        <f t="shared" si="14"/>
        <v>2.2999999999999998</v>
      </c>
      <c r="T145" s="59"/>
      <c r="U145" s="59"/>
    </row>
    <row r="146" spans="1:21" ht="15.75" x14ac:dyDescent="0.25">
      <c r="A146" s="17" t="s">
        <v>160</v>
      </c>
      <c r="B146" s="18">
        <v>2000</v>
      </c>
      <c r="C146" s="19" t="s">
        <v>23</v>
      </c>
      <c r="D146" s="20">
        <v>78.3</v>
      </c>
      <c r="E146" s="18">
        <v>78</v>
      </c>
      <c r="F146" s="21">
        <v>1.72</v>
      </c>
      <c r="G146" s="18">
        <v>1855.828806</v>
      </c>
      <c r="H146" s="20">
        <v>28.5</v>
      </c>
      <c r="I146" s="22">
        <v>98</v>
      </c>
      <c r="J146" s="22">
        <v>98</v>
      </c>
      <c r="K146" s="23">
        <v>23792.677</v>
      </c>
      <c r="L146" s="43">
        <v>3918183</v>
      </c>
      <c r="M146" s="21">
        <v>8.9</v>
      </c>
      <c r="N146" s="21">
        <v>16.3</v>
      </c>
      <c r="O146" s="55">
        <f t="shared" si="10"/>
        <v>0</v>
      </c>
      <c r="P146" s="55">
        <f t="shared" si="11"/>
        <v>0</v>
      </c>
      <c r="Q146" s="55">
        <f t="shared" si="12"/>
        <v>0</v>
      </c>
      <c r="R146" s="55">
        <f t="shared" si="13"/>
        <v>0</v>
      </c>
      <c r="S146" s="54">
        <f t="shared" si="14"/>
        <v>0</v>
      </c>
      <c r="T146" s="59"/>
      <c r="U146" s="59"/>
    </row>
    <row r="147" spans="1:21" ht="15.75" x14ac:dyDescent="0.25">
      <c r="A147" s="17" t="s">
        <v>161</v>
      </c>
      <c r="B147" s="18">
        <v>2000</v>
      </c>
      <c r="C147" s="19" t="s">
        <v>23</v>
      </c>
      <c r="D147" s="20">
        <v>73</v>
      </c>
      <c r="E147" s="18">
        <v>147</v>
      </c>
      <c r="F147" s="21">
        <v>10.69</v>
      </c>
      <c r="G147" s="18">
        <v>0</v>
      </c>
      <c r="H147" s="20">
        <v>5.7</v>
      </c>
      <c r="I147" s="22">
        <v>98</v>
      </c>
      <c r="J147" s="22">
        <v>99</v>
      </c>
      <c r="K147" s="23">
        <v>5402.93</v>
      </c>
      <c r="L147" s="43">
        <v>5386064</v>
      </c>
      <c r="M147" s="21">
        <v>10.3</v>
      </c>
      <c r="N147" s="21">
        <v>32.1</v>
      </c>
      <c r="O147" s="55">
        <f t="shared" si="10"/>
        <v>0</v>
      </c>
      <c r="P147" s="55">
        <f t="shared" si="11"/>
        <v>0</v>
      </c>
      <c r="Q147" s="55">
        <f t="shared" si="12"/>
        <v>0</v>
      </c>
      <c r="R147" s="55">
        <f t="shared" si="13"/>
        <v>0</v>
      </c>
      <c r="S147" s="54">
        <f t="shared" si="14"/>
        <v>0</v>
      </c>
      <c r="T147" s="59"/>
      <c r="U147" s="59"/>
    </row>
    <row r="148" spans="1:21" ht="15.75" x14ac:dyDescent="0.25">
      <c r="A148" s="17" t="s">
        <v>162</v>
      </c>
      <c r="B148" s="18">
        <v>2000</v>
      </c>
      <c r="C148" s="19" t="s">
        <v>23</v>
      </c>
      <c r="D148" s="20">
        <v>76</v>
      </c>
      <c r="E148" s="18">
        <v>122</v>
      </c>
      <c r="F148" s="21">
        <v>10.52</v>
      </c>
      <c r="G148" s="18">
        <v>161.44738530000001</v>
      </c>
      <c r="H148" s="20">
        <v>51.2</v>
      </c>
      <c r="I148" s="22">
        <v>93</v>
      </c>
      <c r="J148" s="22">
        <v>91</v>
      </c>
      <c r="K148" s="23">
        <v>1227.7370000000001</v>
      </c>
      <c r="L148" s="43">
        <v>1988925</v>
      </c>
      <c r="M148" s="21">
        <v>11.6</v>
      </c>
      <c r="N148" s="21">
        <v>26.8</v>
      </c>
      <c r="O148" s="55">
        <f t="shared" si="10"/>
        <v>0</v>
      </c>
      <c r="P148" s="55">
        <f t="shared" si="11"/>
        <v>0</v>
      </c>
      <c r="Q148" s="55">
        <f t="shared" si="12"/>
        <v>0</v>
      </c>
      <c r="R148" s="55">
        <f t="shared" si="13"/>
        <v>0</v>
      </c>
      <c r="S148" s="54">
        <f t="shared" si="14"/>
        <v>0</v>
      </c>
      <c r="T148" s="59"/>
      <c r="U148" s="59"/>
    </row>
    <row r="149" spans="1:21" ht="15.75" x14ac:dyDescent="0.25">
      <c r="A149" s="17" t="s">
        <v>163</v>
      </c>
      <c r="B149" s="18">
        <v>2000</v>
      </c>
      <c r="C149" s="19" t="s">
        <v>15</v>
      </c>
      <c r="D149" s="20">
        <v>65.8</v>
      </c>
      <c r="E149" s="18">
        <v>235</v>
      </c>
      <c r="F149" s="21">
        <v>1.2</v>
      </c>
      <c r="G149" s="18">
        <v>4.2492607299999996</v>
      </c>
      <c r="H149" s="20">
        <v>37.9</v>
      </c>
      <c r="I149" s="22">
        <v>88</v>
      </c>
      <c r="J149" s="22">
        <v>86</v>
      </c>
      <c r="K149" s="18">
        <v>154.51900000000001</v>
      </c>
      <c r="L149" s="43">
        <v>41269</v>
      </c>
      <c r="M149" s="21">
        <v>4.5999999999999996</v>
      </c>
      <c r="N149" s="21">
        <v>0</v>
      </c>
      <c r="O149" s="55">
        <f t="shared" si="10"/>
        <v>1</v>
      </c>
      <c r="P149" s="55">
        <f t="shared" si="11"/>
        <v>88</v>
      </c>
      <c r="Q149" s="55">
        <f t="shared" si="12"/>
        <v>1.2</v>
      </c>
      <c r="R149" s="55">
        <f t="shared" si="13"/>
        <v>0</v>
      </c>
      <c r="S149" s="54">
        <f t="shared" si="14"/>
        <v>4.5999999999999996</v>
      </c>
      <c r="T149" s="59"/>
      <c r="U149" s="59"/>
    </row>
    <row r="150" spans="1:21" ht="15.75" x14ac:dyDescent="0.25">
      <c r="A150" s="17" t="s">
        <v>164</v>
      </c>
      <c r="B150" s="18">
        <v>2000</v>
      </c>
      <c r="C150" s="19" t="s">
        <v>15</v>
      </c>
      <c r="D150" s="20">
        <v>55</v>
      </c>
      <c r="E150" s="18">
        <v>355</v>
      </c>
      <c r="F150" s="21">
        <v>0</v>
      </c>
      <c r="G150" s="18">
        <v>0</v>
      </c>
      <c r="H150" s="20">
        <v>17.8</v>
      </c>
      <c r="I150" s="22">
        <v>37</v>
      </c>
      <c r="J150" s="22">
        <v>33</v>
      </c>
      <c r="K150" s="18">
        <v>228</v>
      </c>
      <c r="L150" s="43">
        <v>7385416</v>
      </c>
      <c r="M150" s="25">
        <v>0</v>
      </c>
      <c r="N150" s="21">
        <v>0</v>
      </c>
      <c r="O150" s="55">
        <f t="shared" si="10"/>
        <v>1</v>
      </c>
      <c r="P150" s="55">
        <f t="shared" si="11"/>
        <v>37</v>
      </c>
      <c r="Q150" s="55">
        <f t="shared" si="12"/>
        <v>0</v>
      </c>
      <c r="R150" s="55">
        <f t="shared" si="13"/>
        <v>0</v>
      </c>
      <c r="S150" s="54">
        <f t="shared" si="14"/>
        <v>0</v>
      </c>
      <c r="T150" s="59"/>
      <c r="U150" s="59"/>
    </row>
    <row r="151" spans="1:21" ht="15.75" x14ac:dyDescent="0.25">
      <c r="A151" s="17" t="s">
        <v>165</v>
      </c>
      <c r="B151" s="18">
        <v>2000</v>
      </c>
      <c r="C151" s="19" t="s">
        <v>15</v>
      </c>
      <c r="D151" s="20">
        <v>57.3</v>
      </c>
      <c r="E151" s="18">
        <v>397</v>
      </c>
      <c r="F151" s="21">
        <v>8.0299999999999994</v>
      </c>
      <c r="G151" s="18">
        <v>45.963808389999997</v>
      </c>
      <c r="H151" s="20">
        <v>4.0999999999999996</v>
      </c>
      <c r="I151" s="22">
        <v>71</v>
      </c>
      <c r="J151" s="22">
        <v>73</v>
      </c>
      <c r="K151" s="18">
        <v>337.22500000000002</v>
      </c>
      <c r="L151" s="43">
        <v>44896856</v>
      </c>
      <c r="M151" s="21">
        <v>8.8000000000000007</v>
      </c>
      <c r="N151" s="21">
        <v>22.7</v>
      </c>
      <c r="O151" s="55">
        <f t="shared" si="10"/>
        <v>1</v>
      </c>
      <c r="P151" s="55">
        <f t="shared" si="11"/>
        <v>71</v>
      </c>
      <c r="Q151" s="55">
        <f t="shared" si="12"/>
        <v>8.0299999999999994</v>
      </c>
      <c r="R151" s="55">
        <f t="shared" si="13"/>
        <v>22.7</v>
      </c>
      <c r="S151" s="54">
        <f t="shared" si="14"/>
        <v>8.8000000000000007</v>
      </c>
      <c r="T151" s="59"/>
      <c r="U151" s="59"/>
    </row>
    <row r="152" spans="1:21" ht="15.75" x14ac:dyDescent="0.25">
      <c r="A152" s="17" t="s">
        <v>166</v>
      </c>
      <c r="B152" s="18">
        <v>2000</v>
      </c>
      <c r="C152" s="19" t="s">
        <v>15</v>
      </c>
      <c r="D152" s="20">
        <v>48.9</v>
      </c>
      <c r="E152" s="18">
        <v>38</v>
      </c>
      <c r="F152" s="21">
        <v>0</v>
      </c>
      <c r="G152" s="18">
        <v>0</v>
      </c>
      <c r="H152" s="20">
        <v>23.9</v>
      </c>
      <c r="I152" s="22">
        <v>66</v>
      </c>
      <c r="J152" s="22">
        <v>61</v>
      </c>
      <c r="K152" s="24">
        <v>1506.47</v>
      </c>
      <c r="L152" s="43">
        <v>67656</v>
      </c>
      <c r="M152" s="21">
        <v>4.8</v>
      </c>
      <c r="N152" s="21">
        <v>0</v>
      </c>
      <c r="O152" s="55">
        <f t="shared" si="10"/>
        <v>1</v>
      </c>
      <c r="P152" s="55">
        <f t="shared" si="11"/>
        <v>66</v>
      </c>
      <c r="Q152" s="55">
        <f t="shared" si="12"/>
        <v>0</v>
      </c>
      <c r="R152" s="55">
        <f t="shared" si="13"/>
        <v>0</v>
      </c>
      <c r="S152" s="54">
        <f t="shared" si="14"/>
        <v>4.8</v>
      </c>
      <c r="T152" s="59"/>
      <c r="U152" s="59"/>
    </row>
    <row r="153" spans="1:21" ht="15.75" x14ac:dyDescent="0.25">
      <c r="A153" s="17" t="s">
        <v>167</v>
      </c>
      <c r="B153" s="18">
        <v>2000</v>
      </c>
      <c r="C153" s="19" t="s">
        <v>23</v>
      </c>
      <c r="D153" s="20">
        <v>79.099999999999994</v>
      </c>
      <c r="E153" s="18">
        <v>86</v>
      </c>
      <c r="F153" s="21">
        <v>9.99</v>
      </c>
      <c r="G153" s="18">
        <v>1934.398154</v>
      </c>
      <c r="H153" s="20">
        <v>57.6</v>
      </c>
      <c r="I153" s="22">
        <v>95</v>
      </c>
      <c r="J153" s="22">
        <v>95</v>
      </c>
      <c r="K153" s="23">
        <v>14676.769</v>
      </c>
      <c r="L153" s="43">
        <v>4567864</v>
      </c>
      <c r="M153" s="21">
        <v>8.4</v>
      </c>
      <c r="N153" s="21">
        <v>39.5</v>
      </c>
      <c r="O153" s="55">
        <f t="shared" si="10"/>
        <v>0</v>
      </c>
      <c r="P153" s="55">
        <f t="shared" si="11"/>
        <v>0</v>
      </c>
      <c r="Q153" s="55">
        <f t="shared" si="12"/>
        <v>0</v>
      </c>
      <c r="R153" s="55">
        <f t="shared" si="13"/>
        <v>0</v>
      </c>
      <c r="S153" s="54">
        <f t="shared" si="14"/>
        <v>0</v>
      </c>
      <c r="T153" s="59"/>
      <c r="U153" s="59"/>
    </row>
    <row r="154" spans="1:21" ht="15.75" x14ac:dyDescent="0.25">
      <c r="A154" s="17" t="s">
        <v>168</v>
      </c>
      <c r="B154" s="18">
        <v>2000</v>
      </c>
      <c r="C154" s="19" t="s">
        <v>15</v>
      </c>
      <c r="D154" s="20">
        <v>71.5</v>
      </c>
      <c r="E154" s="18">
        <v>175</v>
      </c>
      <c r="F154" s="21">
        <v>2.0499999999999998</v>
      </c>
      <c r="G154" s="18">
        <v>60.490981499999997</v>
      </c>
      <c r="H154" s="20">
        <v>14.1</v>
      </c>
      <c r="I154" s="22">
        <v>99</v>
      </c>
      <c r="J154" s="22">
        <v>99</v>
      </c>
      <c r="K154" s="18">
        <v>875.41200000000003</v>
      </c>
      <c r="L154" s="43">
        <v>18655</v>
      </c>
      <c r="M154" s="21">
        <v>10</v>
      </c>
      <c r="N154" s="21">
        <v>16.5</v>
      </c>
      <c r="O154" s="55">
        <f t="shared" si="10"/>
        <v>1</v>
      </c>
      <c r="P154" s="55">
        <f t="shared" si="11"/>
        <v>99</v>
      </c>
      <c r="Q154" s="55">
        <f t="shared" si="12"/>
        <v>2.0499999999999998</v>
      </c>
      <c r="R154" s="55">
        <f t="shared" si="13"/>
        <v>16.5</v>
      </c>
      <c r="S154" s="54">
        <f t="shared" si="14"/>
        <v>10</v>
      </c>
      <c r="T154" s="59"/>
      <c r="U154" s="59"/>
    </row>
    <row r="155" spans="1:21" ht="15.75" x14ac:dyDescent="0.25">
      <c r="A155" s="17" t="s">
        <v>169</v>
      </c>
      <c r="B155" s="18">
        <v>2000</v>
      </c>
      <c r="C155" s="19" t="s">
        <v>15</v>
      </c>
      <c r="D155" s="20">
        <v>58.6</v>
      </c>
      <c r="E155" s="18">
        <v>284</v>
      </c>
      <c r="F155" s="21">
        <v>1.99</v>
      </c>
      <c r="G155" s="18">
        <v>30.86000992</v>
      </c>
      <c r="H155" s="20">
        <v>23.9</v>
      </c>
      <c r="I155" s="22">
        <v>62</v>
      </c>
      <c r="J155" s="22">
        <v>62</v>
      </c>
      <c r="K155" s="18">
        <v>361.358</v>
      </c>
      <c r="L155" s="43">
        <v>2725535</v>
      </c>
      <c r="M155" s="21">
        <v>2.4</v>
      </c>
      <c r="N155" s="21">
        <v>0</v>
      </c>
      <c r="O155" s="55">
        <f t="shared" si="10"/>
        <v>1</v>
      </c>
      <c r="P155" s="55">
        <f t="shared" si="11"/>
        <v>62</v>
      </c>
      <c r="Q155" s="55">
        <f t="shared" si="12"/>
        <v>1.99</v>
      </c>
      <c r="R155" s="55">
        <f t="shared" si="13"/>
        <v>0</v>
      </c>
      <c r="S155" s="54">
        <f t="shared" si="14"/>
        <v>2.4</v>
      </c>
      <c r="T155" s="59"/>
      <c r="U155" s="59"/>
    </row>
    <row r="156" spans="1:21" ht="15.75" x14ac:dyDescent="0.25">
      <c r="A156" s="17" t="s">
        <v>170</v>
      </c>
      <c r="B156" s="18">
        <v>2000</v>
      </c>
      <c r="C156" s="19" t="s">
        <v>15</v>
      </c>
      <c r="D156" s="20">
        <v>67.400000000000006</v>
      </c>
      <c r="E156" s="18">
        <v>224</v>
      </c>
      <c r="F156" s="21">
        <v>5.14</v>
      </c>
      <c r="G156" s="18">
        <v>268.18379720000001</v>
      </c>
      <c r="H156" s="20">
        <v>47.6</v>
      </c>
      <c r="I156" s="22">
        <v>70</v>
      </c>
      <c r="J156" s="22">
        <v>71</v>
      </c>
      <c r="K156" s="23">
        <v>1888.6179999999999</v>
      </c>
      <c r="L156" s="43">
        <v>47239</v>
      </c>
      <c r="M156" s="21">
        <v>5.3</v>
      </c>
      <c r="N156" s="21">
        <v>50</v>
      </c>
      <c r="O156" s="55">
        <f t="shared" si="10"/>
        <v>1</v>
      </c>
      <c r="P156" s="55">
        <f t="shared" si="11"/>
        <v>70</v>
      </c>
      <c r="Q156" s="55">
        <f t="shared" si="12"/>
        <v>5.14</v>
      </c>
      <c r="R156" s="55">
        <f t="shared" si="13"/>
        <v>50</v>
      </c>
      <c r="S156" s="54">
        <f t="shared" si="14"/>
        <v>5.3</v>
      </c>
      <c r="T156" s="59"/>
      <c r="U156" s="59"/>
    </row>
    <row r="157" spans="1:21" ht="15.75" x14ac:dyDescent="0.25">
      <c r="A157" s="17" t="s">
        <v>171</v>
      </c>
      <c r="B157" s="18">
        <v>2000</v>
      </c>
      <c r="C157" s="19" t="s">
        <v>15</v>
      </c>
      <c r="D157" s="20">
        <v>48.4</v>
      </c>
      <c r="E157" s="18">
        <v>536</v>
      </c>
      <c r="F157" s="21">
        <v>0</v>
      </c>
      <c r="G157" s="18">
        <v>25.216833179999998</v>
      </c>
      <c r="H157" s="20">
        <v>25.9</v>
      </c>
      <c r="I157" s="22">
        <v>70</v>
      </c>
      <c r="J157" s="22">
        <v>71</v>
      </c>
      <c r="K157" s="23">
        <v>1637.4570000000001</v>
      </c>
      <c r="L157" s="43">
        <v>161468</v>
      </c>
      <c r="M157" s="21">
        <v>3.9</v>
      </c>
      <c r="N157" s="21">
        <v>9.3000000000000007</v>
      </c>
      <c r="O157" s="55">
        <f t="shared" si="10"/>
        <v>1</v>
      </c>
      <c r="P157" s="55">
        <f t="shared" si="11"/>
        <v>70</v>
      </c>
      <c r="Q157" s="55">
        <f t="shared" si="12"/>
        <v>0</v>
      </c>
      <c r="R157" s="55">
        <f t="shared" si="13"/>
        <v>9.3000000000000007</v>
      </c>
      <c r="S157" s="54">
        <f t="shared" si="14"/>
        <v>3.9</v>
      </c>
      <c r="T157" s="59"/>
      <c r="U157" s="59"/>
    </row>
    <row r="158" spans="1:21" ht="15.75" x14ac:dyDescent="0.25">
      <c r="A158" s="17" t="s">
        <v>172</v>
      </c>
      <c r="B158" s="18">
        <v>2000</v>
      </c>
      <c r="C158" s="19" t="s">
        <v>23</v>
      </c>
      <c r="D158" s="20">
        <v>79.599999999999994</v>
      </c>
      <c r="E158" s="18">
        <v>73</v>
      </c>
      <c r="F158" s="21">
        <v>7.3</v>
      </c>
      <c r="G158" s="18">
        <v>3689.7273</v>
      </c>
      <c r="H158" s="20">
        <v>52.8</v>
      </c>
      <c r="I158" s="22">
        <v>99</v>
      </c>
      <c r="J158" s="22">
        <v>99</v>
      </c>
      <c r="K158" s="23">
        <v>29283.55</v>
      </c>
      <c r="L158" s="43">
        <v>887219</v>
      </c>
      <c r="M158" s="21">
        <v>11.4</v>
      </c>
      <c r="N158" s="21">
        <v>32.299999999999997</v>
      </c>
      <c r="O158" s="55">
        <f t="shared" si="10"/>
        <v>0</v>
      </c>
      <c r="P158" s="55">
        <f t="shared" si="11"/>
        <v>0</v>
      </c>
      <c r="Q158" s="55">
        <f t="shared" si="12"/>
        <v>0</v>
      </c>
      <c r="R158" s="55">
        <f t="shared" si="13"/>
        <v>0</v>
      </c>
      <c r="S158" s="54">
        <f t="shared" si="14"/>
        <v>0</v>
      </c>
      <c r="T158" s="59"/>
      <c r="U158" s="59"/>
    </row>
    <row r="159" spans="1:21" ht="15.75" x14ac:dyDescent="0.25">
      <c r="A159" s="17" t="s">
        <v>173</v>
      </c>
      <c r="B159" s="18">
        <v>2000</v>
      </c>
      <c r="C159" s="19" t="s">
        <v>23</v>
      </c>
      <c r="D159" s="20">
        <v>79.7</v>
      </c>
      <c r="E159" s="18">
        <v>78</v>
      </c>
      <c r="F159" s="21">
        <v>10.15</v>
      </c>
      <c r="G159" s="18">
        <v>5834.5820460000004</v>
      </c>
      <c r="H159" s="20">
        <v>5.8</v>
      </c>
      <c r="I159" s="22">
        <v>95</v>
      </c>
      <c r="J159" s="22">
        <v>93</v>
      </c>
      <c r="K159" s="23">
        <v>37813.233999999997</v>
      </c>
      <c r="L159" s="43">
        <v>718425</v>
      </c>
      <c r="M159" s="21">
        <v>11.4</v>
      </c>
      <c r="N159" s="21">
        <v>31.2</v>
      </c>
      <c r="O159" s="55">
        <f t="shared" si="10"/>
        <v>0</v>
      </c>
      <c r="P159" s="55">
        <f t="shared" si="11"/>
        <v>0</v>
      </c>
      <c r="Q159" s="55">
        <f t="shared" si="12"/>
        <v>0</v>
      </c>
      <c r="R159" s="55">
        <f t="shared" si="13"/>
        <v>0</v>
      </c>
      <c r="S159" s="54">
        <f t="shared" si="14"/>
        <v>0</v>
      </c>
      <c r="T159" s="59"/>
      <c r="U159" s="59"/>
    </row>
    <row r="160" spans="1:21" ht="15.75" x14ac:dyDescent="0.25">
      <c r="A160" s="17" t="s">
        <v>174</v>
      </c>
      <c r="B160" s="18">
        <v>2000</v>
      </c>
      <c r="C160" s="19" t="s">
        <v>15</v>
      </c>
      <c r="D160" s="20">
        <v>72.599999999999994</v>
      </c>
      <c r="E160" s="18">
        <v>136</v>
      </c>
      <c r="F160" s="21">
        <v>0.75</v>
      </c>
      <c r="G160" s="18">
        <v>81.727471199999997</v>
      </c>
      <c r="H160" s="20">
        <v>43.9</v>
      </c>
      <c r="I160" s="22">
        <v>86</v>
      </c>
      <c r="J160" s="22">
        <v>84</v>
      </c>
      <c r="K160" s="23">
        <v>1177.6289999999999</v>
      </c>
      <c r="L160" s="43">
        <v>1641848</v>
      </c>
      <c r="M160" s="21">
        <v>4.5999999999999996</v>
      </c>
      <c r="N160" s="21">
        <v>0</v>
      </c>
      <c r="O160" s="55">
        <f t="shared" si="10"/>
        <v>1</v>
      </c>
      <c r="P160" s="55">
        <f t="shared" si="11"/>
        <v>86</v>
      </c>
      <c r="Q160" s="55">
        <f t="shared" si="12"/>
        <v>0.75</v>
      </c>
      <c r="R160" s="55">
        <f t="shared" si="13"/>
        <v>0</v>
      </c>
      <c r="S160" s="54">
        <f t="shared" si="14"/>
        <v>4.5999999999999996</v>
      </c>
      <c r="T160" s="59"/>
      <c r="U160" s="59"/>
    </row>
    <row r="161" spans="1:21" ht="15.75" x14ac:dyDescent="0.25">
      <c r="A161" s="17" t="s">
        <v>175</v>
      </c>
      <c r="B161" s="18">
        <v>2000</v>
      </c>
      <c r="C161" s="19" t="s">
        <v>15</v>
      </c>
      <c r="D161" s="20">
        <v>63.7</v>
      </c>
      <c r="E161" s="18">
        <v>198</v>
      </c>
      <c r="F161" s="21">
        <v>0.68</v>
      </c>
      <c r="G161" s="18">
        <v>8.9430064920000003</v>
      </c>
      <c r="H161" s="20">
        <v>31.3</v>
      </c>
      <c r="I161" s="22">
        <v>86</v>
      </c>
      <c r="J161" s="22">
        <v>83</v>
      </c>
      <c r="K161" s="18">
        <v>138.43700000000001</v>
      </c>
      <c r="L161" s="43">
        <v>621625</v>
      </c>
      <c r="M161" s="21">
        <v>10.6</v>
      </c>
      <c r="N161" s="21">
        <v>0</v>
      </c>
      <c r="O161" s="55">
        <f t="shared" si="10"/>
        <v>1</v>
      </c>
      <c r="P161" s="55">
        <f t="shared" si="11"/>
        <v>86</v>
      </c>
      <c r="Q161" s="55">
        <f t="shared" si="12"/>
        <v>0.68</v>
      </c>
      <c r="R161" s="55">
        <f t="shared" si="13"/>
        <v>0</v>
      </c>
      <c r="S161" s="54">
        <f t="shared" si="14"/>
        <v>10.6</v>
      </c>
      <c r="T161" s="59"/>
      <c r="U161" s="59"/>
    </row>
    <row r="162" spans="1:21" ht="15.75" x14ac:dyDescent="0.25">
      <c r="A162" s="17" t="s">
        <v>176</v>
      </c>
      <c r="B162" s="18">
        <v>2000</v>
      </c>
      <c r="C162" s="19" t="s">
        <v>15</v>
      </c>
      <c r="D162" s="20">
        <v>71.099999999999994</v>
      </c>
      <c r="E162" s="18">
        <v>194</v>
      </c>
      <c r="F162" s="21">
        <v>6.74</v>
      </c>
      <c r="G162" s="18">
        <v>0.27564825999999998</v>
      </c>
      <c r="H162" s="20">
        <v>18.7</v>
      </c>
      <c r="I162" s="22">
        <v>97</v>
      </c>
      <c r="J162" s="22">
        <v>97</v>
      </c>
      <c r="K162" s="18">
        <v>27.565000000000001</v>
      </c>
      <c r="L162" s="43">
        <v>6295821</v>
      </c>
      <c r="M162" s="21">
        <v>6.1</v>
      </c>
      <c r="N162" s="21">
        <v>24.9</v>
      </c>
      <c r="O162" s="55">
        <f t="shared" si="10"/>
        <v>1</v>
      </c>
      <c r="P162" s="55">
        <f t="shared" si="11"/>
        <v>97</v>
      </c>
      <c r="Q162" s="55">
        <f t="shared" si="12"/>
        <v>6.74</v>
      </c>
      <c r="R162" s="55">
        <f t="shared" si="13"/>
        <v>24.9</v>
      </c>
      <c r="S162" s="54">
        <f t="shared" si="14"/>
        <v>6.1</v>
      </c>
      <c r="T162" s="59"/>
      <c r="U162" s="59"/>
    </row>
    <row r="163" spans="1:21" ht="15.75" x14ac:dyDescent="0.25">
      <c r="A163" s="17" t="s">
        <v>177</v>
      </c>
      <c r="B163" s="18">
        <v>2000</v>
      </c>
      <c r="C163" s="19" t="s">
        <v>15</v>
      </c>
      <c r="D163" s="20">
        <v>72.599999999999994</v>
      </c>
      <c r="E163" s="18">
        <v>125</v>
      </c>
      <c r="F163" s="21">
        <v>3.9</v>
      </c>
      <c r="G163" s="18">
        <v>0</v>
      </c>
      <c r="H163" s="20">
        <v>52.7</v>
      </c>
      <c r="I163" s="22">
        <v>96</v>
      </c>
      <c r="J163" s="22">
        <v>95</v>
      </c>
      <c r="K163" s="23">
        <v>1854.15</v>
      </c>
      <c r="L163" s="43">
        <v>2012051</v>
      </c>
      <c r="M163" s="21">
        <v>6.5</v>
      </c>
      <c r="N163" s="21">
        <v>0</v>
      </c>
      <c r="O163" s="55">
        <f t="shared" si="10"/>
        <v>1</v>
      </c>
      <c r="P163" s="55">
        <f t="shared" si="11"/>
        <v>96</v>
      </c>
      <c r="Q163" s="55">
        <f t="shared" si="12"/>
        <v>3.9</v>
      </c>
      <c r="R163" s="55">
        <f t="shared" si="13"/>
        <v>0</v>
      </c>
      <c r="S163" s="54">
        <f t="shared" si="14"/>
        <v>6.5</v>
      </c>
      <c r="T163" s="59"/>
      <c r="U163" s="59"/>
    </row>
    <row r="164" spans="1:21" ht="15.75" x14ac:dyDescent="0.25">
      <c r="A164" s="17" t="s">
        <v>178</v>
      </c>
      <c r="B164" s="18">
        <v>2000</v>
      </c>
      <c r="C164" s="19" t="s">
        <v>15</v>
      </c>
      <c r="D164" s="20">
        <v>58.7</v>
      </c>
      <c r="E164" s="18">
        <v>276</v>
      </c>
      <c r="F164" s="21">
        <v>0.09</v>
      </c>
      <c r="G164" s="18">
        <v>49.069671550000002</v>
      </c>
      <c r="H164" s="20">
        <v>11.9</v>
      </c>
      <c r="I164" s="22">
        <v>38</v>
      </c>
      <c r="J164" s="22">
        <v>54</v>
      </c>
      <c r="K164" s="18">
        <v>422.286</v>
      </c>
      <c r="L164" s="43">
        <v>87167</v>
      </c>
      <c r="M164" s="21">
        <v>2.8</v>
      </c>
      <c r="N164" s="21">
        <v>51.8</v>
      </c>
      <c r="O164" s="55">
        <f t="shared" si="10"/>
        <v>1</v>
      </c>
      <c r="P164" s="55">
        <f t="shared" si="11"/>
        <v>38</v>
      </c>
      <c r="Q164" s="55">
        <f t="shared" si="12"/>
        <v>0.09</v>
      </c>
      <c r="R164" s="55">
        <f t="shared" si="13"/>
        <v>51.8</v>
      </c>
      <c r="S164" s="54">
        <f t="shared" si="14"/>
        <v>2.8</v>
      </c>
      <c r="T164" s="59"/>
      <c r="U164" s="59"/>
    </row>
    <row r="165" spans="1:21" ht="15.75" x14ac:dyDescent="0.25">
      <c r="A165" s="17" t="s">
        <v>179</v>
      </c>
      <c r="B165" s="18">
        <v>2000</v>
      </c>
      <c r="C165" s="19" t="s">
        <v>15</v>
      </c>
      <c r="D165" s="20">
        <v>54.6</v>
      </c>
      <c r="E165" s="18">
        <v>339</v>
      </c>
      <c r="F165" s="21">
        <v>1.31</v>
      </c>
      <c r="G165" s="18">
        <v>2.0296442699999999</v>
      </c>
      <c r="H165" s="20">
        <v>16.600000000000001</v>
      </c>
      <c r="I165" s="22">
        <v>63</v>
      </c>
      <c r="J165" s="22">
        <v>64</v>
      </c>
      <c r="K165" s="18">
        <v>26.393000000000001</v>
      </c>
      <c r="L165" s="43">
        <v>497367</v>
      </c>
      <c r="M165" s="21">
        <v>4</v>
      </c>
      <c r="N165" s="21">
        <v>10</v>
      </c>
      <c r="O165" s="55">
        <f t="shared" si="10"/>
        <v>1</v>
      </c>
      <c r="P165" s="55">
        <f t="shared" si="11"/>
        <v>63</v>
      </c>
      <c r="Q165" s="55">
        <f t="shared" si="12"/>
        <v>1.31</v>
      </c>
      <c r="R165" s="55">
        <f t="shared" si="13"/>
        <v>10</v>
      </c>
      <c r="S165" s="54">
        <f t="shared" si="14"/>
        <v>4</v>
      </c>
      <c r="T165" s="59"/>
      <c r="U165" s="59"/>
    </row>
    <row r="166" spans="1:21" ht="15.75" x14ac:dyDescent="0.25">
      <c r="A166" s="17" t="s">
        <v>180</v>
      </c>
      <c r="B166" s="18">
        <v>2000</v>
      </c>
      <c r="C166" s="19" t="s">
        <v>15</v>
      </c>
      <c r="D166" s="20">
        <v>71.599999999999994</v>
      </c>
      <c r="E166" s="18">
        <v>158</v>
      </c>
      <c r="F166" s="21">
        <v>1.08</v>
      </c>
      <c r="G166" s="18">
        <v>40.491288969999999</v>
      </c>
      <c r="H166" s="20">
        <v>65.5</v>
      </c>
      <c r="I166" s="22">
        <v>91</v>
      </c>
      <c r="J166" s="22">
        <v>91</v>
      </c>
      <c r="K166" s="18">
        <v>263.27199999999999</v>
      </c>
      <c r="L166" s="43">
        <v>9882</v>
      </c>
      <c r="M166" s="21">
        <v>9.1</v>
      </c>
      <c r="N166" s="21">
        <v>36.299999999999997</v>
      </c>
      <c r="O166" s="55">
        <f t="shared" si="10"/>
        <v>1</v>
      </c>
      <c r="P166" s="55">
        <f t="shared" si="11"/>
        <v>91</v>
      </c>
      <c r="Q166" s="55">
        <f t="shared" si="12"/>
        <v>1.08</v>
      </c>
      <c r="R166" s="55">
        <f t="shared" si="13"/>
        <v>36.299999999999997</v>
      </c>
      <c r="S166" s="54">
        <f t="shared" si="14"/>
        <v>9.1</v>
      </c>
      <c r="T166" s="59"/>
      <c r="U166" s="59"/>
    </row>
    <row r="167" spans="1:21" ht="15.75" x14ac:dyDescent="0.25">
      <c r="A167" s="17" t="s">
        <v>181</v>
      </c>
      <c r="B167" s="18">
        <v>2000</v>
      </c>
      <c r="C167" s="19" t="s">
        <v>15</v>
      </c>
      <c r="D167" s="20">
        <v>69.099999999999994</v>
      </c>
      <c r="E167" s="18">
        <v>197</v>
      </c>
      <c r="F167" s="21">
        <v>6.37</v>
      </c>
      <c r="G167" s="18">
        <v>43.595229639999999</v>
      </c>
      <c r="H167" s="20">
        <v>33.6</v>
      </c>
      <c r="I167" s="22">
        <v>90</v>
      </c>
      <c r="J167" s="22">
        <v>90</v>
      </c>
      <c r="K167" s="18">
        <v>643.947</v>
      </c>
      <c r="L167" s="43">
        <v>1267984</v>
      </c>
      <c r="M167" s="21">
        <v>9.1999999999999993</v>
      </c>
      <c r="N167" s="21">
        <v>0</v>
      </c>
      <c r="O167" s="55">
        <f t="shared" si="10"/>
        <v>1</v>
      </c>
      <c r="P167" s="55">
        <f t="shared" si="11"/>
        <v>90</v>
      </c>
      <c r="Q167" s="55">
        <f t="shared" si="12"/>
        <v>6.37</v>
      </c>
      <c r="R167" s="55">
        <f t="shared" si="13"/>
        <v>0</v>
      </c>
      <c r="S167" s="54">
        <f t="shared" si="14"/>
        <v>9.1999999999999993</v>
      </c>
      <c r="T167" s="59"/>
      <c r="U167" s="59"/>
    </row>
    <row r="168" spans="1:21" ht="15.75" x14ac:dyDescent="0.25">
      <c r="A168" s="17" t="s">
        <v>182</v>
      </c>
      <c r="B168" s="18">
        <v>2000</v>
      </c>
      <c r="C168" s="19" t="s">
        <v>15</v>
      </c>
      <c r="D168" s="20">
        <v>72.900000000000006</v>
      </c>
      <c r="E168" s="18">
        <v>112</v>
      </c>
      <c r="F168" s="21">
        <v>1.39</v>
      </c>
      <c r="G168" s="18">
        <v>264.78421959999997</v>
      </c>
      <c r="H168" s="20">
        <v>48.1</v>
      </c>
      <c r="I168" s="22">
        <v>97</v>
      </c>
      <c r="J168" s="22">
        <v>97</v>
      </c>
      <c r="K168" s="23">
        <v>2213.915</v>
      </c>
      <c r="L168" s="43">
        <v>9699197</v>
      </c>
      <c r="M168" s="21">
        <v>4.9000000000000004</v>
      </c>
      <c r="N168" s="21">
        <v>31.8</v>
      </c>
      <c r="O168" s="55">
        <f t="shared" si="10"/>
        <v>1</v>
      </c>
      <c r="P168" s="55">
        <f t="shared" si="11"/>
        <v>97</v>
      </c>
      <c r="Q168" s="55">
        <f t="shared" si="12"/>
        <v>1.39</v>
      </c>
      <c r="R168" s="55">
        <f t="shared" si="13"/>
        <v>31.8</v>
      </c>
      <c r="S168" s="54">
        <f t="shared" si="14"/>
        <v>4.9000000000000004</v>
      </c>
      <c r="T168" s="59"/>
      <c r="U168" s="59"/>
    </row>
    <row r="169" spans="1:21" ht="15.75" x14ac:dyDescent="0.25">
      <c r="A169" s="17" t="s">
        <v>183</v>
      </c>
      <c r="B169" s="18">
        <v>2000</v>
      </c>
      <c r="C169" s="19" t="s">
        <v>15</v>
      </c>
      <c r="D169" s="20">
        <v>74</v>
      </c>
      <c r="E169" s="18">
        <v>143</v>
      </c>
      <c r="F169" s="21">
        <v>1.4</v>
      </c>
      <c r="G169" s="18">
        <v>421.29566019999999</v>
      </c>
      <c r="H169" s="20">
        <v>53.5</v>
      </c>
      <c r="I169" s="22">
        <v>85</v>
      </c>
      <c r="J169" s="22">
        <v>85</v>
      </c>
      <c r="K169" s="23">
        <v>4316.5540000000001</v>
      </c>
      <c r="L169" s="43">
        <v>6324121</v>
      </c>
      <c r="M169" s="21">
        <v>5.5</v>
      </c>
      <c r="N169" s="21">
        <v>38.4</v>
      </c>
      <c r="O169" s="55">
        <f t="shared" si="10"/>
        <v>1</v>
      </c>
      <c r="P169" s="55">
        <f t="shared" si="11"/>
        <v>85</v>
      </c>
      <c r="Q169" s="55">
        <f t="shared" si="12"/>
        <v>1.4</v>
      </c>
      <c r="R169" s="55">
        <f t="shared" si="13"/>
        <v>38.4</v>
      </c>
      <c r="S169" s="54">
        <f t="shared" si="14"/>
        <v>5.5</v>
      </c>
      <c r="T169" s="59"/>
      <c r="U169" s="59"/>
    </row>
    <row r="170" spans="1:21" ht="15.75" x14ac:dyDescent="0.25">
      <c r="A170" s="17" t="s">
        <v>184</v>
      </c>
      <c r="B170" s="18">
        <v>2000</v>
      </c>
      <c r="C170" s="19" t="s">
        <v>15</v>
      </c>
      <c r="D170" s="20">
        <v>63.8</v>
      </c>
      <c r="E170" s="18">
        <v>224</v>
      </c>
      <c r="F170" s="21">
        <v>2.35</v>
      </c>
      <c r="G170" s="18">
        <v>88.243634700000001</v>
      </c>
      <c r="H170" s="20">
        <v>37.5</v>
      </c>
      <c r="I170" s="22">
        <v>98</v>
      </c>
      <c r="J170" s="22">
        <v>97</v>
      </c>
      <c r="K170" s="18">
        <v>643.17499999999995</v>
      </c>
      <c r="L170" s="43">
        <v>4516131</v>
      </c>
      <c r="M170" s="21">
        <v>11</v>
      </c>
      <c r="N170" s="21">
        <v>0</v>
      </c>
      <c r="O170" s="55">
        <f t="shared" si="10"/>
        <v>1</v>
      </c>
      <c r="P170" s="55">
        <f t="shared" si="11"/>
        <v>98</v>
      </c>
      <c r="Q170" s="55">
        <f t="shared" si="12"/>
        <v>2.35</v>
      </c>
      <c r="R170" s="55">
        <f t="shared" si="13"/>
        <v>0</v>
      </c>
      <c r="S170" s="54">
        <f t="shared" si="14"/>
        <v>11</v>
      </c>
      <c r="T170" s="59"/>
      <c r="U170" s="59"/>
    </row>
    <row r="171" spans="1:21" ht="15.75" x14ac:dyDescent="0.25">
      <c r="A171" s="17" t="s">
        <v>185</v>
      </c>
      <c r="B171" s="18">
        <v>2000</v>
      </c>
      <c r="C171" s="19" t="s">
        <v>15</v>
      </c>
      <c r="D171" s="20">
        <v>46.6</v>
      </c>
      <c r="E171" s="18">
        <v>554</v>
      </c>
      <c r="F171" s="21">
        <v>10.88</v>
      </c>
      <c r="G171" s="18">
        <v>22.594474609999999</v>
      </c>
      <c r="H171" s="20">
        <v>13</v>
      </c>
      <c r="I171" s="22">
        <v>55</v>
      </c>
      <c r="J171" s="22">
        <v>52</v>
      </c>
      <c r="K171" s="18">
        <v>257.63400000000001</v>
      </c>
      <c r="L171" s="43">
        <v>2439274</v>
      </c>
      <c r="M171" s="21">
        <v>3.9</v>
      </c>
      <c r="N171" s="21">
        <v>17.100000000000001</v>
      </c>
      <c r="O171" s="55">
        <f t="shared" si="10"/>
        <v>1</v>
      </c>
      <c r="P171" s="55">
        <f t="shared" si="11"/>
        <v>55</v>
      </c>
      <c r="Q171" s="55">
        <f t="shared" si="12"/>
        <v>10.88</v>
      </c>
      <c r="R171" s="55">
        <f t="shared" si="13"/>
        <v>17.100000000000001</v>
      </c>
      <c r="S171" s="54">
        <f t="shared" si="14"/>
        <v>3.9</v>
      </c>
      <c r="T171" s="59"/>
      <c r="U171" s="59"/>
    </row>
    <row r="172" spans="1:21" ht="15.75" x14ac:dyDescent="0.25">
      <c r="A172" s="17" t="s">
        <v>186</v>
      </c>
      <c r="B172" s="18">
        <v>2000</v>
      </c>
      <c r="C172" s="19" t="s">
        <v>15</v>
      </c>
      <c r="D172" s="20">
        <v>67.5</v>
      </c>
      <c r="E172" s="18">
        <v>257</v>
      </c>
      <c r="F172" s="21">
        <v>9.41</v>
      </c>
      <c r="G172" s="18">
        <v>7.8837914739999997</v>
      </c>
      <c r="H172" s="20">
        <v>54.8</v>
      </c>
      <c r="I172" s="22">
        <v>99</v>
      </c>
      <c r="J172" s="22">
        <v>99</v>
      </c>
      <c r="K172" s="18">
        <v>635.79</v>
      </c>
      <c r="L172" s="43">
        <v>49175848</v>
      </c>
      <c r="M172" s="21">
        <v>10.7</v>
      </c>
      <c r="N172" s="21">
        <v>36</v>
      </c>
      <c r="O172" s="55">
        <f t="shared" si="10"/>
        <v>1</v>
      </c>
      <c r="P172" s="55">
        <f t="shared" si="11"/>
        <v>99</v>
      </c>
      <c r="Q172" s="55">
        <f t="shared" si="12"/>
        <v>9.41</v>
      </c>
      <c r="R172" s="55">
        <f t="shared" si="13"/>
        <v>36</v>
      </c>
      <c r="S172" s="54">
        <f t="shared" si="14"/>
        <v>10.7</v>
      </c>
      <c r="T172" s="59"/>
      <c r="U172" s="59"/>
    </row>
    <row r="173" spans="1:21" ht="15.75" x14ac:dyDescent="0.25">
      <c r="A173" s="17" t="s">
        <v>187</v>
      </c>
      <c r="B173" s="18">
        <v>2000</v>
      </c>
      <c r="C173" s="19" t="s">
        <v>15</v>
      </c>
      <c r="D173" s="20">
        <v>74.2</v>
      </c>
      <c r="E173" s="18">
        <v>17</v>
      </c>
      <c r="F173" s="21">
        <v>1.72</v>
      </c>
      <c r="G173" s="18">
        <v>262.95895780000001</v>
      </c>
      <c r="H173" s="20">
        <v>54.1</v>
      </c>
      <c r="I173" s="22">
        <v>94</v>
      </c>
      <c r="J173" s="22">
        <v>94</v>
      </c>
      <c r="K173" s="23">
        <v>3371.2689999999998</v>
      </c>
      <c r="L173" s="43">
        <v>3050127</v>
      </c>
      <c r="M173" s="21">
        <v>8.3000000000000007</v>
      </c>
      <c r="N173" s="21">
        <v>25.2</v>
      </c>
      <c r="O173" s="55">
        <f t="shared" si="10"/>
        <v>1</v>
      </c>
      <c r="P173" s="55">
        <f t="shared" si="11"/>
        <v>94</v>
      </c>
      <c r="Q173" s="55">
        <f t="shared" si="12"/>
        <v>1.72</v>
      </c>
      <c r="R173" s="55">
        <f t="shared" si="13"/>
        <v>25.2</v>
      </c>
      <c r="S173" s="54">
        <f t="shared" si="14"/>
        <v>8.3000000000000007</v>
      </c>
      <c r="T173" s="59"/>
      <c r="U173" s="59"/>
    </row>
    <row r="174" spans="1:21" ht="15.75" x14ac:dyDescent="0.25">
      <c r="A174" s="17" t="s">
        <v>188</v>
      </c>
      <c r="B174" s="18">
        <v>2000</v>
      </c>
      <c r="C174" s="19" t="s">
        <v>23</v>
      </c>
      <c r="D174" s="20">
        <v>77.8</v>
      </c>
      <c r="E174" s="18">
        <v>89</v>
      </c>
      <c r="F174" s="21">
        <v>10.14</v>
      </c>
      <c r="G174" s="18">
        <v>0</v>
      </c>
      <c r="H174" s="20">
        <v>57.5</v>
      </c>
      <c r="I174" s="22">
        <v>91</v>
      </c>
      <c r="J174" s="22">
        <v>91</v>
      </c>
      <c r="K174" s="23">
        <v>27982.36</v>
      </c>
      <c r="L174" s="43">
        <v>58867004</v>
      </c>
      <c r="M174" s="21">
        <v>11.7</v>
      </c>
      <c r="N174" s="21">
        <v>38.200000000000003</v>
      </c>
      <c r="O174" s="55">
        <f t="shared" si="10"/>
        <v>0</v>
      </c>
      <c r="P174" s="55">
        <f t="shared" si="11"/>
        <v>0</v>
      </c>
      <c r="Q174" s="55">
        <f t="shared" si="12"/>
        <v>0</v>
      </c>
      <c r="R174" s="55">
        <f t="shared" si="13"/>
        <v>0</v>
      </c>
      <c r="S174" s="54">
        <f t="shared" si="14"/>
        <v>0</v>
      </c>
      <c r="T174" s="59"/>
      <c r="U174" s="59"/>
    </row>
    <row r="175" spans="1:21" ht="15.75" x14ac:dyDescent="0.25">
      <c r="A175" s="17" t="s">
        <v>189</v>
      </c>
      <c r="B175" s="18">
        <v>2000</v>
      </c>
      <c r="C175" s="19" t="s">
        <v>15</v>
      </c>
      <c r="D175" s="20">
        <v>49.2</v>
      </c>
      <c r="E175" s="18">
        <v>457</v>
      </c>
      <c r="F175" s="21">
        <v>6.28</v>
      </c>
      <c r="G175" s="18">
        <v>0</v>
      </c>
      <c r="H175" s="20">
        <v>16</v>
      </c>
      <c r="I175" s="22">
        <v>64</v>
      </c>
      <c r="J175" s="22">
        <v>79</v>
      </c>
      <c r="K175" s="18">
        <v>306.72000000000003</v>
      </c>
      <c r="L175" s="43">
        <v>33991590</v>
      </c>
      <c r="M175" s="21">
        <v>4.2</v>
      </c>
      <c r="N175" s="21">
        <v>22.3</v>
      </c>
      <c r="O175" s="55">
        <f t="shared" si="10"/>
        <v>1</v>
      </c>
      <c r="P175" s="55">
        <f t="shared" si="11"/>
        <v>64</v>
      </c>
      <c r="Q175" s="55">
        <f t="shared" si="12"/>
        <v>6.28</v>
      </c>
      <c r="R175" s="55">
        <f t="shared" si="13"/>
        <v>22.3</v>
      </c>
      <c r="S175" s="54">
        <f t="shared" si="14"/>
        <v>4.2</v>
      </c>
      <c r="T175" s="59"/>
      <c r="U175" s="59"/>
    </row>
    <row r="176" spans="1:21" ht="15.75" x14ac:dyDescent="0.25">
      <c r="A176" s="17" t="s">
        <v>190</v>
      </c>
      <c r="B176" s="18">
        <v>2000</v>
      </c>
      <c r="C176" s="19" t="s">
        <v>23</v>
      </c>
      <c r="D176" s="20">
        <v>76.8</v>
      </c>
      <c r="E176" s="18">
        <v>114</v>
      </c>
      <c r="F176" s="21">
        <v>8.7100000000000009</v>
      </c>
      <c r="G176" s="18">
        <v>0</v>
      </c>
      <c r="H176" s="20">
        <v>6.1</v>
      </c>
      <c r="I176" s="22">
        <v>90</v>
      </c>
      <c r="J176" s="22">
        <v>94</v>
      </c>
      <c r="K176" s="23">
        <v>36449.86</v>
      </c>
      <c r="L176" s="43">
        <v>282895741</v>
      </c>
      <c r="M176" s="21">
        <v>12.7</v>
      </c>
      <c r="N176" s="21">
        <v>31.4</v>
      </c>
      <c r="O176" s="55">
        <f t="shared" si="10"/>
        <v>0</v>
      </c>
      <c r="P176" s="55">
        <f t="shared" si="11"/>
        <v>0</v>
      </c>
      <c r="Q176" s="55">
        <f t="shared" si="12"/>
        <v>0</v>
      </c>
      <c r="R176" s="55">
        <f t="shared" si="13"/>
        <v>0</v>
      </c>
      <c r="S176" s="54">
        <f t="shared" si="14"/>
        <v>0</v>
      </c>
      <c r="T176" s="59"/>
      <c r="U176" s="59"/>
    </row>
    <row r="177" spans="1:21" ht="15.75" x14ac:dyDescent="0.25">
      <c r="A177" s="17" t="s">
        <v>191</v>
      </c>
      <c r="B177" s="18">
        <v>2000</v>
      </c>
      <c r="C177" s="19" t="s">
        <v>15</v>
      </c>
      <c r="D177" s="20">
        <v>75.099999999999994</v>
      </c>
      <c r="E177" s="18">
        <v>131</v>
      </c>
      <c r="F177" s="21">
        <v>6.67</v>
      </c>
      <c r="G177" s="18">
        <v>645.95838160000005</v>
      </c>
      <c r="H177" s="20">
        <v>55</v>
      </c>
      <c r="I177" s="22">
        <v>92</v>
      </c>
      <c r="J177" s="22">
        <v>90</v>
      </c>
      <c r="K177" s="23">
        <v>6871.8980000000001</v>
      </c>
      <c r="L177" s="43">
        <v>3321245</v>
      </c>
      <c r="M177" s="21">
        <v>8</v>
      </c>
      <c r="N177" s="21">
        <v>52.7</v>
      </c>
      <c r="O177" s="55">
        <f t="shared" si="10"/>
        <v>1</v>
      </c>
      <c r="P177" s="55">
        <f t="shared" si="11"/>
        <v>92</v>
      </c>
      <c r="Q177" s="55">
        <f t="shared" si="12"/>
        <v>6.67</v>
      </c>
      <c r="R177" s="55">
        <f t="shared" si="13"/>
        <v>52.7</v>
      </c>
      <c r="S177" s="54">
        <f t="shared" si="14"/>
        <v>8</v>
      </c>
      <c r="T177" s="59"/>
      <c r="U177" s="59"/>
    </row>
    <row r="178" spans="1:21" ht="15.75" x14ac:dyDescent="0.25">
      <c r="A178" s="17" t="s">
        <v>192</v>
      </c>
      <c r="B178" s="18">
        <v>2000</v>
      </c>
      <c r="C178" s="19" t="s">
        <v>15</v>
      </c>
      <c r="D178" s="20">
        <v>67.099999999999994</v>
      </c>
      <c r="E178" s="18">
        <v>189</v>
      </c>
      <c r="F178" s="21">
        <v>1.78</v>
      </c>
      <c r="G178" s="18">
        <v>48.509417409999998</v>
      </c>
      <c r="H178" s="20">
        <v>34.799999999999997</v>
      </c>
      <c r="I178" s="22">
        <v>99</v>
      </c>
      <c r="J178" s="22">
        <v>99</v>
      </c>
      <c r="K178" s="18">
        <v>558.221</v>
      </c>
      <c r="L178" s="43">
        <v>24654</v>
      </c>
      <c r="M178" s="21">
        <v>9.1</v>
      </c>
      <c r="N178" s="21">
        <v>15.8</v>
      </c>
      <c r="O178" s="55">
        <f t="shared" si="10"/>
        <v>1</v>
      </c>
      <c r="P178" s="55">
        <f t="shared" si="11"/>
        <v>99</v>
      </c>
      <c r="Q178" s="55">
        <f t="shared" si="12"/>
        <v>1.78</v>
      </c>
      <c r="R178" s="55">
        <f t="shared" si="13"/>
        <v>15.8</v>
      </c>
      <c r="S178" s="54">
        <f t="shared" si="14"/>
        <v>9.1</v>
      </c>
      <c r="T178" s="59"/>
      <c r="U178" s="59"/>
    </row>
    <row r="179" spans="1:21" ht="15.75" x14ac:dyDescent="0.25">
      <c r="A179" s="17" t="s">
        <v>193</v>
      </c>
      <c r="B179" s="18">
        <v>2000</v>
      </c>
      <c r="C179" s="19" t="s">
        <v>15</v>
      </c>
      <c r="D179" s="20">
        <v>69</v>
      </c>
      <c r="E179" s="18">
        <v>18</v>
      </c>
      <c r="F179" s="21">
        <v>0.83</v>
      </c>
      <c r="G179" s="18">
        <v>21.900752319999999</v>
      </c>
      <c r="H179" s="20">
        <v>41.1</v>
      </c>
      <c r="I179" s="22">
        <v>67</v>
      </c>
      <c r="J179" s="22">
        <v>71</v>
      </c>
      <c r="K179" s="23">
        <v>1469.8489999999999</v>
      </c>
      <c r="L179" s="43">
        <v>18563</v>
      </c>
      <c r="M179" s="21">
        <v>5.2</v>
      </c>
      <c r="N179" s="21">
        <v>31.9</v>
      </c>
      <c r="O179" s="55">
        <f t="shared" si="10"/>
        <v>1</v>
      </c>
      <c r="P179" s="55">
        <f t="shared" si="11"/>
        <v>67</v>
      </c>
      <c r="Q179" s="55">
        <f t="shared" si="12"/>
        <v>0.83</v>
      </c>
      <c r="R179" s="55">
        <f t="shared" si="13"/>
        <v>31.9</v>
      </c>
      <c r="S179" s="54">
        <f t="shared" si="14"/>
        <v>5.2</v>
      </c>
      <c r="T179" s="59"/>
      <c r="U179" s="59"/>
    </row>
    <row r="180" spans="1:21" ht="15.75" x14ac:dyDescent="0.25">
      <c r="A180" s="17" t="s">
        <v>194</v>
      </c>
      <c r="B180" s="18">
        <v>2000</v>
      </c>
      <c r="C180" s="19" t="s">
        <v>15</v>
      </c>
      <c r="D180" s="20">
        <v>72.5</v>
      </c>
      <c r="E180" s="18">
        <v>168</v>
      </c>
      <c r="F180" s="21">
        <v>7.56</v>
      </c>
      <c r="G180" s="18">
        <v>0</v>
      </c>
      <c r="H180" s="20">
        <v>53.4</v>
      </c>
      <c r="I180" s="22">
        <v>86</v>
      </c>
      <c r="J180" s="22">
        <v>77</v>
      </c>
      <c r="K180" s="23">
        <v>4783.53</v>
      </c>
      <c r="L180" s="43">
        <v>24481477</v>
      </c>
      <c r="M180" s="21">
        <v>6.4</v>
      </c>
      <c r="N180" s="21">
        <v>0</v>
      </c>
      <c r="O180" s="55">
        <f t="shared" si="10"/>
        <v>1</v>
      </c>
      <c r="P180" s="55">
        <f t="shared" si="11"/>
        <v>86</v>
      </c>
      <c r="Q180" s="55">
        <f t="shared" si="12"/>
        <v>7.56</v>
      </c>
      <c r="R180" s="55">
        <f t="shared" si="13"/>
        <v>0</v>
      </c>
      <c r="S180" s="54">
        <f t="shared" si="14"/>
        <v>6.4</v>
      </c>
      <c r="T180" s="59"/>
      <c r="U180" s="59"/>
    </row>
    <row r="181" spans="1:21" ht="15.75" x14ac:dyDescent="0.25">
      <c r="A181" s="17" t="s">
        <v>195</v>
      </c>
      <c r="B181" s="18">
        <v>2000</v>
      </c>
      <c r="C181" s="19" t="s">
        <v>15</v>
      </c>
      <c r="D181" s="20">
        <v>73.400000000000006</v>
      </c>
      <c r="E181" s="18">
        <v>139</v>
      </c>
      <c r="F181" s="21">
        <v>1.91</v>
      </c>
      <c r="G181" s="18">
        <v>0</v>
      </c>
      <c r="H181" s="20">
        <v>9.1999999999999993</v>
      </c>
      <c r="I181" s="22">
        <v>96</v>
      </c>
      <c r="J181" s="22">
        <v>96</v>
      </c>
      <c r="K181" s="18">
        <v>388.27</v>
      </c>
      <c r="L181" s="43">
        <v>80285563</v>
      </c>
      <c r="M181" s="21">
        <v>5.4</v>
      </c>
      <c r="N181" s="21">
        <v>25.1</v>
      </c>
      <c r="O181" s="55">
        <f t="shared" si="10"/>
        <v>1</v>
      </c>
      <c r="P181" s="55">
        <f t="shared" si="11"/>
        <v>96</v>
      </c>
      <c r="Q181" s="55">
        <f t="shared" si="12"/>
        <v>1.91</v>
      </c>
      <c r="R181" s="55">
        <f t="shared" si="13"/>
        <v>25.1</v>
      </c>
      <c r="S181" s="54">
        <f t="shared" si="14"/>
        <v>5.4</v>
      </c>
      <c r="T181" s="59"/>
      <c r="U181" s="59"/>
    </row>
    <row r="182" spans="1:21" ht="15.75" x14ac:dyDescent="0.25">
      <c r="A182" s="17" t="s">
        <v>196</v>
      </c>
      <c r="B182" s="18">
        <v>2000</v>
      </c>
      <c r="C182" s="19" t="s">
        <v>15</v>
      </c>
      <c r="D182" s="20">
        <v>68</v>
      </c>
      <c r="E182" s="18">
        <v>252</v>
      </c>
      <c r="F182" s="21">
        <v>0.03</v>
      </c>
      <c r="G182" s="18">
        <v>0</v>
      </c>
      <c r="H182" s="20">
        <v>31.2</v>
      </c>
      <c r="I182" s="22">
        <v>74</v>
      </c>
      <c r="J182" s="22">
        <v>74</v>
      </c>
      <c r="K182" s="18">
        <v>539.1</v>
      </c>
      <c r="L182" s="43">
        <v>17795219</v>
      </c>
      <c r="M182" s="21">
        <v>1.2</v>
      </c>
      <c r="N182" s="21">
        <v>23.3</v>
      </c>
      <c r="O182" s="55">
        <f t="shared" si="10"/>
        <v>1</v>
      </c>
      <c r="P182" s="55">
        <f t="shared" si="11"/>
        <v>74</v>
      </c>
      <c r="Q182" s="55">
        <f t="shared" si="12"/>
        <v>0.03</v>
      </c>
      <c r="R182" s="55">
        <f t="shared" si="13"/>
        <v>23.3</v>
      </c>
      <c r="S182" s="54">
        <f t="shared" si="14"/>
        <v>1.2</v>
      </c>
      <c r="T182" s="59"/>
      <c r="U182" s="59"/>
    </row>
    <row r="183" spans="1:21" ht="15.75" x14ac:dyDescent="0.25">
      <c r="A183" s="17" t="s">
        <v>197</v>
      </c>
      <c r="B183" s="18">
        <v>2000</v>
      </c>
      <c r="C183" s="19" t="s">
        <v>15</v>
      </c>
      <c r="D183" s="20">
        <v>43.8</v>
      </c>
      <c r="E183" s="18">
        <v>614</v>
      </c>
      <c r="F183" s="21">
        <v>2.5</v>
      </c>
      <c r="G183" s="18">
        <v>45.616880379999998</v>
      </c>
      <c r="H183" s="20">
        <v>16.8</v>
      </c>
      <c r="I183" s="22">
        <v>85</v>
      </c>
      <c r="J183" s="22">
        <v>85</v>
      </c>
      <c r="K183" s="18">
        <v>341.95600000000002</v>
      </c>
      <c r="L183" s="43">
        <v>1531221</v>
      </c>
      <c r="M183" s="21">
        <v>5.9</v>
      </c>
      <c r="N183" s="21">
        <v>18</v>
      </c>
      <c r="O183" s="55">
        <f t="shared" si="10"/>
        <v>1</v>
      </c>
      <c r="P183" s="55">
        <f t="shared" si="11"/>
        <v>85</v>
      </c>
      <c r="Q183" s="55">
        <f t="shared" si="12"/>
        <v>2.5</v>
      </c>
      <c r="R183" s="55">
        <f t="shared" si="13"/>
        <v>18</v>
      </c>
      <c r="S183" s="54">
        <f t="shared" si="14"/>
        <v>5.9</v>
      </c>
      <c r="T183" s="59"/>
      <c r="U183" s="59"/>
    </row>
    <row r="184" spans="1:21" ht="16.5" thickBot="1" x14ac:dyDescent="0.3">
      <c r="A184" s="26" t="s">
        <v>198</v>
      </c>
      <c r="B184" s="27">
        <v>2000</v>
      </c>
      <c r="C184" s="28" t="s">
        <v>15</v>
      </c>
      <c r="D184" s="29">
        <v>46</v>
      </c>
      <c r="E184" s="27">
        <v>665</v>
      </c>
      <c r="F184" s="30">
        <v>2.48</v>
      </c>
      <c r="G184" s="27">
        <v>0</v>
      </c>
      <c r="H184" s="29">
        <v>25.5</v>
      </c>
      <c r="I184" s="31">
        <v>78</v>
      </c>
      <c r="J184" s="31">
        <v>78</v>
      </c>
      <c r="K184" s="27">
        <v>547.35900000000004</v>
      </c>
      <c r="L184" s="44">
        <v>12222251</v>
      </c>
      <c r="M184" s="30">
        <v>6.5</v>
      </c>
      <c r="N184" s="30">
        <v>18</v>
      </c>
      <c r="O184" s="56">
        <f t="shared" si="10"/>
        <v>1</v>
      </c>
      <c r="P184" s="56">
        <f t="shared" si="11"/>
        <v>78</v>
      </c>
      <c r="Q184" s="56">
        <f t="shared" si="12"/>
        <v>2.48</v>
      </c>
      <c r="R184" s="56">
        <f t="shared" si="13"/>
        <v>18</v>
      </c>
      <c r="S184" s="54">
        <f t="shared" si="14"/>
        <v>6.5</v>
      </c>
      <c r="T184" s="59"/>
      <c r="U184" s="59"/>
    </row>
    <row r="185" spans="1:21" ht="13.5" thickTop="1" x14ac:dyDescent="0.2"/>
  </sheetData>
  <mergeCells count="432">
    <mergeCell ref="FW10:FW11"/>
    <mergeCell ref="FX10:FX11"/>
    <mergeCell ref="FY10:FZ10"/>
    <mergeCell ref="FW1:FW2"/>
    <mergeCell ref="FX1:FX2"/>
    <mergeCell ref="FY1:FY2"/>
    <mergeCell ref="FZ1:FZ2"/>
    <mergeCell ref="FL5:FL6"/>
    <mergeCell ref="FM5:FM6"/>
    <mergeCell ref="FN5:FN6"/>
    <mergeCell ref="FO5:FO6"/>
    <mergeCell ref="FP5:FP6"/>
    <mergeCell ref="FU5:FU6"/>
    <mergeCell ref="FV5:FV6"/>
    <mergeCell ref="FW5:FW6"/>
    <mergeCell ref="FX5:FX6"/>
    <mergeCell ref="FY5:FY6"/>
    <mergeCell ref="FP10:FQ10"/>
    <mergeCell ref="FL1:FL2"/>
    <mergeCell ref="FM1:FM2"/>
    <mergeCell ref="FN1:FN2"/>
    <mergeCell ref="FO1:FO2"/>
    <mergeCell ref="FP1:FP2"/>
    <mergeCell ref="FQ1:FQ2"/>
    <mergeCell ref="FU1:FU2"/>
    <mergeCell ref="FV1:FV2"/>
    <mergeCell ref="FU10:FU11"/>
    <mergeCell ref="FV10:FV11"/>
    <mergeCell ref="FD10:FD11"/>
    <mergeCell ref="FE10:FE11"/>
    <mergeCell ref="FF10:FF11"/>
    <mergeCell ref="FG10:FG11"/>
    <mergeCell ref="FH10:FI10"/>
    <mergeCell ref="FL10:FL11"/>
    <mergeCell ref="FM10:FM11"/>
    <mergeCell ref="FN10:FN11"/>
    <mergeCell ref="FO10:FO11"/>
    <mergeCell ref="FD1:FD2"/>
    <mergeCell ref="FE1:FE2"/>
    <mergeCell ref="FF1:FF2"/>
    <mergeCell ref="FG1:FG2"/>
    <mergeCell ref="FH1:FH2"/>
    <mergeCell ref="FI1:FI2"/>
    <mergeCell ref="EV5:EV6"/>
    <mergeCell ref="EW5:EW6"/>
    <mergeCell ref="EX5:EX6"/>
    <mergeCell ref="EY5:EY6"/>
    <mergeCell ref="EZ5:EZ6"/>
    <mergeCell ref="FD5:FD6"/>
    <mergeCell ref="FE5:FE6"/>
    <mergeCell ref="FF5:FF6"/>
    <mergeCell ref="FG5:FG6"/>
    <mergeCell ref="FH5:FH6"/>
    <mergeCell ref="EP10:EP11"/>
    <mergeCell ref="EQ10:EQ11"/>
    <mergeCell ref="ER10:ES10"/>
    <mergeCell ref="EV10:EV11"/>
    <mergeCell ref="EW10:EW11"/>
    <mergeCell ref="EX10:EX11"/>
    <mergeCell ref="EY10:EY11"/>
    <mergeCell ref="EZ10:FA10"/>
    <mergeCell ref="EV1:EV2"/>
    <mergeCell ref="EW1:EW2"/>
    <mergeCell ref="EX1:EX2"/>
    <mergeCell ref="EY1:EY2"/>
    <mergeCell ref="EZ1:EZ2"/>
    <mergeCell ref="FA1:FA2"/>
    <mergeCell ref="EP1:EP2"/>
    <mergeCell ref="EQ1:EQ2"/>
    <mergeCell ref="ER1:ER2"/>
    <mergeCell ref="ES1:ES2"/>
    <mergeCell ref="EF5:EF6"/>
    <mergeCell ref="EG5:EG6"/>
    <mergeCell ref="EH5:EH6"/>
    <mergeCell ref="EI5:EI6"/>
    <mergeCell ref="EJ5:EJ6"/>
    <mergeCell ref="EN5:EN6"/>
    <mergeCell ref="EO5:EO6"/>
    <mergeCell ref="EP5:EP6"/>
    <mergeCell ref="EQ5:EQ6"/>
    <mergeCell ref="ER5:ER6"/>
    <mergeCell ref="EJ10:EK10"/>
    <mergeCell ref="EF1:EF2"/>
    <mergeCell ref="EG1:EG2"/>
    <mergeCell ref="EH1:EH2"/>
    <mergeCell ref="EI1:EI2"/>
    <mergeCell ref="EJ1:EJ2"/>
    <mergeCell ref="EK1:EK2"/>
    <mergeCell ref="EN1:EN2"/>
    <mergeCell ref="EO1:EO2"/>
    <mergeCell ref="EN10:EN11"/>
    <mergeCell ref="EO10:EO11"/>
    <mergeCell ref="DX10:DX11"/>
    <mergeCell ref="DY10:DY11"/>
    <mergeCell ref="DZ10:DZ11"/>
    <mergeCell ref="EA10:EA11"/>
    <mergeCell ref="EB10:EC10"/>
    <mergeCell ref="EF10:EF11"/>
    <mergeCell ref="EG10:EG11"/>
    <mergeCell ref="EH10:EH11"/>
    <mergeCell ref="EI10:EI11"/>
    <mergeCell ref="DX1:DX2"/>
    <mergeCell ref="DY1:DY2"/>
    <mergeCell ref="DZ1:DZ2"/>
    <mergeCell ref="EA1:EA2"/>
    <mergeCell ref="EB1:EB2"/>
    <mergeCell ref="EC1:EC2"/>
    <mergeCell ref="DP5:DP6"/>
    <mergeCell ref="DQ5:DQ6"/>
    <mergeCell ref="DR5:DR6"/>
    <mergeCell ref="DS5:DS6"/>
    <mergeCell ref="DT5:DT6"/>
    <mergeCell ref="DX5:DX6"/>
    <mergeCell ref="DY5:DY6"/>
    <mergeCell ref="DZ5:DZ6"/>
    <mergeCell ref="EA5:EA6"/>
    <mergeCell ref="EB5:EB6"/>
    <mergeCell ref="DJ10:DJ11"/>
    <mergeCell ref="DK10:DK11"/>
    <mergeCell ref="DL10:DM10"/>
    <mergeCell ref="DP10:DP11"/>
    <mergeCell ref="DQ10:DQ11"/>
    <mergeCell ref="DR10:DR11"/>
    <mergeCell ref="DS10:DS11"/>
    <mergeCell ref="DT10:DU10"/>
    <mergeCell ref="DP1:DP2"/>
    <mergeCell ref="DQ1:DQ2"/>
    <mergeCell ref="DR1:DR2"/>
    <mergeCell ref="DS1:DS2"/>
    <mergeCell ref="DT1:DT2"/>
    <mergeCell ref="DU1:DU2"/>
    <mergeCell ref="DJ1:DJ2"/>
    <mergeCell ref="DK1:DK2"/>
    <mergeCell ref="DL1:DL2"/>
    <mergeCell ref="DM1:DM2"/>
    <mergeCell ref="CZ5:CZ6"/>
    <mergeCell ref="DA5:DA6"/>
    <mergeCell ref="DB5:DB6"/>
    <mergeCell ref="DC5:DC6"/>
    <mergeCell ref="DD5:DD6"/>
    <mergeCell ref="DH5:DH6"/>
    <mergeCell ref="DI5:DI6"/>
    <mergeCell ref="DJ5:DJ6"/>
    <mergeCell ref="DK5:DK6"/>
    <mergeCell ref="DL5:DL6"/>
    <mergeCell ref="DD10:DE10"/>
    <mergeCell ref="CZ1:CZ2"/>
    <mergeCell ref="DA1:DA2"/>
    <mergeCell ref="DB1:DB2"/>
    <mergeCell ref="DC1:DC2"/>
    <mergeCell ref="DD1:DD2"/>
    <mergeCell ref="DE1:DE2"/>
    <mergeCell ref="DH1:DH2"/>
    <mergeCell ref="DI1:DI2"/>
    <mergeCell ref="DH10:DH11"/>
    <mergeCell ref="DI10:DI11"/>
    <mergeCell ref="CR10:CR11"/>
    <mergeCell ref="CS10:CS11"/>
    <mergeCell ref="CT10:CT11"/>
    <mergeCell ref="CU10:CU11"/>
    <mergeCell ref="CV10:CW10"/>
    <mergeCell ref="CZ10:CZ11"/>
    <mergeCell ref="DA10:DA11"/>
    <mergeCell ref="DB10:DB11"/>
    <mergeCell ref="DC10:DC11"/>
    <mergeCell ref="CR1:CR2"/>
    <mergeCell ref="CS1:CS2"/>
    <mergeCell ref="CT1:CT2"/>
    <mergeCell ref="CU1:CU2"/>
    <mergeCell ref="CV1:CV2"/>
    <mergeCell ref="CW1:CW2"/>
    <mergeCell ref="CI5:CI6"/>
    <mergeCell ref="CJ5:CJ6"/>
    <mergeCell ref="CK5:CK6"/>
    <mergeCell ref="CL5:CL6"/>
    <mergeCell ref="CM5:CM6"/>
    <mergeCell ref="CR5:CR6"/>
    <mergeCell ref="CS5:CS6"/>
    <mergeCell ref="CT5:CT6"/>
    <mergeCell ref="CU5:CU6"/>
    <mergeCell ref="CV5:CV6"/>
    <mergeCell ref="CI10:CI11"/>
    <mergeCell ref="CJ10:CJ11"/>
    <mergeCell ref="CK10:CK11"/>
    <mergeCell ref="CL10:CL11"/>
    <mergeCell ref="CM10:CN10"/>
    <mergeCell ref="CI1:CI2"/>
    <mergeCell ref="CJ1:CJ2"/>
    <mergeCell ref="CK1:CK2"/>
    <mergeCell ref="CL1:CL2"/>
    <mergeCell ref="CM1:CM2"/>
    <mergeCell ref="CN1:CN2"/>
    <mergeCell ref="CA5:CA6"/>
    <mergeCell ref="CB5:CB6"/>
    <mergeCell ref="CC5:CC6"/>
    <mergeCell ref="CD5:CD6"/>
    <mergeCell ref="CE5:CE6"/>
    <mergeCell ref="CA10:CA11"/>
    <mergeCell ref="CB10:CB11"/>
    <mergeCell ref="CC10:CC11"/>
    <mergeCell ref="CD10:CD11"/>
    <mergeCell ref="CE10:CF10"/>
    <mergeCell ref="BK10:BK11"/>
    <mergeCell ref="BL10:BL11"/>
    <mergeCell ref="CA1:CA2"/>
    <mergeCell ref="CB1:CB2"/>
    <mergeCell ref="CC1:CC2"/>
    <mergeCell ref="CD1:CD2"/>
    <mergeCell ref="CE1:CE2"/>
    <mergeCell ref="CF1:CF2"/>
    <mergeCell ref="BM10:BM11"/>
    <mergeCell ref="BN10:BN11"/>
    <mergeCell ref="BO10:BP10"/>
    <mergeCell ref="BX1:BX2"/>
    <mergeCell ref="BW5:BW6"/>
    <mergeCell ref="BV10:BV11"/>
    <mergeCell ref="BW10:BX10"/>
    <mergeCell ref="BP1:BP2"/>
    <mergeCell ref="BS5:BS6"/>
    <mergeCell ref="BT5:BT6"/>
    <mergeCell ref="BU5:BU6"/>
    <mergeCell ref="BV5:BV6"/>
    <mergeCell ref="BS10:BS11"/>
    <mergeCell ref="BT10:BT11"/>
    <mergeCell ref="BU10:BU11"/>
    <mergeCell ref="BS1:BS2"/>
    <mergeCell ref="BV1:BV2"/>
    <mergeCell ref="BW1:BW2"/>
    <mergeCell ref="BM1:BM2"/>
    <mergeCell ref="BN1:BN2"/>
    <mergeCell ref="BO1:BO2"/>
    <mergeCell ref="BC5:BC6"/>
    <mergeCell ref="BD5:BD6"/>
    <mergeCell ref="BE5:BE6"/>
    <mergeCell ref="BF5:BF6"/>
    <mergeCell ref="BG5:BG6"/>
    <mergeCell ref="BK5:BK6"/>
    <mergeCell ref="BL5:BL6"/>
    <mergeCell ref="BM5:BM6"/>
    <mergeCell ref="BN5:BN6"/>
    <mergeCell ref="BO5:BO6"/>
    <mergeCell ref="BK1:BK2"/>
    <mergeCell ref="BL1:BL2"/>
    <mergeCell ref="BT1:BT2"/>
    <mergeCell ref="BU1:BU2"/>
    <mergeCell ref="AW10:AW11"/>
    <mergeCell ref="AX10:AX11"/>
    <mergeCell ref="AY10:AZ10"/>
    <mergeCell ref="BC10:BC11"/>
    <mergeCell ref="BD10:BD11"/>
    <mergeCell ref="BE10:BE11"/>
    <mergeCell ref="BF10:BF11"/>
    <mergeCell ref="BG10:BH10"/>
    <mergeCell ref="BC1:BC2"/>
    <mergeCell ref="BD1:BD2"/>
    <mergeCell ref="BE1:BE2"/>
    <mergeCell ref="BF1:BF2"/>
    <mergeCell ref="BG1:BG2"/>
    <mergeCell ref="BH1:BH2"/>
    <mergeCell ref="AW1:AW2"/>
    <mergeCell ref="AX1:AX2"/>
    <mergeCell ref="AY1:AY2"/>
    <mergeCell ref="AZ1:AZ2"/>
    <mergeCell ref="AM5:AM6"/>
    <mergeCell ref="AN5:AN6"/>
    <mergeCell ref="AO5:AO6"/>
    <mergeCell ref="AP5:AP6"/>
    <mergeCell ref="AQ5:AQ6"/>
    <mergeCell ref="AU5:AU6"/>
    <mergeCell ref="AV5:AV6"/>
    <mergeCell ref="AW5:AW6"/>
    <mergeCell ref="AX5:AX6"/>
    <mergeCell ref="AY5:AY6"/>
    <mergeCell ref="AQ10:AR10"/>
    <mergeCell ref="AM1:AM2"/>
    <mergeCell ref="AN1:AN2"/>
    <mergeCell ref="AO1:AO2"/>
    <mergeCell ref="AP1:AP2"/>
    <mergeCell ref="AQ1:AQ2"/>
    <mergeCell ref="AR1:AR2"/>
    <mergeCell ref="AU1:AU2"/>
    <mergeCell ref="AV1:AV2"/>
    <mergeCell ref="AU10:AU11"/>
    <mergeCell ref="AV10:AV11"/>
    <mergeCell ref="AE10:AE11"/>
    <mergeCell ref="AF10:AF11"/>
    <mergeCell ref="AG10:AG11"/>
    <mergeCell ref="AH10:AH11"/>
    <mergeCell ref="AI10:AJ10"/>
    <mergeCell ref="AM10:AM11"/>
    <mergeCell ref="AN10:AN11"/>
    <mergeCell ref="AO10:AO11"/>
    <mergeCell ref="AP10:AP11"/>
    <mergeCell ref="AE1:AE2"/>
    <mergeCell ref="AF1:AF2"/>
    <mergeCell ref="AG1:AG2"/>
    <mergeCell ref="AH1:AH2"/>
    <mergeCell ref="AI1:AI2"/>
    <mergeCell ref="AJ1:AJ2"/>
    <mergeCell ref="W5:W6"/>
    <mergeCell ref="X5:X6"/>
    <mergeCell ref="Y5:Y6"/>
    <mergeCell ref="Z5:Z6"/>
    <mergeCell ref="AA5:AA6"/>
    <mergeCell ref="AE5:AE6"/>
    <mergeCell ref="AF5:AF6"/>
    <mergeCell ref="AG5:AG6"/>
    <mergeCell ref="AH5:AH6"/>
    <mergeCell ref="AI5:AI6"/>
    <mergeCell ref="W10:W11"/>
    <mergeCell ref="X10:X11"/>
    <mergeCell ref="Y10:Y11"/>
    <mergeCell ref="Z10:Z11"/>
    <mergeCell ref="AA10:AB10"/>
    <mergeCell ref="W1:W2"/>
    <mergeCell ref="X1:X2"/>
    <mergeCell ref="Y1:Y2"/>
    <mergeCell ref="Z1:Z2"/>
    <mergeCell ref="AA1:AA2"/>
    <mergeCell ref="AB1:AB2"/>
    <mergeCell ref="GC10:GC11"/>
    <mergeCell ref="GD10:GD11"/>
    <mergeCell ref="GE10:GE11"/>
    <mergeCell ref="GF10:GF11"/>
    <mergeCell ref="GG10:GH10"/>
    <mergeCell ref="GK1:GK2"/>
    <mergeCell ref="GL1:GL2"/>
    <mergeCell ref="GM1:GM2"/>
    <mergeCell ref="GN1:GN2"/>
    <mergeCell ref="GC1:GC2"/>
    <mergeCell ref="GD1:GD2"/>
    <mergeCell ref="GE1:GE2"/>
    <mergeCell ref="GF1:GF2"/>
    <mergeCell ref="GG1:GG2"/>
    <mergeCell ref="GH1:GH2"/>
    <mergeCell ref="GC5:GC6"/>
    <mergeCell ref="GD5:GD6"/>
    <mergeCell ref="GE5:GE6"/>
    <mergeCell ref="GF5:GF6"/>
    <mergeCell ref="GG5:GG6"/>
    <mergeCell ref="GO1:GO2"/>
    <mergeCell ref="GP1:GP2"/>
    <mergeCell ref="GK5:GK6"/>
    <mergeCell ref="GL5:GL6"/>
    <mergeCell ref="GM5:GM6"/>
    <mergeCell ref="GN5:GN6"/>
    <mergeCell ref="GO5:GO6"/>
    <mergeCell ref="GK10:GK11"/>
    <mergeCell ref="GL10:GL11"/>
    <mergeCell ref="GM10:GM11"/>
    <mergeCell ref="GN10:GN11"/>
    <mergeCell ref="GO10:GP10"/>
    <mergeCell ref="GS10:GS11"/>
    <mergeCell ref="GT10:GT11"/>
    <mergeCell ref="GU10:GU11"/>
    <mergeCell ref="GV10:GV11"/>
    <mergeCell ref="GW10:GX10"/>
    <mergeCell ref="HA1:HA2"/>
    <mergeCell ref="HB1:HB2"/>
    <mergeCell ref="HC1:HC2"/>
    <mergeCell ref="HD1:HD2"/>
    <mergeCell ref="GS1:GS2"/>
    <mergeCell ref="GT1:GT2"/>
    <mergeCell ref="GU1:GU2"/>
    <mergeCell ref="GV1:GV2"/>
    <mergeCell ref="GW1:GW2"/>
    <mergeCell ref="GX1:GX2"/>
    <mergeCell ref="GS5:GS6"/>
    <mergeCell ref="GT5:GT6"/>
    <mergeCell ref="GU5:GU6"/>
    <mergeCell ref="GV5:GV6"/>
    <mergeCell ref="GW5:GW6"/>
    <mergeCell ref="HE1:HE2"/>
    <mergeCell ref="HF1:HF2"/>
    <mergeCell ref="HA5:HA6"/>
    <mergeCell ref="HB5:HB6"/>
    <mergeCell ref="HC5:HC6"/>
    <mergeCell ref="HD5:HD6"/>
    <mergeCell ref="HE5:HE6"/>
    <mergeCell ref="HA10:HA11"/>
    <mergeCell ref="HB10:HB11"/>
    <mergeCell ref="HC10:HC11"/>
    <mergeCell ref="HD10:HD11"/>
    <mergeCell ref="HE10:HF10"/>
    <mergeCell ref="HI10:HI11"/>
    <mergeCell ref="HJ10:HJ11"/>
    <mergeCell ref="HK10:HK11"/>
    <mergeCell ref="HL10:HL11"/>
    <mergeCell ref="HM10:HN10"/>
    <mergeCell ref="HQ1:HQ2"/>
    <mergeCell ref="HR1:HR2"/>
    <mergeCell ref="HS1:HS2"/>
    <mergeCell ref="HT1:HT2"/>
    <mergeCell ref="HI1:HI2"/>
    <mergeCell ref="HJ1:HJ2"/>
    <mergeCell ref="HK1:HK2"/>
    <mergeCell ref="HL1:HL2"/>
    <mergeCell ref="HM1:HM2"/>
    <mergeCell ref="HN1:HN2"/>
    <mergeCell ref="HI5:HI6"/>
    <mergeCell ref="HJ5:HJ6"/>
    <mergeCell ref="HK5:HK6"/>
    <mergeCell ref="HL5:HL6"/>
    <mergeCell ref="HM5:HM6"/>
    <mergeCell ref="HU1:HU2"/>
    <mergeCell ref="HV1:HV2"/>
    <mergeCell ref="HQ5:HQ6"/>
    <mergeCell ref="HR5:HR6"/>
    <mergeCell ref="HS5:HS6"/>
    <mergeCell ref="HT5:HT6"/>
    <mergeCell ref="HU5:HU6"/>
    <mergeCell ref="HQ10:HQ11"/>
    <mergeCell ref="HR10:HR11"/>
    <mergeCell ref="HS10:HS11"/>
    <mergeCell ref="HT10:HT11"/>
    <mergeCell ref="HU10:HV10"/>
    <mergeCell ref="HY10:HY11"/>
    <mergeCell ref="HZ10:HZ11"/>
    <mergeCell ref="IA10:IA11"/>
    <mergeCell ref="IB10:IB11"/>
    <mergeCell ref="IC10:ID10"/>
    <mergeCell ref="HY1:HY2"/>
    <mergeCell ref="HZ1:HZ2"/>
    <mergeCell ref="IA1:IA2"/>
    <mergeCell ref="IB1:IB2"/>
    <mergeCell ref="IC1:IC2"/>
    <mergeCell ref="ID1:ID2"/>
    <mergeCell ref="HY5:HY6"/>
    <mergeCell ref="HZ5:HZ6"/>
    <mergeCell ref="IA5:IA6"/>
    <mergeCell ref="IB5:IB6"/>
    <mergeCell ref="IC5:IC6"/>
  </mergeCells>
  <conditionalFormatting sqref="GV12:GV26">
    <cfRule type="cellIs" dxfId="10" priority="6" operator="greaterThan">
      <formula>0.05</formula>
    </cfRule>
    <cfRule type="cellIs" dxfId="9" priority="2" operator="greaterThan">
      <formula>0.5</formula>
    </cfRule>
  </conditionalFormatting>
  <conditionalFormatting sqref="GF12:GF23">
    <cfRule type="cellIs" dxfId="8" priority="5" operator="greaterThan">
      <formula>0.05</formula>
    </cfRule>
  </conditionalFormatting>
  <conditionalFormatting sqref="FG12:FG20">
    <cfRule type="cellIs" dxfId="7" priority="4" operator="greaterThan">
      <formula>0.05</formula>
    </cfRule>
  </conditionalFormatting>
  <conditionalFormatting sqref="FO12:FO21">
    <cfRule type="cellIs" dxfId="0" priority="3" operator="greaterThan">
      <formula>0.5</formula>
    </cfRule>
    <cfRule type="cellIs" dxfId="1" priority="1" operator="greaterThan">
      <formula>0.05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"/>
  <sheetViews>
    <sheetView workbookViewId="0"/>
  </sheetViews>
  <sheetFormatPr defaultRowHeight="12.75" x14ac:dyDescent="0.2"/>
  <sheetData>
    <row r="9" spans="2:2" x14ac:dyDescent="0.2">
      <c r="B9" s="1">
        <f>1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workbookViewId="0"/>
  </sheetViews>
  <sheetFormatPr defaultColWidth="30.7109375" defaultRowHeight="12.75" x14ac:dyDescent="0.2"/>
  <cols>
    <col min="1" max="1" width="30.7109375" style="3"/>
    <col min="2" max="16384" width="30.7109375" style="2"/>
  </cols>
  <sheetData>
    <row r="1" spans="1:20" x14ac:dyDescent="0.2">
      <c r="A1" s="3" t="s">
        <v>208</v>
      </c>
      <c r="B1" s="2" t="s">
        <v>209</v>
      </c>
      <c r="C1" s="2" t="s">
        <v>199</v>
      </c>
      <c r="D1" s="2">
        <v>7</v>
      </c>
      <c r="E1" s="2" t="s">
        <v>200</v>
      </c>
      <c r="F1" s="2">
        <v>5</v>
      </c>
      <c r="G1" s="2" t="s">
        <v>201</v>
      </c>
      <c r="H1" s="2">
        <v>0</v>
      </c>
      <c r="I1" s="2" t="s">
        <v>202</v>
      </c>
      <c r="J1" s="2">
        <v>1</v>
      </c>
      <c r="K1" s="2" t="s">
        <v>203</v>
      </c>
      <c r="L1" s="2">
        <v>0</v>
      </c>
      <c r="M1" s="2" t="s">
        <v>204</v>
      </c>
      <c r="N1" s="2">
        <v>0</v>
      </c>
      <c r="O1" s="2" t="s">
        <v>205</v>
      </c>
      <c r="P1" s="2">
        <v>1</v>
      </c>
      <c r="Q1" s="2" t="s">
        <v>206</v>
      </c>
      <c r="R1" s="2">
        <v>0</v>
      </c>
      <c r="S1" s="2" t="s">
        <v>207</v>
      </c>
      <c r="T1" s="2">
        <v>0</v>
      </c>
    </row>
    <row r="2" spans="1:20" x14ac:dyDescent="0.2">
      <c r="A2" s="3" t="s">
        <v>210</v>
      </c>
      <c r="B2" s="2" t="s">
        <v>211</v>
      </c>
    </row>
    <row r="3" spans="1:20" x14ac:dyDescent="0.2">
      <c r="A3" s="3" t="s">
        <v>212</v>
      </c>
      <c r="B3" s="2" t="b">
        <f>IF(B10&gt;256,"TripUpST110AndEarlier",TRUE)</f>
        <v>1</v>
      </c>
    </row>
    <row r="4" spans="1:20" x14ac:dyDescent="0.2">
      <c r="A4" s="3" t="s">
        <v>213</v>
      </c>
      <c r="B4" s="2" t="s">
        <v>214</v>
      </c>
    </row>
    <row r="5" spans="1:20" x14ac:dyDescent="0.2">
      <c r="A5" s="3" t="s">
        <v>215</v>
      </c>
      <c r="B5" s="2" t="b">
        <v>1</v>
      </c>
    </row>
    <row r="6" spans="1:20" x14ac:dyDescent="0.2">
      <c r="A6" s="3" t="s">
        <v>216</v>
      </c>
      <c r="B6" s="2" t="b">
        <v>0</v>
      </c>
    </row>
    <row r="7" spans="1:20" x14ac:dyDescent="0.2">
      <c r="A7" s="3" t="s">
        <v>217</v>
      </c>
      <c r="B7" s="2">
        <f>'LifeExpectancy Regression(2000)'!$A$1:$S$184</f>
        <v>2000</v>
      </c>
    </row>
    <row r="8" spans="1:20" x14ac:dyDescent="0.2">
      <c r="A8" s="3" t="s">
        <v>218</v>
      </c>
      <c r="B8" s="2">
        <v>2</v>
      </c>
    </row>
    <row r="9" spans="1:20" x14ac:dyDescent="0.2">
      <c r="A9" s="3" t="s">
        <v>219</v>
      </c>
      <c r="B9" s="32">
        <f>1</f>
        <v>1</v>
      </c>
    </row>
    <row r="10" spans="1:20" x14ac:dyDescent="0.2">
      <c r="A10" s="3" t="s">
        <v>220</v>
      </c>
      <c r="B10" s="2">
        <v>19</v>
      </c>
    </row>
    <row r="12" spans="1:20" x14ac:dyDescent="0.2">
      <c r="A12" s="3" t="s">
        <v>221</v>
      </c>
      <c r="B12" s="2" t="s">
        <v>341</v>
      </c>
      <c r="C12" s="2" t="s">
        <v>222</v>
      </c>
      <c r="D12" s="2" t="s">
        <v>223</v>
      </c>
      <c r="E12" s="2" t="b">
        <v>1</v>
      </c>
      <c r="F12" s="2">
        <v>0</v>
      </c>
      <c r="G12" s="2">
        <v>4</v>
      </c>
      <c r="H12" s="2">
        <v>1</v>
      </c>
    </row>
    <row r="13" spans="1:20" x14ac:dyDescent="0.2">
      <c r="A13" s="3" t="s">
        <v>224</v>
      </c>
      <c r="B13" s="2" t="str">
        <f>'LifeExpectancy Regression(2000)'!$A$1:$A$184</f>
        <v>Bahrain</v>
      </c>
    </row>
    <row r="14" spans="1:20" x14ac:dyDescent="0.2">
      <c r="A14" s="3" t="s">
        <v>225</v>
      </c>
    </row>
    <row r="15" spans="1:20" x14ac:dyDescent="0.2">
      <c r="A15" s="3" t="s">
        <v>226</v>
      </c>
      <c r="B15" s="2" t="s">
        <v>342</v>
      </c>
      <c r="C15" s="2" t="s">
        <v>227</v>
      </c>
      <c r="D15" s="2" t="s">
        <v>228</v>
      </c>
      <c r="E15" s="2" t="b">
        <v>1</v>
      </c>
      <c r="F15" s="2">
        <v>0</v>
      </c>
      <c r="G15" s="2">
        <v>4</v>
      </c>
      <c r="H15" s="2">
        <v>0</v>
      </c>
    </row>
    <row r="16" spans="1:20" x14ac:dyDescent="0.2">
      <c r="A16" s="3" t="s">
        <v>229</v>
      </c>
      <c r="B16" s="2">
        <f>'LifeExpectancy Regression(2000)'!$B$1:$B$184</f>
        <v>2000</v>
      </c>
    </row>
    <row r="17" spans="1:8" x14ac:dyDescent="0.2">
      <c r="A17" s="3" t="s">
        <v>230</v>
      </c>
    </row>
    <row r="18" spans="1:8" x14ac:dyDescent="0.2">
      <c r="A18" s="3" t="s">
        <v>231</v>
      </c>
      <c r="B18" s="2" t="s">
        <v>343</v>
      </c>
      <c r="C18" s="2" t="s">
        <v>232</v>
      </c>
      <c r="D18" s="2" t="s">
        <v>233</v>
      </c>
      <c r="E18" s="2" t="b">
        <v>1</v>
      </c>
      <c r="F18" s="2">
        <v>0</v>
      </c>
      <c r="G18" s="2">
        <v>4</v>
      </c>
      <c r="H18" s="2">
        <v>1</v>
      </c>
    </row>
    <row r="19" spans="1:8" x14ac:dyDescent="0.2">
      <c r="A19" s="3" t="s">
        <v>234</v>
      </c>
      <c r="B19" s="2" t="str">
        <f>'LifeExpectancy Regression(2000)'!$C$1:$C$184</f>
        <v>Developing</v>
      </c>
    </row>
    <row r="20" spans="1:8" x14ac:dyDescent="0.2">
      <c r="A20" s="3" t="s">
        <v>235</v>
      </c>
    </row>
    <row r="21" spans="1:8" x14ac:dyDescent="0.2">
      <c r="A21" s="3" t="s">
        <v>236</v>
      </c>
      <c r="B21" s="2" t="s">
        <v>344</v>
      </c>
      <c r="C21" s="2" t="s">
        <v>237</v>
      </c>
      <c r="D21" s="2" t="s">
        <v>238</v>
      </c>
      <c r="E21" s="2" t="b">
        <v>1</v>
      </c>
      <c r="F21" s="2">
        <v>0</v>
      </c>
      <c r="G21" s="2">
        <v>4</v>
      </c>
      <c r="H21" s="2">
        <v>0</v>
      </c>
    </row>
    <row r="22" spans="1:8" x14ac:dyDescent="0.2">
      <c r="A22" s="3" t="s">
        <v>239</v>
      </c>
      <c r="B22" s="2">
        <f>'LifeExpectancy Regression(2000)'!$D$1:$D$184</f>
        <v>74.599999999999994</v>
      </c>
    </row>
    <row r="23" spans="1:8" x14ac:dyDescent="0.2">
      <c r="A23" s="3" t="s">
        <v>240</v>
      </c>
    </row>
    <row r="24" spans="1:8" x14ac:dyDescent="0.2">
      <c r="A24" s="3" t="s">
        <v>241</v>
      </c>
      <c r="B24" s="2" t="s">
        <v>345</v>
      </c>
      <c r="C24" s="2" t="s">
        <v>242</v>
      </c>
      <c r="D24" s="2" t="s">
        <v>243</v>
      </c>
      <c r="E24" s="2" t="b">
        <v>1</v>
      </c>
      <c r="F24" s="2">
        <v>0</v>
      </c>
      <c r="G24" s="2">
        <v>4</v>
      </c>
      <c r="H24" s="2">
        <v>0</v>
      </c>
    </row>
    <row r="25" spans="1:8" x14ac:dyDescent="0.2">
      <c r="A25" s="3" t="s">
        <v>244</v>
      </c>
      <c r="B25" s="2">
        <f>'LifeExpectancy Regression(2000)'!$E$1:$E$184</f>
        <v>16</v>
      </c>
    </row>
    <row r="26" spans="1:8" x14ac:dyDescent="0.2">
      <c r="A26" s="3" t="s">
        <v>245</v>
      </c>
    </row>
    <row r="27" spans="1:8" x14ac:dyDescent="0.2">
      <c r="A27" s="3" t="s">
        <v>246</v>
      </c>
      <c r="B27" s="2" t="s">
        <v>346</v>
      </c>
      <c r="C27" s="2" t="s">
        <v>247</v>
      </c>
      <c r="D27" s="2" t="s">
        <v>248</v>
      </c>
      <c r="E27" s="2" t="b">
        <v>1</v>
      </c>
      <c r="F27" s="2">
        <v>0</v>
      </c>
      <c r="G27" s="2">
        <v>4</v>
      </c>
      <c r="H27" s="2">
        <v>0</v>
      </c>
    </row>
    <row r="28" spans="1:8" x14ac:dyDescent="0.2">
      <c r="A28" s="3" t="s">
        <v>249</v>
      </c>
      <c r="B28" s="2">
        <f>'LifeExpectancy Regression(2000)'!$F$1:$F$184</f>
        <v>4.05</v>
      </c>
    </row>
    <row r="29" spans="1:8" x14ac:dyDescent="0.2">
      <c r="A29" s="3" t="s">
        <v>250</v>
      </c>
    </row>
    <row r="30" spans="1:8" x14ac:dyDescent="0.2">
      <c r="A30" s="3" t="s">
        <v>251</v>
      </c>
      <c r="B30" s="2" t="s">
        <v>347</v>
      </c>
      <c r="C30" s="2" t="s">
        <v>252</v>
      </c>
      <c r="D30" s="2" t="s">
        <v>253</v>
      </c>
      <c r="E30" s="2" t="b">
        <v>1</v>
      </c>
      <c r="F30" s="2">
        <v>0</v>
      </c>
      <c r="G30" s="2">
        <v>4</v>
      </c>
      <c r="H30" s="2">
        <v>0</v>
      </c>
    </row>
    <row r="31" spans="1:8" x14ac:dyDescent="0.2">
      <c r="A31" s="3" t="s">
        <v>254</v>
      </c>
      <c r="B31" s="2">
        <f>'LifeExpectancy Regression(2000)'!$G$1:$G$184</f>
        <v>0.32841805600000001</v>
      </c>
    </row>
    <row r="32" spans="1:8" x14ac:dyDescent="0.2">
      <c r="A32" s="3" t="s">
        <v>255</v>
      </c>
    </row>
    <row r="33" spans="1:8" x14ac:dyDescent="0.2">
      <c r="A33" s="3" t="s">
        <v>256</v>
      </c>
      <c r="B33" s="2" t="s">
        <v>348</v>
      </c>
      <c r="C33" s="2" t="s">
        <v>257</v>
      </c>
      <c r="D33" s="2" t="s">
        <v>258</v>
      </c>
      <c r="E33" s="2" t="b">
        <v>1</v>
      </c>
      <c r="F33" s="2">
        <v>0</v>
      </c>
      <c r="G33" s="2">
        <v>4</v>
      </c>
      <c r="H33" s="2">
        <v>0</v>
      </c>
    </row>
    <row r="34" spans="1:8" x14ac:dyDescent="0.2">
      <c r="A34" s="3" t="s">
        <v>259</v>
      </c>
      <c r="B34" s="2">
        <f>'LifeExpectancy Regression(2000)'!$H$1:$H$184</f>
        <v>16.5</v>
      </c>
    </row>
    <row r="35" spans="1:8" x14ac:dyDescent="0.2">
      <c r="A35" s="3" t="s">
        <v>260</v>
      </c>
    </row>
    <row r="36" spans="1:8" x14ac:dyDescent="0.2">
      <c r="A36" s="3" t="s">
        <v>261</v>
      </c>
      <c r="B36" s="2" t="s">
        <v>349</v>
      </c>
      <c r="C36" s="2" t="s">
        <v>262</v>
      </c>
      <c r="D36" s="2" t="s">
        <v>263</v>
      </c>
      <c r="E36" s="2" t="b">
        <v>1</v>
      </c>
      <c r="F36" s="2">
        <v>0</v>
      </c>
      <c r="G36" s="2">
        <v>4</v>
      </c>
      <c r="H36" s="2">
        <v>0</v>
      </c>
    </row>
    <row r="37" spans="1:8" x14ac:dyDescent="0.2">
      <c r="A37" s="3" t="s">
        <v>264</v>
      </c>
      <c r="B37" s="2">
        <f>'LifeExpectancy Regression(2000)'!$I$1:$I$184</f>
        <v>86</v>
      </c>
    </row>
    <row r="38" spans="1:8" x14ac:dyDescent="0.2">
      <c r="A38" s="3" t="s">
        <v>265</v>
      </c>
    </row>
    <row r="39" spans="1:8" x14ac:dyDescent="0.2">
      <c r="A39" s="3" t="s">
        <v>266</v>
      </c>
      <c r="B39" s="2" t="s">
        <v>350</v>
      </c>
      <c r="C39" s="2" t="s">
        <v>267</v>
      </c>
      <c r="D39" s="2" t="s">
        <v>268</v>
      </c>
      <c r="E39" s="2" t="b">
        <v>1</v>
      </c>
      <c r="F39" s="2">
        <v>0</v>
      </c>
      <c r="G39" s="2">
        <v>4</v>
      </c>
      <c r="H39" s="2">
        <v>0</v>
      </c>
    </row>
    <row r="40" spans="1:8" x14ac:dyDescent="0.2">
      <c r="A40" s="3" t="s">
        <v>269</v>
      </c>
      <c r="B40" s="2">
        <f>'LifeExpectancy Regression(2000)'!$J$1:$J$184</f>
        <v>33</v>
      </c>
    </row>
    <row r="41" spans="1:8" x14ac:dyDescent="0.2">
      <c r="A41" s="3" t="s">
        <v>270</v>
      </c>
    </row>
    <row r="42" spans="1:8" x14ac:dyDescent="0.2">
      <c r="A42" s="3" t="s">
        <v>271</v>
      </c>
      <c r="B42" s="2" t="s">
        <v>351</v>
      </c>
      <c r="C42" s="2" t="s">
        <v>272</v>
      </c>
      <c r="D42" s="2" t="s">
        <v>273</v>
      </c>
      <c r="E42" s="2" t="b">
        <v>1</v>
      </c>
      <c r="F42" s="2">
        <v>0</v>
      </c>
      <c r="G42" s="2">
        <v>4</v>
      </c>
      <c r="H42" s="2">
        <v>0</v>
      </c>
    </row>
    <row r="43" spans="1:8" x14ac:dyDescent="0.2">
      <c r="A43" s="3" t="s">
        <v>274</v>
      </c>
      <c r="B43" s="2">
        <f>'LifeExpectancy Regression(2000)'!$K$1:$K$184</f>
        <v>2741.1149999999998</v>
      </c>
    </row>
    <row r="44" spans="1:8" x14ac:dyDescent="0.2">
      <c r="A44" s="3" t="s">
        <v>275</v>
      </c>
    </row>
    <row r="45" spans="1:8" x14ac:dyDescent="0.2">
      <c r="A45" s="3" t="s">
        <v>276</v>
      </c>
      <c r="B45" s="2" t="s">
        <v>352</v>
      </c>
      <c r="C45" s="2" t="s">
        <v>277</v>
      </c>
      <c r="D45" s="2" t="s">
        <v>278</v>
      </c>
      <c r="E45" s="2" t="b">
        <v>1</v>
      </c>
      <c r="F45" s="2">
        <v>0</v>
      </c>
      <c r="G45" s="2">
        <v>4</v>
      </c>
      <c r="H45" s="2">
        <v>0</v>
      </c>
    </row>
    <row r="46" spans="1:8" x14ac:dyDescent="0.2">
      <c r="A46" s="3" t="s">
        <v>279</v>
      </c>
      <c r="B46" s="46">
        <f>'LifeExpectancy Regression(2000)'!$L$1:$L$184</f>
        <v>22840217</v>
      </c>
    </row>
    <row r="47" spans="1:8" x14ac:dyDescent="0.2">
      <c r="A47" s="3" t="s">
        <v>280</v>
      </c>
    </row>
    <row r="48" spans="1:8" x14ac:dyDescent="0.2">
      <c r="A48" s="3" t="s">
        <v>281</v>
      </c>
      <c r="B48" s="2" t="s">
        <v>353</v>
      </c>
      <c r="C48" s="2" t="s">
        <v>282</v>
      </c>
      <c r="D48" s="2" t="s">
        <v>283</v>
      </c>
      <c r="E48" s="2" t="b">
        <v>1</v>
      </c>
      <c r="F48" s="2">
        <v>0</v>
      </c>
      <c r="G48" s="2">
        <v>4</v>
      </c>
      <c r="H48" s="2">
        <v>0</v>
      </c>
    </row>
    <row r="49" spans="1:8" x14ac:dyDescent="0.2">
      <c r="A49" s="3" t="s">
        <v>284</v>
      </c>
      <c r="B49" s="2">
        <f>'LifeExpectancy Regression(2000)'!$M$1:$M$184</f>
        <v>3.2</v>
      </c>
    </row>
    <row r="50" spans="1:8" x14ac:dyDescent="0.2">
      <c r="A50" s="3" t="s">
        <v>285</v>
      </c>
    </row>
    <row r="51" spans="1:8" x14ac:dyDescent="0.2">
      <c r="A51" s="3" t="s">
        <v>286</v>
      </c>
      <c r="B51" s="2" t="s">
        <v>354</v>
      </c>
      <c r="C51" s="2" t="s">
        <v>287</v>
      </c>
      <c r="D51" s="2" t="s">
        <v>288</v>
      </c>
      <c r="E51" s="2" t="b">
        <v>1</v>
      </c>
      <c r="F51" s="2">
        <v>0</v>
      </c>
      <c r="G51" s="2">
        <v>4</v>
      </c>
      <c r="H51" s="2">
        <v>0</v>
      </c>
    </row>
    <row r="52" spans="1:8" x14ac:dyDescent="0.2">
      <c r="A52" s="3" t="s">
        <v>289</v>
      </c>
      <c r="B52" s="2">
        <f>'LifeExpectancy Regression(2000)'!$N$1:$N$184</f>
        <v>17.600000000000001</v>
      </c>
    </row>
    <row r="53" spans="1:8" x14ac:dyDescent="0.2">
      <c r="A53" s="3" t="s">
        <v>290</v>
      </c>
    </row>
    <row r="54" spans="1:8" x14ac:dyDescent="0.2">
      <c r="A54" s="3" t="s">
        <v>318</v>
      </c>
      <c r="B54" s="2" t="s">
        <v>355</v>
      </c>
      <c r="C54" s="2" t="s">
        <v>319</v>
      </c>
      <c r="D54" s="2" t="s">
        <v>320</v>
      </c>
      <c r="E54" s="2" t="b">
        <v>1</v>
      </c>
      <c r="F54" s="2">
        <v>0</v>
      </c>
      <c r="G54" s="2">
        <v>4</v>
      </c>
      <c r="H54" s="2">
        <v>0</v>
      </c>
    </row>
    <row r="55" spans="1:8" x14ac:dyDescent="0.2">
      <c r="A55" s="3" t="s">
        <v>321</v>
      </c>
      <c r="B55" s="2">
        <f>'LifeExpectancy Regression(2000)'!$O$1:$O$184</f>
        <v>1</v>
      </c>
    </row>
    <row r="56" spans="1:8" x14ac:dyDescent="0.2">
      <c r="A56" s="3" t="s">
        <v>322</v>
      </c>
    </row>
    <row r="57" spans="1:8" x14ac:dyDescent="0.2">
      <c r="A57" s="3" t="s">
        <v>323</v>
      </c>
      <c r="B57" s="2" t="s">
        <v>356</v>
      </c>
      <c r="C57" s="2" t="s">
        <v>324</v>
      </c>
      <c r="D57" s="2" t="s">
        <v>325</v>
      </c>
      <c r="E57" s="2" t="b">
        <v>1</v>
      </c>
      <c r="F57" s="2">
        <v>0</v>
      </c>
      <c r="G57" s="2">
        <v>4</v>
      </c>
      <c r="H57" s="2">
        <v>0</v>
      </c>
    </row>
    <row r="58" spans="1:8" x14ac:dyDescent="0.2">
      <c r="A58" s="3" t="s">
        <v>326</v>
      </c>
      <c r="B58" s="2">
        <f>'LifeExpectancy Regression(2000)'!$P$1:$P$184</f>
        <v>91</v>
      </c>
    </row>
    <row r="59" spans="1:8" x14ac:dyDescent="0.2">
      <c r="A59" s="3" t="s">
        <v>327</v>
      </c>
    </row>
    <row r="60" spans="1:8" x14ac:dyDescent="0.2">
      <c r="A60" s="3" t="s">
        <v>330</v>
      </c>
      <c r="B60" s="2" t="s">
        <v>357</v>
      </c>
      <c r="C60" s="2" t="s">
        <v>331</v>
      </c>
      <c r="D60" s="2" t="s">
        <v>332</v>
      </c>
      <c r="E60" s="2" t="b">
        <v>1</v>
      </c>
      <c r="F60" s="2">
        <v>0</v>
      </c>
      <c r="G60" s="2">
        <v>4</v>
      </c>
      <c r="H60" s="2">
        <v>0</v>
      </c>
    </row>
    <row r="61" spans="1:8" x14ac:dyDescent="0.2">
      <c r="A61" s="3" t="s">
        <v>333</v>
      </c>
      <c r="B61" s="2">
        <f>'LifeExpectancy Regression(2000)'!$Q$1:$Q$184</f>
        <v>8.61</v>
      </c>
    </row>
    <row r="62" spans="1:8" x14ac:dyDescent="0.2">
      <c r="A62" s="3" t="s">
        <v>334</v>
      </c>
    </row>
    <row r="63" spans="1:8" x14ac:dyDescent="0.2">
      <c r="A63" s="3" t="s">
        <v>335</v>
      </c>
      <c r="B63" s="2" t="s">
        <v>358</v>
      </c>
      <c r="C63" s="2" t="s">
        <v>336</v>
      </c>
      <c r="D63" s="2" t="s">
        <v>337</v>
      </c>
      <c r="E63" s="2" t="b">
        <v>1</v>
      </c>
      <c r="F63" s="2">
        <v>0</v>
      </c>
      <c r="G63" s="2">
        <v>4</v>
      </c>
      <c r="H63" s="2">
        <v>0</v>
      </c>
    </row>
    <row r="64" spans="1:8" x14ac:dyDescent="0.2">
      <c r="A64" s="3" t="s">
        <v>338</v>
      </c>
      <c r="B64" s="2">
        <f>'LifeExpectancy Regression(2000)'!$R$1:$R$184</f>
        <v>0</v>
      </c>
    </row>
    <row r="65" spans="1:8" x14ac:dyDescent="0.2">
      <c r="A65" s="3" t="s">
        <v>339</v>
      </c>
    </row>
    <row r="66" spans="1:8" x14ac:dyDescent="0.2">
      <c r="A66" s="3" t="s">
        <v>359</v>
      </c>
      <c r="B66" s="2" t="s">
        <v>360</v>
      </c>
      <c r="C66" s="2" t="s">
        <v>361</v>
      </c>
      <c r="D66" s="2" t="s">
        <v>362</v>
      </c>
      <c r="E66" s="2" t="b">
        <v>1</v>
      </c>
      <c r="F66" s="2">
        <v>0</v>
      </c>
      <c r="G66" s="2">
        <v>4</v>
      </c>
      <c r="H66" s="2">
        <v>0</v>
      </c>
    </row>
    <row r="67" spans="1:8" x14ac:dyDescent="0.2">
      <c r="A67" s="3" t="s">
        <v>363</v>
      </c>
      <c r="B67" s="2">
        <f>'LifeExpectancy Regression(2000)'!$S$1:$S$184</f>
        <v>4.5999999999999996</v>
      </c>
    </row>
    <row r="68" spans="1:8" x14ac:dyDescent="0.2">
      <c r="A68" s="3" t="s"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19</vt:i4>
      </vt:variant>
    </vt:vector>
  </HeadingPairs>
  <TitlesOfParts>
    <vt:vector size="22" baseType="lpstr">
      <vt:lpstr>LifeExpectancy Regression(2000)</vt:lpstr>
      <vt:lpstr>_PalUtilTempWorksheet</vt:lpstr>
      <vt:lpstr>_STDS_DG1DE982F6</vt:lpstr>
      <vt:lpstr>ST_AdultMortality</vt:lpstr>
      <vt:lpstr>ST_Alcohol</vt:lpstr>
      <vt:lpstr>ST_AlcoholInteraction</vt:lpstr>
      <vt:lpstr>ST_BMI</vt:lpstr>
      <vt:lpstr>ST_Country</vt:lpstr>
      <vt:lpstr>ST_Diphtheria</vt:lpstr>
      <vt:lpstr>ST_GDP</vt:lpstr>
      <vt:lpstr>ST_InteractionDummyPolio</vt:lpstr>
      <vt:lpstr>ST_Lifeexpectancy</vt:lpstr>
      <vt:lpstr>ST_PercentageExpenditure</vt:lpstr>
      <vt:lpstr>ST_polio</vt:lpstr>
      <vt:lpstr>ST_Population</vt:lpstr>
      <vt:lpstr>ST_Schooling</vt:lpstr>
      <vt:lpstr>ST_SchoolingInteraction</vt:lpstr>
      <vt:lpstr>ST_Smokingprevalence</vt:lpstr>
      <vt:lpstr>ST_SmokingprevalenceInteraction</vt:lpstr>
      <vt:lpstr>ST_Status</vt:lpstr>
      <vt:lpstr>ST_StatusDummy</vt:lpstr>
      <vt:lpstr>ST_Year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Harper He</dc:creator>
  <cp:lastModifiedBy>Harper He</cp:lastModifiedBy>
  <dcterms:created xsi:type="dcterms:W3CDTF">2018-11-21T16:36:58Z</dcterms:created>
  <dcterms:modified xsi:type="dcterms:W3CDTF">2018-11-29T23:03:17Z</dcterms:modified>
</cp:coreProperties>
</file>