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交付概况" sheetId="1" r:id="rId1"/>
    <sheet name="数据对比-和OE底盘" sheetId="2" r:id="rId2"/>
    <sheet name="20230713当天流向对比" sheetId="3" r:id="rId3"/>
    <sheet name="流向明细" sheetId="4" r:id="rId4"/>
  </sheets>
  <calcPr calcId="144525"/>
</workbook>
</file>

<file path=xl/sharedStrings.xml><?xml version="1.0" encoding="utf-8"?>
<sst xmlns="http://schemas.openxmlformats.org/spreadsheetml/2006/main" count="144" uniqueCount="92">
  <si>
    <t>航空省到省真实数据汇总-底盘</t>
  </si>
  <si>
    <t>1. 交付概览</t>
  </si>
  <si>
    <t>数据表</t>
  </si>
  <si>
    <t>dm_predict.dws_airflow_province_qty_d</t>
  </si>
  <si>
    <t>表明注释</t>
  </si>
  <si>
    <t>航空流向省到省日度真实值汇总</t>
  </si>
  <si>
    <t>数据范围</t>
  </si>
  <si>
    <t>20180101-至今（航空件口径调整刷新范围20200101-至今）</t>
  </si>
  <si>
    <t>数据集粒度</t>
  </si>
  <si>
    <t>省份</t>
  </si>
  <si>
    <t>刷新范围</t>
  </si>
  <si>
    <t>每天2点</t>
  </si>
  <si>
    <t>刷新耗时</t>
  </si>
  <si>
    <t>5min</t>
  </si>
  <si>
    <t>预计完成时间</t>
  </si>
  <si>
    <t>每天2点半前输出</t>
  </si>
  <si>
    <t>调度任务</t>
  </si>
  <si>
    <t>最早分区</t>
  </si>
  <si>
    <t>inc_day=20180101</t>
  </si>
  <si>
    <t>一、航空口径调整需求整理</t>
  </si>
  <si>
    <t>1、航空件口径调整-逻辑整理</t>
  </si>
  <si>
    <r>
      <rPr>
        <b/>
        <sz val="10"/>
        <color theme="1"/>
        <rFont val="宋体"/>
        <charset val="134"/>
        <scheme val="minor"/>
      </rPr>
      <t>需求背景：</t>
    </r>
    <r>
      <rPr>
        <sz val="10"/>
        <color theme="1"/>
        <rFont val="宋体"/>
        <charset val="134"/>
        <scheme val="minor"/>
      </rPr>
      <t>航空收件口径调整，需重刷流向航空件底表</t>
    </r>
    <r>
      <rPr>
        <b/>
        <sz val="10"/>
        <color theme="1"/>
        <rFont val="宋体"/>
        <charset val="134"/>
        <scheme val="minor"/>
      </rPr>
      <t xml:space="preserve">
筛选规则：</t>
    </r>
    <r>
      <rPr>
        <sz val="10"/>
        <color theme="1"/>
        <rFont val="宋体"/>
        <charset val="134"/>
        <scheme val="minor"/>
      </rPr>
      <t>二级产品L2代码+重量段+识别码（limit_tag）+是否有效+ 剔除路由代码(route_code)</t>
    </r>
    <r>
      <rPr>
        <b/>
        <sz val="10"/>
        <color theme="1"/>
        <rFont val="宋体"/>
        <charset val="134"/>
        <scheme val="minor"/>
      </rPr>
      <t xml:space="preserve">
对比当前逻辑差异：
    </t>
    </r>
    <r>
      <rPr>
        <sz val="10"/>
        <color theme="1"/>
        <rFont val="宋体"/>
        <charset val="134"/>
        <scheme val="minor"/>
      </rPr>
      <t xml:space="preserve">1、新增二级产品L2代码：SE0153,SE0005
    2、剔除路由代码：T6,ZT6
    3、航空流向表调整（dm_ordi_predict.cf_air_list切换为dm_op.HK_LCB_peizhibiao_001）
</t>
    </r>
    <r>
      <rPr>
        <b/>
        <sz val="10"/>
        <color theme="1"/>
        <rFont val="宋体"/>
        <charset val="134"/>
        <scheme val="minor"/>
      </rPr>
      <t xml:space="preserve">判断航空流向件规则：
   </t>
    </r>
    <r>
      <rPr>
        <sz val="10"/>
        <color theme="1"/>
        <rFont val="宋体"/>
        <charset val="134"/>
        <scheme val="minor"/>
      </rPr>
      <t xml:space="preserve"> 1、产品+识别码+有效+重量段+剔除路由代码
    2、关联流向表
        -、筛选if_hangkong = '是'
        -、取city_flow
</t>
    </r>
    <r>
      <rPr>
        <b/>
        <sz val="10"/>
        <color theme="1"/>
        <rFont val="宋体"/>
        <charset val="134"/>
        <scheme val="minor"/>
      </rPr>
      <t>新上线</t>
    </r>
    <r>
      <rPr>
        <sz val="10"/>
        <color theme="1"/>
        <rFont val="宋体"/>
        <charset val="134"/>
        <scheme val="minor"/>
      </rPr>
      <t>-</t>
    </r>
    <r>
      <rPr>
        <b/>
        <sz val="10"/>
        <color theme="1"/>
        <rFont val="宋体"/>
        <charset val="134"/>
        <scheme val="minor"/>
      </rPr>
      <t>航空产品&amp;流向表：</t>
    </r>
    <r>
      <rPr>
        <sz val="10"/>
        <color theme="1"/>
        <rFont val="宋体"/>
        <charset val="134"/>
        <scheme val="minor"/>
      </rPr>
      <t xml:space="preserve">
    产品表：dm_op.HK_LCB_peizhibiao_006（新表：dm_pass_atp.tm_air_product_config）
    流向表：dm_op.HK_LCB_peizhibiao_001(新表：dm_pass_atp.tm_air_flow_config_wide) 
</t>
    </r>
    <r>
      <rPr>
        <b/>
        <sz val="11"/>
        <color theme="1"/>
        <rFont val="宋体"/>
        <charset val="134"/>
        <scheme val="minor"/>
      </rPr>
      <t xml:space="preserve">取数逻辑：
</t>
    </r>
    <r>
      <rPr>
        <sz val="11"/>
        <color theme="1"/>
        <rFont val="宋体"/>
        <charset val="134"/>
        <scheme val="minor"/>
      </rPr>
      <t>新口径：
1、流向表：dm_pass_atp.tm_air_flow_config_wide，符合：
寄件城市-派件城市=city_flow 且 is_air_flow=是 且 expiry_dt&gt;=T则视为空网流向。
2、产品表：dm_pass_atp.tm_air_product_config，符合：
type=1 且 产品代码+路由代码=product_code+sop_label 且 路由代码！=exclude_route_code 且 expiry_dt&gt;=T则视为空网产品。</t>
    </r>
    <r>
      <rPr>
        <b/>
        <sz val="10"/>
        <color theme="1"/>
        <rFont val="宋体"/>
        <charset val="134"/>
        <scheme val="minor"/>
      </rPr>
      <t xml:space="preserve">
产品配置见sheet：</t>
    </r>
    <r>
      <rPr>
        <sz val="10"/>
        <color theme="1"/>
        <rFont val="宋体"/>
        <charset val="134"/>
        <scheme val="minor"/>
      </rPr>
      <t>&lt;空网产品配置-230320&gt;</t>
    </r>
    <r>
      <rPr>
        <b/>
        <sz val="10"/>
        <color theme="1"/>
        <rFont val="宋体"/>
        <charset val="134"/>
        <scheme val="minor"/>
      </rPr>
      <t xml:space="preserve">
</t>
    </r>
  </si>
  <si>
    <t>1、OE和流向静态底盘，近30天航空件量对比差异。</t>
  </si>
  <si>
    <t>日期</t>
  </si>
  <si>
    <t>流向静态底表</t>
  </si>
  <si>
    <t>OE航空明细</t>
  </si>
  <si>
    <t>差异</t>
  </si>
  <si>
    <t>件量</t>
  </si>
  <si>
    <t>占比</t>
  </si>
  <si>
    <t>1、20230713当天航空流向件量对比</t>
  </si>
  <si>
    <t>城市对</t>
  </si>
  <si>
    <t>OE-件量</t>
  </si>
  <si>
    <t>底表-件量</t>
  </si>
  <si>
    <t>件量差异</t>
  </si>
  <si>
    <t>差异占比</t>
  </si>
  <si>
    <t>020-510</t>
  </si>
  <si>
    <t>021-010</t>
  </si>
  <si>
    <t>020-022</t>
  </si>
  <si>
    <t>518-451</t>
  </si>
  <si>
    <t>023-571</t>
  </si>
  <si>
    <t>010-020</t>
  </si>
  <si>
    <t>020-024</t>
  </si>
  <si>
    <t>755-716</t>
  </si>
  <si>
    <t>010-377</t>
  </si>
  <si>
    <t>631-412</t>
  </si>
  <si>
    <t>451-7311</t>
  </si>
  <si>
    <t>022-713</t>
  </si>
  <si>
    <t>020-891</t>
  </si>
  <si>
    <t>898-513</t>
  </si>
  <si>
    <t>769-998</t>
  </si>
  <si>
    <t>022-574</t>
  </si>
  <si>
    <t>7311-816</t>
  </si>
  <si>
    <t>769-028</t>
  </si>
  <si>
    <t>020-555</t>
  </si>
  <si>
    <t>020-8981</t>
  </si>
  <si>
    <t>596-028</t>
  </si>
  <si>
    <t>755-451</t>
  </si>
  <si>
    <t>512-755</t>
  </si>
  <si>
    <t>020-021</t>
  </si>
  <si>
    <t>020-512</t>
  </si>
  <si>
    <t>020-028</t>
  </si>
  <si>
    <t>510-351</t>
  </si>
  <si>
    <t>025-755</t>
  </si>
  <si>
    <t>020-315</t>
  </si>
  <si>
    <t>020-898</t>
  </si>
  <si>
    <t>020-516</t>
  </si>
  <si>
    <t>020-029</t>
  </si>
  <si>
    <t>020-579</t>
  </si>
  <si>
    <t>571-315</t>
  </si>
  <si>
    <t>1、流向631-412查询运单宽表，当天明细。</t>
  </si>
  <si>
    <t>寄件日期</t>
  </si>
  <si>
    <t>产品</t>
  </si>
  <si>
    <t>识别码</t>
  </si>
  <si>
    <t>运单号</t>
  </si>
  <si>
    <t>路由代码</t>
  </si>
  <si>
    <t>SE0001</t>
  </si>
  <si>
    <t>T4</t>
  </si>
  <si>
    <t>SF1439558227657</t>
  </si>
  <si>
    <t>SF1438222161430</t>
  </si>
  <si>
    <t>SF1441344908997</t>
  </si>
  <si>
    <t>SF1679751053638</t>
  </si>
  <si>
    <t>SF1388980962561</t>
  </si>
  <si>
    <t>SF1517299047128</t>
  </si>
  <si>
    <t>SP330</t>
  </si>
  <si>
    <t>SF1685805286515</t>
  </si>
  <si>
    <t>SF1507111621115</t>
  </si>
  <si>
    <t>SE0109</t>
  </si>
  <si>
    <t>SF1420193378483</t>
  </si>
  <si>
    <t>SF1376342868788</t>
  </si>
  <si>
    <t>SF1512662187608</t>
  </si>
  <si>
    <t>SF1644780878038</t>
  </si>
  <si>
    <t>SF1679767641323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</si>
</sst>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0" tint="-0.0499893185216834"/>
      <name val="微软雅黑"/>
      <charset val="134"/>
    </font>
    <font>
      <b/>
      <sz val="9"/>
      <name val="微软雅黑"/>
      <charset val="134"/>
    </font>
    <font>
      <sz val="9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color rgb="FF333333"/>
      <name val="Helvetica"/>
      <charset val="134"/>
    </font>
    <font>
      <b/>
      <sz val="14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color theme="1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6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3" borderId="8" applyNumberFormat="0" applyFon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0" fillId="18" borderId="9" applyNumberFormat="0" applyAlignment="0" applyProtection="0">
      <alignment vertical="center"/>
    </xf>
    <xf numFmtId="0" fontId="22" fillId="18" borderId="5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22" fontId="1" fillId="0" borderId="1" xfId="0" applyNumberFormat="1" applyFont="1" applyFill="1" applyBorder="1" applyAlignment="1">
      <alignment vertical="center"/>
    </xf>
    <xf numFmtId="0" fontId="2" fillId="3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0" fontId="1" fillId="0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10" fontId="1" fillId="3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49" fontId="3" fillId="4" borderId="0" xfId="0" applyNumberFormat="1" applyFont="1" applyFill="1" applyBorder="1" applyAlignment="1">
      <alignment horizontal="left" vertical="center"/>
    </xf>
    <xf numFmtId="49" fontId="3" fillId="4" borderId="0" xfId="0" applyNumberFormat="1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49" fontId="5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11" fillId="0" borderId="0" xfId="0" applyFont="1" applyFill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abSelected="1" workbookViewId="0">
      <selection activeCell="B12" sqref="B12"/>
    </sheetView>
  </sheetViews>
  <sheetFormatPr defaultColWidth="9" defaultRowHeight="14"/>
  <cols>
    <col min="1" max="1" width="11.5454545454545" style="1" customWidth="1"/>
    <col min="2" max="2" width="56" style="1" customWidth="1"/>
    <col min="3" max="16384" width="9" style="1"/>
  </cols>
  <sheetData>
    <row r="1" s="1" customFormat="1" spans="1:13">
      <c r="A1" s="16" t="s">
        <v>0</v>
      </c>
      <c r="B1" s="16"/>
      <c r="C1" s="17"/>
      <c r="D1" s="16"/>
      <c r="E1" s="18"/>
      <c r="F1" s="19"/>
      <c r="G1" s="17"/>
      <c r="H1" s="16"/>
      <c r="I1" s="16"/>
      <c r="J1" s="16"/>
      <c r="K1" s="16"/>
      <c r="L1" s="16"/>
      <c r="M1" s="16"/>
    </row>
    <row r="2" s="1" customFormat="1" spans="1:13">
      <c r="A2" s="16"/>
      <c r="B2" s="16"/>
      <c r="C2" s="17"/>
      <c r="D2" s="16"/>
      <c r="E2" s="18"/>
      <c r="F2" s="19"/>
      <c r="G2" s="17"/>
      <c r="H2" s="16"/>
      <c r="I2" s="16"/>
      <c r="J2" s="16"/>
      <c r="K2" s="16"/>
      <c r="L2" s="16"/>
      <c r="M2" s="16"/>
    </row>
    <row r="3" s="1" customFormat="1" spans="1:13">
      <c r="A3" s="20" t="s">
        <v>1</v>
      </c>
      <c r="B3" s="21"/>
      <c r="C3" s="22"/>
      <c r="D3" s="21"/>
      <c r="E3" s="23"/>
      <c r="F3" s="24"/>
      <c r="G3" s="22"/>
      <c r="H3" s="21"/>
      <c r="I3" s="21"/>
      <c r="J3" s="21"/>
      <c r="K3" s="21"/>
      <c r="L3" s="21"/>
      <c r="M3" s="21"/>
    </row>
    <row r="4" s="1" customFormat="1" spans="1:13">
      <c r="A4" s="25" t="s">
        <v>2</v>
      </c>
      <c r="B4" s="25" t="s">
        <v>3</v>
      </c>
      <c r="C4" s="22"/>
      <c r="D4" s="21"/>
      <c r="E4" s="23"/>
      <c r="F4" s="24"/>
      <c r="G4" s="22"/>
      <c r="H4" s="21"/>
      <c r="I4" s="21"/>
      <c r="J4" s="21"/>
      <c r="K4" s="21"/>
      <c r="L4" s="21"/>
      <c r="M4" s="21"/>
    </row>
    <row r="5" s="1" customFormat="1" spans="1:13">
      <c r="A5" s="25" t="s">
        <v>4</v>
      </c>
      <c r="B5" s="25" t="s">
        <v>5</v>
      </c>
      <c r="C5" s="22"/>
      <c r="D5" s="21"/>
      <c r="E5" s="23"/>
      <c r="F5" s="24"/>
      <c r="G5" s="22"/>
      <c r="H5" s="21"/>
      <c r="I5" s="21"/>
      <c r="J5" s="21"/>
      <c r="K5" s="21"/>
      <c r="L5" s="21"/>
      <c r="M5" s="21"/>
    </row>
    <row r="6" s="1" customFormat="1" spans="1:13">
      <c r="A6" s="25" t="s">
        <v>6</v>
      </c>
      <c r="B6" s="25" t="s">
        <v>7</v>
      </c>
      <c r="C6" s="22"/>
      <c r="D6" s="21"/>
      <c r="E6" s="23"/>
      <c r="F6" s="24"/>
      <c r="G6" s="22"/>
      <c r="H6" s="21"/>
      <c r="I6" s="21"/>
      <c r="J6" s="21"/>
      <c r="K6" s="21"/>
      <c r="L6" s="21"/>
      <c r="M6" s="21"/>
    </row>
    <row r="7" s="1" customFormat="1" spans="1:13">
      <c r="A7" s="26" t="s">
        <v>8</v>
      </c>
      <c r="B7" s="25" t="s">
        <v>9</v>
      </c>
      <c r="C7" s="22"/>
      <c r="D7" s="21"/>
      <c r="E7" s="23"/>
      <c r="F7" s="24"/>
      <c r="G7" s="22"/>
      <c r="H7" s="21"/>
      <c r="I7" s="21"/>
      <c r="J7" s="21"/>
      <c r="K7" s="21"/>
      <c r="L7" s="21"/>
      <c r="M7" s="21"/>
    </row>
    <row r="8" s="1" customFormat="1" spans="1:13">
      <c r="A8" s="25" t="s">
        <v>10</v>
      </c>
      <c r="B8" s="27" t="s">
        <v>11</v>
      </c>
      <c r="C8" s="22"/>
      <c r="D8" s="21"/>
      <c r="E8" s="23"/>
      <c r="F8" s="24"/>
      <c r="G8" s="22"/>
      <c r="H8" s="21"/>
      <c r="I8" s="21"/>
      <c r="J8" s="21"/>
      <c r="K8" s="21"/>
      <c r="L8" s="21"/>
      <c r="M8" s="21"/>
    </row>
    <row r="9" s="1" customFormat="1" spans="1:13">
      <c r="A9" s="25" t="s">
        <v>12</v>
      </c>
      <c r="B9" s="27" t="s">
        <v>13</v>
      </c>
      <c r="C9" s="22"/>
      <c r="D9" s="21"/>
      <c r="E9" s="23"/>
      <c r="F9" s="24"/>
      <c r="G9" s="22"/>
      <c r="H9" s="21"/>
      <c r="I9" s="21"/>
      <c r="J9" s="21"/>
      <c r="K9" s="21"/>
      <c r="L9" s="21"/>
      <c r="M9" s="21"/>
    </row>
    <row r="10" s="1" customFormat="1" spans="1:13">
      <c r="A10" s="28" t="s">
        <v>14</v>
      </c>
      <c r="B10" s="28" t="s">
        <v>15</v>
      </c>
      <c r="C10" s="22"/>
      <c r="D10" s="21"/>
      <c r="E10" s="23"/>
      <c r="F10" s="24"/>
      <c r="G10" s="22"/>
      <c r="H10" s="21"/>
      <c r="I10" s="21"/>
      <c r="J10" s="21"/>
      <c r="K10" s="21"/>
      <c r="L10" s="21"/>
      <c r="M10" s="21"/>
    </row>
    <row r="11" s="1" customFormat="1" spans="1:13">
      <c r="A11" s="28" t="s">
        <v>16</v>
      </c>
      <c r="B11" s="29">
        <v>485757</v>
      </c>
      <c r="C11" s="22"/>
      <c r="D11" s="21"/>
      <c r="E11" s="23"/>
      <c r="F11" s="24"/>
      <c r="G11" s="22"/>
      <c r="H11" s="21"/>
      <c r="I11" s="21"/>
      <c r="J11" s="21"/>
      <c r="K11" s="21"/>
      <c r="L11" s="21"/>
      <c r="M11" s="21"/>
    </row>
    <row r="12" s="1" customFormat="1" spans="1:13">
      <c r="A12" s="28" t="s">
        <v>17</v>
      </c>
      <c r="B12" s="28" t="s">
        <v>18</v>
      </c>
      <c r="C12" s="30"/>
      <c r="D12" s="31"/>
      <c r="E12" s="32"/>
      <c r="F12" s="33"/>
      <c r="G12" s="30"/>
      <c r="H12" s="31"/>
      <c r="I12" s="31"/>
      <c r="J12" s="31"/>
      <c r="K12" s="31"/>
      <c r="L12" s="31"/>
      <c r="M12" s="31"/>
    </row>
    <row r="13" s="1" customFormat="1" spans="1:13">
      <c r="A13" s="21"/>
      <c r="B13" s="21"/>
      <c r="C13" s="22"/>
      <c r="D13" s="21"/>
      <c r="E13" s="23"/>
      <c r="F13" s="24"/>
      <c r="G13" s="22"/>
      <c r="H13" s="21"/>
      <c r="I13" s="21"/>
      <c r="J13" s="21"/>
      <c r="K13" s="21"/>
      <c r="L13" s="21"/>
      <c r="M13" s="21"/>
    </row>
    <row r="14" s="1" customFormat="1" ht="17.5" spans="1:10">
      <c r="A14" s="34" t="s">
        <v>19</v>
      </c>
      <c r="B14" s="34"/>
      <c r="C14" s="34"/>
      <c r="D14" s="35"/>
      <c r="E14" s="35"/>
      <c r="F14" s="35"/>
      <c r="G14" s="35"/>
      <c r="H14" s="35"/>
      <c r="I14" s="35"/>
      <c r="J14" s="35"/>
    </row>
    <row r="15" s="1" customFormat="1" ht="30" customHeight="1" spans="1:10">
      <c r="A15" s="36" t="s">
        <v>20</v>
      </c>
      <c r="B15" s="36"/>
      <c r="C15" s="36"/>
      <c r="D15" s="35"/>
      <c r="E15" s="35"/>
      <c r="F15" s="35"/>
      <c r="G15" s="35"/>
      <c r="H15" s="35"/>
      <c r="I15" s="35"/>
      <c r="J15" s="35"/>
    </row>
    <row r="16" s="1" customFormat="1" ht="30" customHeight="1" spans="1:10">
      <c r="A16" s="37" t="s">
        <v>21</v>
      </c>
      <c r="B16" s="37"/>
      <c r="C16" s="37"/>
      <c r="D16" s="37"/>
      <c r="E16" s="37"/>
      <c r="F16" s="37"/>
      <c r="G16" s="37"/>
      <c r="H16" s="37"/>
      <c r="I16" s="37"/>
      <c r="J16" s="37"/>
    </row>
    <row r="17" s="1" customFormat="1" ht="30" customHeight="1" spans="1:10">
      <c r="A17" s="37"/>
      <c r="B17" s="37"/>
      <c r="C17" s="37"/>
      <c r="D17" s="37"/>
      <c r="E17" s="37"/>
      <c r="F17" s="37"/>
      <c r="G17" s="37"/>
      <c r="H17" s="37"/>
      <c r="I17" s="37"/>
      <c r="J17" s="37"/>
    </row>
    <row r="18" s="1" customFormat="1" ht="30" customHeight="1" spans="1:10">
      <c r="A18" s="37"/>
      <c r="B18" s="37"/>
      <c r="C18" s="37"/>
      <c r="D18" s="37"/>
      <c r="E18" s="37"/>
      <c r="F18" s="37"/>
      <c r="G18" s="37"/>
      <c r="H18" s="37"/>
      <c r="I18" s="37"/>
      <c r="J18" s="37"/>
    </row>
    <row r="19" s="1" customFormat="1" ht="30" customHeight="1" spans="1:10">
      <c r="A19" s="37"/>
      <c r="B19" s="37"/>
      <c r="C19" s="37"/>
      <c r="D19" s="37"/>
      <c r="E19" s="37"/>
      <c r="F19" s="37"/>
      <c r="G19" s="37"/>
      <c r="H19" s="37"/>
      <c r="I19" s="37"/>
      <c r="J19" s="37"/>
    </row>
    <row r="20" s="1" customFormat="1" ht="30" customHeight="1" spans="1:10">
      <c r="A20" s="37"/>
      <c r="B20" s="37"/>
      <c r="C20" s="37"/>
      <c r="D20" s="37"/>
      <c r="E20" s="37"/>
      <c r="F20" s="37"/>
      <c r="G20" s="37"/>
      <c r="H20" s="37"/>
      <c r="I20" s="37"/>
      <c r="J20" s="37"/>
    </row>
    <row r="21" s="1" customFormat="1" ht="30" customHeight="1" spans="1:10">
      <c r="A21" s="37"/>
      <c r="B21" s="37"/>
      <c r="C21" s="37"/>
      <c r="D21" s="37"/>
      <c r="E21" s="37"/>
      <c r="F21" s="37"/>
      <c r="G21" s="37"/>
      <c r="H21" s="37"/>
      <c r="I21" s="37"/>
      <c r="J21" s="37"/>
    </row>
  </sheetData>
  <mergeCells count="4">
    <mergeCell ref="A14:C14"/>
    <mergeCell ref="A15:C15"/>
    <mergeCell ref="A1:M2"/>
    <mergeCell ref="A16:J2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F8" sqref="F7:F8"/>
    </sheetView>
  </sheetViews>
  <sheetFormatPr defaultColWidth="9" defaultRowHeight="14" outlineLevelCol="5"/>
  <sheetData>
    <row r="1" ht="59" customHeight="1" spans="1:6">
      <c r="A1" s="3" t="s">
        <v>22</v>
      </c>
      <c r="B1" s="3"/>
      <c r="C1" s="3"/>
      <c r="D1" s="3"/>
      <c r="E1" s="3"/>
      <c r="F1" s="1"/>
    </row>
    <row r="2" spans="1:6">
      <c r="A2" s="14" t="s">
        <v>23</v>
      </c>
      <c r="B2" s="14" t="s">
        <v>24</v>
      </c>
      <c r="C2" s="14" t="s">
        <v>25</v>
      </c>
      <c r="D2" s="14" t="s">
        <v>26</v>
      </c>
      <c r="E2" s="14"/>
      <c r="F2" s="1"/>
    </row>
    <row r="3" spans="1:6">
      <c r="A3" s="14"/>
      <c r="B3" s="14" t="s">
        <v>27</v>
      </c>
      <c r="C3" s="14" t="s">
        <v>27</v>
      </c>
      <c r="D3" s="14" t="s">
        <v>27</v>
      </c>
      <c r="E3" s="14" t="s">
        <v>28</v>
      </c>
      <c r="F3" s="1"/>
    </row>
    <row r="4" spans="1:6">
      <c r="A4" s="9">
        <v>20230701</v>
      </c>
      <c r="B4" s="9">
        <v>1670357</v>
      </c>
      <c r="C4" s="5">
        <v>1670357</v>
      </c>
      <c r="D4" s="9">
        <f t="shared" ref="D4:D29" si="0">B4-C4</f>
        <v>0</v>
      </c>
      <c r="E4" s="15">
        <f t="shared" ref="E4:E29" si="1">D4/B4</f>
        <v>0</v>
      </c>
      <c r="F4" s="1"/>
    </row>
    <row r="5" spans="1:6">
      <c r="A5" s="9">
        <v>20230702</v>
      </c>
      <c r="B5" s="9">
        <v>1403530</v>
      </c>
      <c r="C5" s="5">
        <v>1403530</v>
      </c>
      <c r="D5" s="9">
        <f t="shared" si="0"/>
        <v>0</v>
      </c>
      <c r="E5" s="15">
        <f t="shared" si="1"/>
        <v>0</v>
      </c>
      <c r="F5" s="1"/>
    </row>
    <row r="6" spans="1:6">
      <c r="A6" s="9">
        <v>20230703</v>
      </c>
      <c r="B6" s="9">
        <v>2315323</v>
      </c>
      <c r="C6" s="5">
        <v>2315323</v>
      </c>
      <c r="D6" s="9">
        <f t="shared" si="0"/>
        <v>0</v>
      </c>
      <c r="E6" s="15">
        <f t="shared" si="1"/>
        <v>0</v>
      </c>
      <c r="F6" s="1"/>
    </row>
    <row r="7" spans="1:6">
      <c r="A7" s="9">
        <v>20230704</v>
      </c>
      <c r="B7" s="9">
        <v>2328771</v>
      </c>
      <c r="C7" s="5">
        <v>2328771</v>
      </c>
      <c r="D7" s="9">
        <f t="shared" si="0"/>
        <v>0</v>
      </c>
      <c r="E7" s="15">
        <f t="shared" si="1"/>
        <v>0</v>
      </c>
      <c r="F7" s="1"/>
    </row>
    <row r="8" spans="1:6">
      <c r="A8" s="9">
        <v>20230705</v>
      </c>
      <c r="B8" s="9">
        <v>2392585</v>
      </c>
      <c r="C8" s="5">
        <v>2392585</v>
      </c>
      <c r="D8" s="9">
        <f t="shared" si="0"/>
        <v>0</v>
      </c>
      <c r="E8" s="15">
        <f t="shared" si="1"/>
        <v>0</v>
      </c>
      <c r="F8" s="1"/>
    </row>
    <row r="9" spans="1:6">
      <c r="A9" s="9">
        <v>20230706</v>
      </c>
      <c r="B9" s="9">
        <v>2311037</v>
      </c>
      <c r="C9" s="5">
        <v>2311037</v>
      </c>
      <c r="D9" s="9">
        <f t="shared" si="0"/>
        <v>0</v>
      </c>
      <c r="E9" s="15">
        <f t="shared" si="1"/>
        <v>0</v>
      </c>
      <c r="F9" s="1"/>
    </row>
    <row r="10" spans="1:6">
      <c r="A10" s="9">
        <v>20230707</v>
      </c>
      <c r="B10" s="9">
        <v>2213506</v>
      </c>
      <c r="C10" s="5">
        <v>2213506</v>
      </c>
      <c r="D10" s="9">
        <f t="shared" si="0"/>
        <v>0</v>
      </c>
      <c r="E10" s="15">
        <f t="shared" si="1"/>
        <v>0</v>
      </c>
      <c r="F10" s="1"/>
    </row>
    <row r="11" spans="1:6">
      <c r="A11" s="9">
        <v>20230708</v>
      </c>
      <c r="B11" s="9">
        <v>1646073</v>
      </c>
      <c r="C11" s="5">
        <v>1646073</v>
      </c>
      <c r="D11" s="9">
        <f t="shared" si="0"/>
        <v>0</v>
      </c>
      <c r="E11" s="15">
        <f t="shared" si="1"/>
        <v>0</v>
      </c>
      <c r="F11" s="1"/>
    </row>
    <row r="12" spans="1:6">
      <c r="A12" s="9">
        <v>20230709</v>
      </c>
      <c r="B12" s="9">
        <v>1355184</v>
      </c>
      <c r="C12" s="5">
        <v>1355184</v>
      </c>
      <c r="D12" s="9">
        <f t="shared" si="0"/>
        <v>0</v>
      </c>
      <c r="E12" s="15">
        <f t="shared" si="1"/>
        <v>0</v>
      </c>
      <c r="F12" s="1"/>
    </row>
    <row r="13" spans="1:6">
      <c r="A13" s="9">
        <v>20230710</v>
      </c>
      <c r="B13" s="9">
        <v>2294449</v>
      </c>
      <c r="C13" s="5">
        <v>2294449</v>
      </c>
      <c r="D13" s="9">
        <f t="shared" si="0"/>
        <v>0</v>
      </c>
      <c r="E13" s="15">
        <f t="shared" si="1"/>
        <v>0</v>
      </c>
      <c r="F13" s="1"/>
    </row>
    <row r="14" spans="1:6">
      <c r="A14" s="9">
        <v>20230711</v>
      </c>
      <c r="B14" s="9">
        <v>2286221</v>
      </c>
      <c r="C14" s="5">
        <v>2286221</v>
      </c>
      <c r="D14" s="9">
        <f t="shared" si="0"/>
        <v>0</v>
      </c>
      <c r="E14" s="15">
        <f t="shared" si="1"/>
        <v>0</v>
      </c>
      <c r="F14" s="1"/>
    </row>
    <row r="15" spans="1:6">
      <c r="A15" s="9">
        <v>20230712</v>
      </c>
      <c r="B15" s="9">
        <v>2256915</v>
      </c>
      <c r="C15" s="5">
        <v>2256915</v>
      </c>
      <c r="D15" s="9">
        <f t="shared" si="0"/>
        <v>0</v>
      </c>
      <c r="E15" s="15">
        <f t="shared" si="1"/>
        <v>0</v>
      </c>
      <c r="F15" s="1"/>
    </row>
    <row r="16" spans="1:6">
      <c r="A16" s="9">
        <v>20230713</v>
      </c>
      <c r="B16" s="9">
        <v>2311667</v>
      </c>
      <c r="C16" s="5">
        <v>2311667</v>
      </c>
      <c r="D16" s="9">
        <f t="shared" si="0"/>
        <v>0</v>
      </c>
      <c r="E16" s="15">
        <f t="shared" si="1"/>
        <v>0</v>
      </c>
      <c r="F16" s="1"/>
    </row>
    <row r="17" spans="1:6">
      <c r="A17" s="9">
        <v>20230714</v>
      </c>
      <c r="B17" s="9">
        <v>2237946</v>
      </c>
      <c r="C17" s="5">
        <v>2237946</v>
      </c>
      <c r="D17" s="9">
        <f t="shared" si="0"/>
        <v>0</v>
      </c>
      <c r="E17" s="15">
        <f t="shared" si="1"/>
        <v>0</v>
      </c>
      <c r="F17" s="1"/>
    </row>
    <row r="18" spans="1:6">
      <c r="A18" s="9">
        <v>20230715</v>
      </c>
      <c r="B18" s="9">
        <v>1653004</v>
      </c>
      <c r="C18" s="5">
        <v>1653004</v>
      </c>
      <c r="D18" s="9">
        <f t="shared" si="0"/>
        <v>0</v>
      </c>
      <c r="E18" s="15">
        <f t="shared" si="1"/>
        <v>0</v>
      </c>
      <c r="F18" s="1"/>
    </row>
    <row r="19" spans="1:6">
      <c r="A19" s="9">
        <v>20230716</v>
      </c>
      <c r="B19" s="9">
        <v>1335019</v>
      </c>
      <c r="C19" s="5">
        <v>1335019</v>
      </c>
      <c r="D19" s="9">
        <f t="shared" si="0"/>
        <v>0</v>
      </c>
      <c r="E19" s="15">
        <f t="shared" si="1"/>
        <v>0</v>
      </c>
      <c r="F19" s="1"/>
    </row>
    <row r="20" spans="1:6">
      <c r="A20" s="9">
        <v>20230717</v>
      </c>
      <c r="B20" s="9">
        <v>2252126</v>
      </c>
      <c r="C20" s="5">
        <v>2252126</v>
      </c>
      <c r="D20" s="9">
        <f t="shared" si="0"/>
        <v>0</v>
      </c>
      <c r="E20" s="15">
        <f t="shared" si="1"/>
        <v>0</v>
      </c>
      <c r="F20" s="1"/>
    </row>
    <row r="21" spans="1:6">
      <c r="A21" s="9">
        <v>20230718</v>
      </c>
      <c r="B21" s="9">
        <v>2237221</v>
      </c>
      <c r="C21" s="5">
        <v>2237221</v>
      </c>
      <c r="D21" s="9">
        <f t="shared" si="0"/>
        <v>0</v>
      </c>
      <c r="E21" s="15">
        <f t="shared" si="1"/>
        <v>0</v>
      </c>
      <c r="F21" s="1"/>
    </row>
    <row r="22" spans="1:6">
      <c r="A22" s="9">
        <v>20230719</v>
      </c>
      <c r="B22" s="9">
        <v>2274523</v>
      </c>
      <c r="C22" s="5">
        <v>2274523</v>
      </c>
      <c r="D22" s="9">
        <f t="shared" si="0"/>
        <v>0</v>
      </c>
      <c r="E22" s="15">
        <f t="shared" si="1"/>
        <v>0</v>
      </c>
      <c r="F22" s="1"/>
    </row>
    <row r="23" spans="1:6">
      <c r="A23" s="9">
        <v>20230720</v>
      </c>
      <c r="B23" s="9">
        <v>2260800</v>
      </c>
      <c r="C23" s="5">
        <v>2260800</v>
      </c>
      <c r="D23" s="9">
        <f t="shared" si="0"/>
        <v>0</v>
      </c>
      <c r="E23" s="15">
        <f t="shared" si="1"/>
        <v>0</v>
      </c>
      <c r="F23" s="1"/>
    </row>
    <row r="24" spans="1:6">
      <c r="A24" s="9">
        <v>20230721</v>
      </c>
      <c r="B24" s="9">
        <v>2181866</v>
      </c>
      <c r="C24" s="5">
        <v>2181866</v>
      </c>
      <c r="D24" s="9">
        <f t="shared" si="0"/>
        <v>0</v>
      </c>
      <c r="E24" s="15">
        <f t="shared" si="1"/>
        <v>0</v>
      </c>
      <c r="F24" s="1"/>
    </row>
    <row r="25" spans="1:6">
      <c r="A25" s="9">
        <v>20230722</v>
      </c>
      <c r="B25" s="9">
        <v>1603372</v>
      </c>
      <c r="C25" s="5">
        <v>1603372</v>
      </c>
      <c r="D25" s="9">
        <f t="shared" si="0"/>
        <v>0</v>
      </c>
      <c r="E25" s="15">
        <f t="shared" si="1"/>
        <v>0</v>
      </c>
      <c r="F25" s="1"/>
    </row>
    <row r="26" spans="1:6">
      <c r="A26" s="9">
        <v>20230723</v>
      </c>
      <c r="B26" s="9">
        <v>1318154</v>
      </c>
      <c r="C26" s="5">
        <v>1318154</v>
      </c>
      <c r="D26" s="9">
        <f t="shared" si="0"/>
        <v>0</v>
      </c>
      <c r="E26" s="15">
        <f t="shared" si="1"/>
        <v>0</v>
      </c>
      <c r="F26" s="1"/>
    </row>
    <row r="27" spans="1:6">
      <c r="A27" s="9">
        <v>20230724</v>
      </c>
      <c r="B27" s="9">
        <v>2292869</v>
      </c>
      <c r="C27" s="5">
        <v>2292869</v>
      </c>
      <c r="D27" s="9">
        <f t="shared" si="0"/>
        <v>0</v>
      </c>
      <c r="E27" s="15">
        <f t="shared" si="1"/>
        <v>0</v>
      </c>
      <c r="F27" s="1"/>
    </row>
    <row r="28" spans="1:6">
      <c r="A28" s="9">
        <v>20230725</v>
      </c>
      <c r="B28" s="9">
        <v>2292263</v>
      </c>
      <c r="C28" s="5">
        <v>2292263</v>
      </c>
      <c r="D28" s="9">
        <f t="shared" si="0"/>
        <v>0</v>
      </c>
      <c r="E28" s="15">
        <f t="shared" si="1"/>
        <v>0</v>
      </c>
      <c r="F28" s="1"/>
    </row>
    <row r="29" spans="1:6">
      <c r="A29" s="9">
        <v>20230726</v>
      </c>
      <c r="B29" s="9">
        <v>2347253</v>
      </c>
      <c r="C29" s="5">
        <v>2347253</v>
      </c>
      <c r="D29" s="9">
        <f t="shared" si="0"/>
        <v>0</v>
      </c>
      <c r="E29" s="15">
        <f t="shared" si="1"/>
        <v>0</v>
      </c>
      <c r="F29" s="1"/>
    </row>
  </sheetData>
  <mergeCells count="3">
    <mergeCell ref="A1:E1"/>
    <mergeCell ref="D2:E2"/>
    <mergeCell ref="A2:A3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workbookViewId="0">
      <selection activeCell="G15" sqref="G15"/>
    </sheetView>
  </sheetViews>
  <sheetFormatPr defaultColWidth="8.72727272727273" defaultRowHeight="14" outlineLevelCol="4"/>
  <sheetData>
    <row r="1" spans="1:5">
      <c r="A1" s="7" t="s">
        <v>29</v>
      </c>
      <c r="B1" s="7"/>
      <c r="C1" s="7"/>
      <c r="D1" s="7"/>
      <c r="E1" s="1"/>
    </row>
    <row r="2" spans="1:5">
      <c r="A2" s="8" t="s">
        <v>30</v>
      </c>
      <c r="B2" s="8" t="s">
        <v>31</v>
      </c>
      <c r="C2" s="8" t="s">
        <v>32</v>
      </c>
      <c r="D2" s="8" t="s">
        <v>33</v>
      </c>
      <c r="E2" s="4" t="s">
        <v>34</v>
      </c>
    </row>
    <row r="3" spans="1:5">
      <c r="A3" s="5" t="s">
        <v>35</v>
      </c>
      <c r="B3" s="5">
        <v>1916</v>
      </c>
      <c r="C3" s="5">
        <v>1916</v>
      </c>
      <c r="D3" s="9">
        <f t="shared" ref="D3:D36" si="0">C3-B3</f>
        <v>0</v>
      </c>
      <c r="E3" s="10">
        <f t="shared" ref="E3:E36" si="1">ABS(D3/C3)</f>
        <v>0</v>
      </c>
    </row>
    <row r="4" spans="1:5">
      <c r="A4" s="5" t="s">
        <v>36</v>
      </c>
      <c r="B4" s="5">
        <v>19502</v>
      </c>
      <c r="C4" s="5">
        <v>19502</v>
      </c>
      <c r="D4" s="9">
        <f t="shared" si="0"/>
        <v>0</v>
      </c>
      <c r="E4" s="10">
        <f t="shared" si="1"/>
        <v>0</v>
      </c>
    </row>
    <row r="5" spans="1:5">
      <c r="A5" s="11" t="s">
        <v>37</v>
      </c>
      <c r="B5" s="11">
        <v>2696</v>
      </c>
      <c r="C5" s="11">
        <v>2696</v>
      </c>
      <c r="D5" s="12">
        <f t="shared" si="0"/>
        <v>0</v>
      </c>
      <c r="E5" s="13">
        <f t="shared" si="1"/>
        <v>0</v>
      </c>
    </row>
    <row r="6" spans="1:5">
      <c r="A6" s="5" t="s">
        <v>38</v>
      </c>
      <c r="B6" s="5">
        <v>51</v>
      </c>
      <c r="C6" s="5">
        <v>51</v>
      </c>
      <c r="D6" s="9">
        <f t="shared" si="0"/>
        <v>0</v>
      </c>
      <c r="E6" s="10">
        <f t="shared" si="1"/>
        <v>0</v>
      </c>
    </row>
    <row r="7" spans="1:5">
      <c r="A7" s="5" t="s">
        <v>39</v>
      </c>
      <c r="B7" s="5">
        <v>1380</v>
      </c>
      <c r="C7" s="5">
        <v>1380</v>
      </c>
      <c r="D7" s="9">
        <f t="shared" si="0"/>
        <v>0</v>
      </c>
      <c r="E7" s="10">
        <f t="shared" si="1"/>
        <v>0</v>
      </c>
    </row>
    <row r="8" spans="1:5">
      <c r="A8" s="5" t="s">
        <v>40</v>
      </c>
      <c r="B8" s="5">
        <v>6503</v>
      </c>
      <c r="C8" s="5">
        <v>6503</v>
      </c>
      <c r="D8" s="9">
        <f t="shared" si="0"/>
        <v>0</v>
      </c>
      <c r="E8" s="10">
        <f t="shared" si="1"/>
        <v>0</v>
      </c>
    </row>
    <row r="9" spans="1:5">
      <c r="A9" s="5" t="s">
        <v>41</v>
      </c>
      <c r="B9" s="5">
        <v>2133</v>
      </c>
      <c r="C9" s="5">
        <v>2133</v>
      </c>
      <c r="D9" s="9">
        <f t="shared" si="0"/>
        <v>0</v>
      </c>
      <c r="E9" s="10">
        <f t="shared" si="1"/>
        <v>0</v>
      </c>
    </row>
    <row r="10" spans="1:5">
      <c r="A10" s="5" t="s">
        <v>42</v>
      </c>
      <c r="B10" s="5">
        <v>353</v>
      </c>
      <c r="C10" s="5">
        <v>353</v>
      </c>
      <c r="D10" s="9">
        <f t="shared" si="0"/>
        <v>0</v>
      </c>
      <c r="E10" s="10">
        <f t="shared" si="1"/>
        <v>0</v>
      </c>
    </row>
    <row r="11" spans="1:5">
      <c r="A11" s="5" t="s">
        <v>43</v>
      </c>
      <c r="B11" s="5">
        <v>313</v>
      </c>
      <c r="C11" s="5">
        <v>313</v>
      </c>
      <c r="D11" s="9">
        <f t="shared" si="0"/>
        <v>0</v>
      </c>
      <c r="E11" s="10">
        <f t="shared" si="1"/>
        <v>0</v>
      </c>
    </row>
    <row r="12" spans="1:5">
      <c r="A12" s="11" t="s">
        <v>44</v>
      </c>
      <c r="B12" s="11">
        <v>13</v>
      </c>
      <c r="C12" s="11">
        <v>13</v>
      </c>
      <c r="D12" s="12">
        <f t="shared" si="0"/>
        <v>0</v>
      </c>
      <c r="E12" s="13">
        <f t="shared" si="1"/>
        <v>0</v>
      </c>
    </row>
    <row r="13" spans="1:5">
      <c r="A13" s="5" t="s">
        <v>45</v>
      </c>
      <c r="B13" s="5">
        <v>247</v>
      </c>
      <c r="C13" s="5">
        <v>247</v>
      </c>
      <c r="D13" s="9">
        <f t="shared" si="0"/>
        <v>0</v>
      </c>
      <c r="E13" s="10">
        <f t="shared" si="1"/>
        <v>0</v>
      </c>
    </row>
    <row r="14" spans="1:5">
      <c r="A14" s="5" t="s">
        <v>46</v>
      </c>
      <c r="B14" s="5">
        <v>36</v>
      </c>
      <c r="C14" s="5">
        <v>36</v>
      </c>
      <c r="D14" s="9">
        <f t="shared" si="0"/>
        <v>0</v>
      </c>
      <c r="E14" s="10">
        <f t="shared" si="1"/>
        <v>0</v>
      </c>
    </row>
    <row r="15" spans="1:5">
      <c r="A15" s="5" t="s">
        <v>47</v>
      </c>
      <c r="B15" s="5">
        <v>351</v>
      </c>
      <c r="C15" s="5">
        <v>351</v>
      </c>
      <c r="D15" s="9">
        <f t="shared" si="0"/>
        <v>0</v>
      </c>
      <c r="E15" s="10">
        <f t="shared" si="1"/>
        <v>0</v>
      </c>
    </row>
    <row r="16" spans="1:5">
      <c r="A16" s="5" t="s">
        <v>48</v>
      </c>
      <c r="B16" s="5">
        <v>54</v>
      </c>
      <c r="C16" s="5">
        <v>54</v>
      </c>
      <c r="D16" s="9">
        <f t="shared" si="0"/>
        <v>0</v>
      </c>
      <c r="E16" s="10">
        <f t="shared" si="1"/>
        <v>0</v>
      </c>
    </row>
    <row r="17" spans="1:5">
      <c r="A17" s="5" t="s">
        <v>49</v>
      </c>
      <c r="B17" s="5">
        <v>64</v>
      </c>
      <c r="C17" s="5">
        <v>64</v>
      </c>
      <c r="D17" s="9">
        <f t="shared" si="0"/>
        <v>0</v>
      </c>
      <c r="E17" s="10">
        <f t="shared" si="1"/>
        <v>0</v>
      </c>
    </row>
    <row r="18" spans="1:5">
      <c r="A18" s="5" t="s">
        <v>50</v>
      </c>
      <c r="B18" s="5">
        <v>450</v>
      </c>
      <c r="C18" s="5">
        <v>450</v>
      </c>
      <c r="D18" s="9">
        <f t="shared" si="0"/>
        <v>0</v>
      </c>
      <c r="E18" s="10">
        <f t="shared" si="1"/>
        <v>0</v>
      </c>
    </row>
    <row r="19" spans="1:5">
      <c r="A19" s="5" t="s">
        <v>51</v>
      </c>
      <c r="B19" s="5">
        <v>59</v>
      </c>
      <c r="C19" s="5">
        <v>59</v>
      </c>
      <c r="D19" s="9">
        <f t="shared" si="0"/>
        <v>0</v>
      </c>
      <c r="E19" s="10">
        <f t="shared" si="1"/>
        <v>0</v>
      </c>
    </row>
    <row r="20" spans="1:5">
      <c r="A20" s="5" t="s">
        <v>52</v>
      </c>
      <c r="B20" s="5">
        <v>2807</v>
      </c>
      <c r="C20" s="5">
        <v>2807</v>
      </c>
      <c r="D20" s="9">
        <f t="shared" si="0"/>
        <v>0</v>
      </c>
      <c r="E20" s="10">
        <f t="shared" si="1"/>
        <v>0</v>
      </c>
    </row>
    <row r="21" spans="1:5">
      <c r="A21" s="5" t="s">
        <v>53</v>
      </c>
      <c r="B21" s="5">
        <v>156</v>
      </c>
      <c r="C21" s="5">
        <v>156</v>
      </c>
      <c r="D21" s="9">
        <f t="shared" si="0"/>
        <v>0</v>
      </c>
      <c r="E21" s="10">
        <f t="shared" si="1"/>
        <v>0</v>
      </c>
    </row>
    <row r="22" spans="1:5">
      <c r="A22" s="5" t="s">
        <v>54</v>
      </c>
      <c r="B22" s="5">
        <v>671</v>
      </c>
      <c r="C22" s="5">
        <v>671</v>
      </c>
      <c r="D22" s="9">
        <f t="shared" si="0"/>
        <v>0</v>
      </c>
      <c r="E22" s="10">
        <f t="shared" si="1"/>
        <v>0</v>
      </c>
    </row>
    <row r="23" spans="1:5">
      <c r="A23" s="5" t="s">
        <v>55</v>
      </c>
      <c r="B23" s="5">
        <v>542</v>
      </c>
      <c r="C23" s="5">
        <v>542</v>
      </c>
      <c r="D23" s="9">
        <f t="shared" si="0"/>
        <v>0</v>
      </c>
      <c r="E23" s="10">
        <f t="shared" si="1"/>
        <v>0</v>
      </c>
    </row>
    <row r="24" spans="1:5">
      <c r="A24" s="5" t="s">
        <v>56</v>
      </c>
      <c r="B24" s="5">
        <v>1448</v>
      </c>
      <c r="C24" s="5">
        <v>1448</v>
      </c>
      <c r="D24" s="9">
        <f t="shared" si="0"/>
        <v>0</v>
      </c>
      <c r="E24" s="10">
        <f t="shared" si="1"/>
        <v>0</v>
      </c>
    </row>
    <row r="25" spans="1:5">
      <c r="A25" s="5" t="s">
        <v>57</v>
      </c>
      <c r="B25" s="5">
        <v>8459</v>
      </c>
      <c r="C25" s="5">
        <v>8459</v>
      </c>
      <c r="D25" s="9">
        <f t="shared" si="0"/>
        <v>0</v>
      </c>
      <c r="E25" s="10">
        <f t="shared" si="1"/>
        <v>0</v>
      </c>
    </row>
    <row r="26" spans="1:5">
      <c r="A26" s="5" t="s">
        <v>58</v>
      </c>
      <c r="B26" s="5">
        <v>13250</v>
      </c>
      <c r="C26" s="5">
        <v>13250</v>
      </c>
      <c r="D26" s="9">
        <f t="shared" si="0"/>
        <v>0</v>
      </c>
      <c r="E26" s="10">
        <f t="shared" si="1"/>
        <v>0</v>
      </c>
    </row>
    <row r="27" spans="1:5">
      <c r="A27" s="5" t="s">
        <v>59</v>
      </c>
      <c r="B27" s="5">
        <v>4572</v>
      </c>
      <c r="C27" s="5">
        <v>4572</v>
      </c>
      <c r="D27" s="9">
        <f t="shared" si="0"/>
        <v>0</v>
      </c>
      <c r="E27" s="10">
        <f t="shared" si="1"/>
        <v>0</v>
      </c>
    </row>
    <row r="28" spans="1:5">
      <c r="A28" s="5" t="s">
        <v>60</v>
      </c>
      <c r="B28" s="5">
        <v>5570</v>
      </c>
      <c r="C28" s="5">
        <v>5570</v>
      </c>
      <c r="D28" s="9">
        <f t="shared" si="0"/>
        <v>0</v>
      </c>
      <c r="E28" s="10">
        <f t="shared" si="1"/>
        <v>0</v>
      </c>
    </row>
    <row r="29" spans="1:5">
      <c r="A29" s="5" t="s">
        <v>61</v>
      </c>
      <c r="B29" s="5">
        <v>628</v>
      </c>
      <c r="C29" s="5">
        <v>628</v>
      </c>
      <c r="D29" s="9">
        <f t="shared" si="0"/>
        <v>0</v>
      </c>
      <c r="E29" s="10">
        <f t="shared" si="1"/>
        <v>0</v>
      </c>
    </row>
    <row r="30" spans="1:5">
      <c r="A30" s="5" t="s">
        <v>62</v>
      </c>
      <c r="B30" s="5">
        <v>2056</v>
      </c>
      <c r="C30" s="5">
        <v>2056</v>
      </c>
      <c r="D30" s="9">
        <f t="shared" si="0"/>
        <v>0</v>
      </c>
      <c r="E30" s="10">
        <f t="shared" si="1"/>
        <v>0</v>
      </c>
    </row>
    <row r="31" spans="1:5">
      <c r="A31" s="5" t="s">
        <v>63</v>
      </c>
      <c r="B31" s="5">
        <v>496</v>
      </c>
      <c r="C31" s="5">
        <v>496</v>
      </c>
      <c r="D31" s="9">
        <f t="shared" si="0"/>
        <v>0</v>
      </c>
      <c r="E31" s="10">
        <f t="shared" si="1"/>
        <v>0</v>
      </c>
    </row>
    <row r="32" spans="1:5">
      <c r="A32" s="5" t="s">
        <v>64</v>
      </c>
      <c r="B32" s="5">
        <v>1485</v>
      </c>
      <c r="C32" s="5">
        <v>1485</v>
      </c>
      <c r="D32" s="9">
        <f t="shared" si="0"/>
        <v>0</v>
      </c>
      <c r="E32" s="10">
        <f t="shared" si="1"/>
        <v>0</v>
      </c>
    </row>
    <row r="33" spans="1:5">
      <c r="A33" s="5" t="s">
        <v>65</v>
      </c>
      <c r="B33" s="5">
        <v>628</v>
      </c>
      <c r="C33" s="5">
        <v>628</v>
      </c>
      <c r="D33" s="9">
        <f t="shared" si="0"/>
        <v>0</v>
      </c>
      <c r="E33" s="10">
        <f t="shared" si="1"/>
        <v>0</v>
      </c>
    </row>
    <row r="34" spans="1:5">
      <c r="A34" s="5" t="s">
        <v>66</v>
      </c>
      <c r="B34" s="5">
        <v>2699</v>
      </c>
      <c r="C34" s="5">
        <v>2699</v>
      </c>
      <c r="D34" s="9">
        <f t="shared" si="0"/>
        <v>0</v>
      </c>
      <c r="E34" s="10">
        <f t="shared" si="1"/>
        <v>0</v>
      </c>
    </row>
    <row r="35" spans="1:5">
      <c r="A35" s="5" t="s">
        <v>67</v>
      </c>
      <c r="B35" s="5">
        <v>2595</v>
      </c>
      <c r="C35" s="5">
        <v>2595</v>
      </c>
      <c r="D35" s="9">
        <f t="shared" si="0"/>
        <v>0</v>
      </c>
      <c r="E35" s="10">
        <f t="shared" si="1"/>
        <v>0</v>
      </c>
    </row>
    <row r="36" spans="1:5">
      <c r="A36" s="5" t="s">
        <v>68</v>
      </c>
      <c r="B36" s="5">
        <v>297</v>
      </c>
      <c r="C36" s="5">
        <v>297</v>
      </c>
      <c r="D36" s="9">
        <f t="shared" si="0"/>
        <v>0</v>
      </c>
      <c r="E36" s="10">
        <f t="shared" si="1"/>
        <v>0</v>
      </c>
    </row>
  </sheetData>
  <mergeCells count="1">
    <mergeCell ref="A1:D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A1" sqref="$A1:$XFD1048576"/>
    </sheetView>
  </sheetViews>
  <sheetFormatPr defaultColWidth="8.72727272727273" defaultRowHeight="14" outlineLevelCol="6"/>
  <cols>
    <col min="1" max="1" width="8.72727272727273" style="1"/>
    <col min="2" max="2" width="17.3636363636364" style="1" customWidth="1"/>
    <col min="3" max="4" width="8.72727272727273" style="1"/>
    <col min="5" max="5" width="17.3636363636364" style="1" customWidth="1"/>
    <col min="6" max="16384" width="8.72727272727273" style="1"/>
  </cols>
  <sheetData>
    <row r="1" s="1" customFormat="1" ht="66" customHeight="1" spans="1:7">
      <c r="A1" s="2" t="s">
        <v>69</v>
      </c>
      <c r="B1" s="3"/>
      <c r="C1" s="3"/>
      <c r="D1" s="3"/>
      <c r="E1" s="3"/>
      <c r="F1" s="3"/>
      <c r="G1" s="3"/>
    </row>
    <row r="2" s="1" customFormat="1" ht="31" customHeight="1" spans="1:7">
      <c r="A2" s="4" t="s">
        <v>30</v>
      </c>
      <c r="B2" s="4" t="s">
        <v>70</v>
      </c>
      <c r="C2" s="4" t="s">
        <v>71</v>
      </c>
      <c r="D2" s="4" t="s">
        <v>72</v>
      </c>
      <c r="E2" s="4" t="s">
        <v>73</v>
      </c>
      <c r="F2" s="4" t="s">
        <v>27</v>
      </c>
      <c r="G2" s="4" t="s">
        <v>74</v>
      </c>
    </row>
    <row r="3" s="1" customFormat="1" spans="1:7">
      <c r="A3" s="5" t="s">
        <v>44</v>
      </c>
      <c r="B3" s="6">
        <v>45120.3557407407</v>
      </c>
      <c r="C3" s="5" t="s">
        <v>75</v>
      </c>
      <c r="D3" s="5" t="s">
        <v>76</v>
      </c>
      <c r="E3" s="5" t="s">
        <v>77</v>
      </c>
      <c r="F3" s="5">
        <v>1</v>
      </c>
      <c r="G3" s="5" t="s">
        <v>76</v>
      </c>
    </row>
    <row r="4" s="1" customFormat="1" spans="1:7">
      <c r="A4" s="5" t="s">
        <v>44</v>
      </c>
      <c r="B4" s="6">
        <v>45120.459837963</v>
      </c>
      <c r="C4" s="5" t="s">
        <v>75</v>
      </c>
      <c r="D4" s="5" t="s">
        <v>76</v>
      </c>
      <c r="E4" s="5" t="s">
        <v>78</v>
      </c>
      <c r="F4" s="5">
        <v>1</v>
      </c>
      <c r="G4" s="5" t="s">
        <v>76</v>
      </c>
    </row>
    <row r="5" s="1" customFormat="1" spans="1:7">
      <c r="A5" s="5" t="s">
        <v>44</v>
      </c>
      <c r="B5" s="6">
        <v>45120.5900347222</v>
      </c>
      <c r="C5" s="5" t="s">
        <v>75</v>
      </c>
      <c r="D5" s="5" t="s">
        <v>76</v>
      </c>
      <c r="E5" s="5" t="s">
        <v>79</v>
      </c>
      <c r="F5" s="5">
        <v>1</v>
      </c>
      <c r="G5" s="5" t="s">
        <v>76</v>
      </c>
    </row>
    <row r="6" s="1" customFormat="1" spans="1:7">
      <c r="A6" s="5" t="s">
        <v>44</v>
      </c>
      <c r="B6" s="6">
        <v>45120.5996180556</v>
      </c>
      <c r="C6" s="5" t="s">
        <v>75</v>
      </c>
      <c r="D6" s="5" t="s">
        <v>76</v>
      </c>
      <c r="E6" s="5" t="s">
        <v>80</v>
      </c>
      <c r="F6" s="5">
        <v>1</v>
      </c>
      <c r="G6" s="5" t="s">
        <v>76</v>
      </c>
    </row>
    <row r="7" s="1" customFormat="1" spans="1:7">
      <c r="A7" s="5" t="s">
        <v>44</v>
      </c>
      <c r="B7" s="6">
        <v>45120.6065972222</v>
      </c>
      <c r="C7" s="5" t="s">
        <v>75</v>
      </c>
      <c r="D7" s="5" t="s">
        <v>76</v>
      </c>
      <c r="E7" s="5" t="s">
        <v>81</v>
      </c>
      <c r="F7" s="5">
        <v>1</v>
      </c>
      <c r="G7" s="5" t="s">
        <v>76</v>
      </c>
    </row>
    <row r="8" s="1" customFormat="1" spans="1:7">
      <c r="A8" s="5" t="s">
        <v>44</v>
      </c>
      <c r="B8" s="6">
        <v>45120.6140046296</v>
      </c>
      <c r="C8" s="5" t="s">
        <v>75</v>
      </c>
      <c r="D8" s="5" t="s">
        <v>76</v>
      </c>
      <c r="E8" s="5" t="s">
        <v>82</v>
      </c>
      <c r="F8" s="5">
        <v>1</v>
      </c>
      <c r="G8" s="5" t="s">
        <v>83</v>
      </c>
    </row>
    <row r="9" s="1" customFormat="1" spans="1:7">
      <c r="A9" s="5" t="s">
        <v>44</v>
      </c>
      <c r="B9" s="6">
        <v>45120.6435532407</v>
      </c>
      <c r="C9" s="5" t="s">
        <v>75</v>
      </c>
      <c r="D9" s="5" t="s">
        <v>76</v>
      </c>
      <c r="E9" s="5" t="s">
        <v>84</v>
      </c>
      <c r="F9" s="5">
        <v>1</v>
      </c>
      <c r="G9" s="5" t="s">
        <v>76</v>
      </c>
    </row>
    <row r="10" s="1" customFormat="1" spans="1:7">
      <c r="A10" s="5" t="s">
        <v>44</v>
      </c>
      <c r="B10" s="6">
        <v>45120.6696643519</v>
      </c>
      <c r="C10" s="5" t="s">
        <v>75</v>
      </c>
      <c r="D10" s="5" t="s">
        <v>76</v>
      </c>
      <c r="E10" s="5" t="s">
        <v>85</v>
      </c>
      <c r="F10" s="5">
        <v>1</v>
      </c>
      <c r="G10" s="5" t="s">
        <v>76</v>
      </c>
    </row>
    <row r="11" s="1" customFormat="1" spans="1:7">
      <c r="A11" s="5" t="s">
        <v>44</v>
      </c>
      <c r="B11" s="6">
        <v>45120.7172453704</v>
      </c>
      <c r="C11" s="5" t="s">
        <v>86</v>
      </c>
      <c r="D11" s="5" t="s">
        <v>76</v>
      </c>
      <c r="E11" s="5" t="s">
        <v>87</v>
      </c>
      <c r="F11" s="5">
        <v>1</v>
      </c>
      <c r="G11" s="5" t="s">
        <v>76</v>
      </c>
    </row>
    <row r="12" s="1" customFormat="1" spans="1:7">
      <c r="A12" s="5" t="s">
        <v>44</v>
      </c>
      <c r="B12" s="6">
        <v>45120.7373263889</v>
      </c>
      <c r="C12" s="5" t="s">
        <v>75</v>
      </c>
      <c r="D12" s="5" t="s">
        <v>76</v>
      </c>
      <c r="E12" s="5" t="s">
        <v>88</v>
      </c>
      <c r="F12" s="5">
        <v>1</v>
      </c>
      <c r="G12" s="5" t="s">
        <v>76</v>
      </c>
    </row>
    <row r="13" s="1" customFormat="1" spans="1:7">
      <c r="A13" s="5" t="s">
        <v>44</v>
      </c>
      <c r="B13" s="6">
        <v>45120.7512152778</v>
      </c>
      <c r="C13" s="5" t="s">
        <v>75</v>
      </c>
      <c r="D13" s="5" t="s">
        <v>76</v>
      </c>
      <c r="E13" s="5" t="s">
        <v>89</v>
      </c>
      <c r="F13" s="5">
        <v>1</v>
      </c>
      <c r="G13" s="5" t="s">
        <v>76</v>
      </c>
    </row>
    <row r="14" s="1" customFormat="1" spans="1:7">
      <c r="A14" s="5" t="s">
        <v>44</v>
      </c>
      <c r="B14" s="6">
        <v>45120.7639351852</v>
      </c>
      <c r="C14" s="5" t="s">
        <v>86</v>
      </c>
      <c r="D14" s="5" t="s">
        <v>76</v>
      </c>
      <c r="E14" s="5" t="s">
        <v>90</v>
      </c>
      <c r="F14" s="5">
        <v>1</v>
      </c>
      <c r="G14" s="5" t="s">
        <v>76</v>
      </c>
    </row>
    <row r="15" s="1" customFormat="1" spans="1:7">
      <c r="A15" s="5" t="s">
        <v>44</v>
      </c>
      <c r="B15" s="6">
        <v>45120.7639351852</v>
      </c>
      <c r="C15" s="5" t="s">
        <v>86</v>
      </c>
      <c r="D15" s="5" t="s">
        <v>76</v>
      </c>
      <c r="E15" s="5" t="s">
        <v>91</v>
      </c>
      <c r="F15" s="5">
        <v>1</v>
      </c>
      <c r="G15" s="5" t="s">
        <v>76</v>
      </c>
    </row>
  </sheetData>
  <mergeCells count="1">
    <mergeCell ref="A1: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交付概况</vt:lpstr>
      <vt:lpstr>数据对比-和OE底盘</vt:lpstr>
      <vt:lpstr>20230713当天流向对比</vt:lpstr>
      <vt:lpstr>流向明细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2023-08-15T06:01:48Z</dcterms:created>
  <dcterms:modified xsi:type="dcterms:W3CDTF">2023-08-15T06:06:21Z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1FDA0C3923DE40ABAD394DEE803B15AF</vt:lpwstr>
  </property>
  <property fmtid="{D5CDD505-2E9C-101B-9397-08002B2CF9AE}" pid="3" name="KSOProductBuildVer">
    <vt:lpwstr>2052-11.8.2.10972</vt:lpwstr>
  </property>
</Properties>
</file>