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30" windowHeight="7130"/>
  </bookViews>
  <sheets>
    <sheet name="数据交付报告" sheetId="1" r:id="rId1"/>
  </sheets>
  <calcPr calcId="144525"/>
</workbook>
</file>

<file path=xl/sharedStrings.xml><?xml version="1.0" encoding="utf-8"?>
<sst xmlns="http://schemas.openxmlformats.org/spreadsheetml/2006/main" count="227" uniqueCount="165">
  <si>
    <t>数据交付报告</t>
  </si>
  <si>
    <t>1. 交付概览</t>
  </si>
  <si>
    <t>数据表</t>
  </si>
  <si>
    <t>dm_predict.dws_fc_nohk_tekuai_predict_collecting_di</t>
  </si>
  <si>
    <t>表明注释</t>
  </si>
  <si>
    <t>非空网航空件归集</t>
  </si>
  <si>
    <t>数据范围</t>
  </si>
  <si>
    <t>20221220-20230802(预测日期)</t>
  </si>
  <si>
    <t>数据集粒度</t>
  </si>
  <si>
    <t>预测日期/预测重量/预测件量</t>
  </si>
  <si>
    <t>刷新范围</t>
  </si>
  <si>
    <t>每次刷新inc_day=T-1</t>
  </si>
  <si>
    <t>刷新耗时</t>
  </si>
  <si>
    <t>6min</t>
  </si>
  <si>
    <t>预计完成时间</t>
  </si>
  <si>
    <t>早上4:30前输出</t>
  </si>
  <si>
    <t>调度任务</t>
  </si>
  <si>
    <t>最早分区</t>
  </si>
  <si>
    <t>partition_key=20221220</t>
  </si>
  <si>
    <t>2.表字段说明</t>
  </si>
  <si>
    <t>字段名</t>
  </si>
  <si>
    <t>类型</t>
  </si>
  <si>
    <t>注释</t>
  </si>
  <si>
    <t>说明</t>
  </si>
  <si>
    <t>示例</t>
  </si>
  <si>
    <t>备注</t>
  </si>
  <si>
    <t>data_version</t>
  </si>
  <si>
    <t>string</t>
  </si>
  <si>
    <t>数据版本</t>
  </si>
  <si>
    <t>2023-05-13</t>
  </si>
  <si>
    <t xml:space="preserve"> </t>
  </si>
  <si>
    <t>feature_version</t>
  </si>
  <si>
    <t>特征版本</t>
  </si>
  <si>
    <t>model_version</t>
  </si>
  <si>
    <t>模型版本</t>
  </si>
  <si>
    <t>prophet_v20221214</t>
  </si>
  <si>
    <t>predict_datetime</t>
  </si>
  <si>
    <t>date</t>
  </si>
  <si>
    <t>日期</t>
  </si>
  <si>
    <t>预测日期</t>
  </si>
  <si>
    <t>2023-07-18</t>
  </si>
  <si>
    <t>origin_code</t>
  </si>
  <si>
    <t>起始城市代码</t>
  </si>
  <si>
    <t>519</t>
  </si>
  <si>
    <t>dest_code</t>
  </si>
  <si>
    <t>目的城市代码</t>
  </si>
  <si>
    <t>514</t>
  </si>
  <si>
    <t>origin_name</t>
  </si>
  <si>
    <t>起始城市名称</t>
  </si>
  <si>
    <t>常州市</t>
  </si>
  <si>
    <t>dest_name</t>
  </si>
  <si>
    <t>目的城市名称</t>
  </si>
  <si>
    <t>扬州市</t>
  </si>
  <si>
    <t>object_type_code</t>
  </si>
  <si>
    <t>对象类型代码（对应为4））</t>
  </si>
  <si>
    <t>8-非空网流向-城市，9-非空网流向-省份</t>
  </si>
  <si>
    <t>8</t>
  </si>
  <si>
    <t>object_type</t>
  </si>
  <si>
    <t>对象类型（航空流向营运维度）</t>
  </si>
  <si>
    <t>非空网流向-城市</t>
  </si>
  <si>
    <t>weight_level</t>
  </si>
  <si>
    <t>重量段</t>
  </si>
  <si>
    <t>product_type</t>
  </si>
  <si>
    <t>产品类型</t>
  </si>
  <si>
    <t>operation_type</t>
  </si>
  <si>
    <t>营运维度</t>
  </si>
  <si>
    <t>枚举：all</t>
  </si>
  <si>
    <t>all</t>
  </si>
  <si>
    <t>predict_quantity</t>
  </si>
  <si>
    <t>double</t>
  </si>
  <si>
    <t>预测件量</t>
  </si>
  <si>
    <t>2.0</t>
  </si>
  <si>
    <t>predict_waybill</t>
  </si>
  <si>
    <t>预测票量</t>
  </si>
  <si>
    <t>暂未计算</t>
  </si>
  <si>
    <t>predict_weight</t>
  </si>
  <si>
    <t>预测重量</t>
  </si>
  <si>
    <t>predict_volume</t>
  </si>
  <si>
    <t>预测体积</t>
  </si>
  <si>
    <t>record_time</t>
  </si>
  <si>
    <t>timestamp</t>
  </si>
  <si>
    <t>预测生成时间</t>
  </si>
  <si>
    <t>2023-05-15 10:31:07</t>
  </si>
  <si>
    <t>src_area_code</t>
  </si>
  <si>
    <t>始发业务区</t>
  </si>
  <si>
    <t>510Y</t>
  </si>
  <si>
    <t>src_fbq_code</t>
  </si>
  <si>
    <t>始发分拨区</t>
  </si>
  <si>
    <t>222Y</t>
  </si>
  <si>
    <t>src_hq_code</t>
  </si>
  <si>
    <t>始发大区</t>
  </si>
  <si>
    <t>CN02</t>
  </si>
  <si>
    <t>dest_area_code</t>
  </si>
  <si>
    <t>目的业务区</t>
  </si>
  <si>
    <t>025Y</t>
  </si>
  <si>
    <t>dest_fbq_code</t>
  </si>
  <si>
    <t>目的分拨区</t>
  </si>
  <si>
    <t>dest_hq_code</t>
  </si>
  <si>
    <t>目的大区</t>
  </si>
  <si>
    <t>src_province</t>
  </si>
  <si>
    <t>起始省份</t>
  </si>
  <si>
    <t>江苏</t>
  </si>
  <si>
    <t>dest_province</t>
  </si>
  <si>
    <t>目的省份</t>
  </si>
  <si>
    <t>3、处理逻辑描述</t>
  </si>
  <si>
    <t>（1）数据来源</t>
  </si>
  <si>
    <t>表</t>
  </si>
  <si>
    <t>表名</t>
  </si>
  <si>
    <t>作用</t>
  </si>
  <si>
    <t>来源</t>
  </si>
  <si>
    <t>城市特快</t>
  </si>
  <si>
    <t>dm_ordi_predict.cityflows_fast_resultz_online</t>
  </si>
  <si>
    <t>城市特快预测值</t>
  </si>
  <si>
    <t>数仓</t>
  </si>
  <si>
    <t>空网件均重量表</t>
  </si>
  <si>
    <t>dm_ops.dm_zz_air_waybill_avg_weight</t>
  </si>
  <si>
    <t>（2）处理逻辑</t>
  </si>
  <si>
    <t>城市特快数据获取</t>
  </si>
  <si>
    <t>1、取最近1天，筛选航空城市流向的&lt;城市特快&gt;数据</t>
  </si>
  <si>
    <t>2、归集省份对</t>
  </si>
  <si>
    <t>计算均重，预测件量</t>
  </si>
  <si>
    <t>1.取最近45天&lt;空网件均重量表&gt;数据</t>
  </si>
  <si>
    <t>2.关联计算均重  3、计算预测件量</t>
  </si>
  <si>
    <t>写入归集表</t>
  </si>
  <si>
    <t>1、计算非空网流向-省份数据</t>
  </si>
  <si>
    <t>2、合并非空网流向-省份 和非空网流向-城市数据至归集表</t>
  </si>
  <si>
    <t>4、数据抽样验证</t>
  </si>
  <si>
    <t>（此需求如果是底盘调整更新，需有调整前后数据对比结论）</t>
  </si>
  <si>
    <t>抽样predict_datetime=2023-07-18数据验证</t>
  </si>
  <si>
    <t>一、下游表&lt;非空网航空件归集&gt;数据验证</t>
  </si>
  <si>
    <r>
      <rPr>
        <b/>
        <sz val="9"/>
        <rFont val="宋体"/>
        <charset val="134"/>
      </rPr>
      <t>1、predict_datetime=2023-07-18，origin_code='519',dest_code='514',object_type=非空网流向-城市 ，</t>
    </r>
    <r>
      <rPr>
        <b/>
        <sz val="9"/>
        <color rgb="FFFF0000"/>
        <rFont val="宋体"/>
        <charset val="134"/>
      </rPr>
      <t>预测件量&amp;重量统计</t>
    </r>
  </si>
  <si>
    <r>
      <rPr>
        <sz val="9"/>
        <color rgb="FF333333"/>
        <rFont val="宋体"/>
        <charset val="134"/>
      </rPr>
      <t>非空网流向</t>
    </r>
    <r>
      <rPr>
        <sz val="9"/>
        <color rgb="FF333333"/>
        <rFont val="Helvetica"/>
        <charset val="134"/>
      </rPr>
      <t>-</t>
    </r>
    <r>
      <rPr>
        <sz val="9"/>
        <color rgb="FF333333"/>
        <rFont val="宋体"/>
        <charset val="134"/>
      </rPr>
      <t>城市</t>
    </r>
  </si>
  <si>
    <t>2</t>
  </si>
  <si>
    <r>
      <rPr>
        <b/>
        <sz val="9"/>
        <rFont val="宋体"/>
        <charset val="134"/>
      </rPr>
      <t xml:space="preserve">2、predict_datetime=2023-07-18,object_type=非空网流向-城市, </t>
    </r>
    <r>
      <rPr>
        <b/>
        <sz val="9"/>
        <color rgb="FFFF0000"/>
        <rFont val="宋体"/>
        <charset val="134"/>
      </rPr>
      <t>累计预测重量汇总</t>
    </r>
  </si>
  <si>
    <t>predict_quantity_sum</t>
  </si>
  <si>
    <r>
      <rPr>
        <sz val="9"/>
        <rFont val="宋体"/>
        <charset val="134"/>
      </rPr>
      <t>3、predict_datetime=2023-07-18，object_type=非空网流向-城市，</t>
    </r>
    <r>
      <rPr>
        <sz val="9"/>
        <color rgb="FFFF0000"/>
        <rFont val="宋体"/>
        <charset val="134"/>
      </rPr>
      <t>数据量汇总</t>
    </r>
  </si>
  <si>
    <t>predicted_datetime</t>
  </si>
  <si>
    <t>count(1)</t>
  </si>
  <si>
    <t>28351</t>
  </si>
  <si>
    <t>上游表&lt;城市特快&gt;数据验证：</t>
  </si>
  <si>
    <t>一、预测件量检验</t>
  </si>
  <si>
    <r>
      <rPr>
        <sz val="9"/>
        <rFont val="宋体"/>
        <charset val="134"/>
      </rPr>
      <t>1、predict_datetime=2023-07-18，object_code='519-514',</t>
    </r>
    <r>
      <rPr>
        <sz val="9"/>
        <color rgb="FFFF0000"/>
        <rFont val="宋体"/>
        <charset val="134"/>
      </rPr>
      <t>预测件量</t>
    </r>
  </si>
  <si>
    <t>object_code</t>
  </si>
  <si>
    <t>predict_value</t>
  </si>
  <si>
    <t>519-514</t>
  </si>
  <si>
    <t>航空城市流向</t>
  </si>
  <si>
    <r>
      <rPr>
        <sz val="9"/>
        <rFont val="宋体"/>
        <charset val="134"/>
      </rPr>
      <t>2、predict_datetime=2023-07-18,当天预测重量，</t>
    </r>
    <r>
      <rPr>
        <sz val="9"/>
        <color rgb="FFFF0000"/>
        <rFont val="宋体"/>
        <charset val="134"/>
      </rPr>
      <t>预测件量汇总</t>
    </r>
  </si>
  <si>
    <t>predict_value_sum</t>
  </si>
  <si>
    <t>上游表&lt;非空网航空件归集&gt;数据验证：</t>
  </si>
  <si>
    <t>二、预测重量检验</t>
  </si>
  <si>
    <r>
      <rPr>
        <sz val="9"/>
        <rFont val="宋体"/>
        <charset val="134"/>
      </rPr>
      <t>1、src_province = 江苏，dest_province=江苏，object_code='519-514'，</t>
    </r>
    <r>
      <rPr>
        <sz val="9"/>
        <color rgb="FFFF0000"/>
        <rFont val="宋体"/>
        <charset val="134"/>
      </rPr>
      <t>匹配到的avg_weight，以及计算的预测重量值</t>
    </r>
  </si>
  <si>
    <t>send_province</t>
  </si>
  <si>
    <t>avg_weight</t>
  </si>
  <si>
    <t>predict_weight(avg_weight*predict_value)</t>
  </si>
  <si>
    <r>
      <rPr>
        <sz val="9"/>
        <rFont val="宋体"/>
        <charset val="134"/>
      </rPr>
      <t>三、数据条数验证 - 上游表&lt;城市特快&gt;，predict_datetime=2023-07-18，object_type=非空网流向-城市</t>
    </r>
    <r>
      <rPr>
        <sz val="9"/>
        <color rgb="FFFF0000"/>
        <rFont val="宋体"/>
        <charset val="134"/>
      </rPr>
      <t>，数据量汇总</t>
    </r>
  </si>
  <si>
    <t>四、匹配均重分析</t>
  </si>
  <si>
    <t>以2023-05-16数据为例：按照3个规则匹配后未匹配到的均重数量，占比12%，取&lt;空网件均重表&gt;全表近45天均重,(统计信息如下)</t>
  </si>
  <si>
    <t>均重匹配规则</t>
  </si>
  <si>
    <t>匹配条数</t>
  </si>
  <si>
    <t>总条数</t>
  </si>
  <si>
    <t>占比</t>
  </si>
  <si>
    <t>起始城市&amp;目的省份</t>
  </si>
  <si>
    <t>起始省份&amp;目的省份</t>
  </si>
  <si>
    <t>未匹配上(全表取均重)</t>
  </si>
  <si>
    <t>合计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</si>
</sst>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7"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14"/>
      <color theme="0" tint="-0.0499893185216834"/>
      <name val="微软雅黑"/>
      <charset val="134"/>
    </font>
    <font>
      <b/>
      <sz val="9"/>
      <name val="微软雅黑"/>
      <charset val="134"/>
    </font>
    <font>
      <sz val="9"/>
      <color theme="1"/>
      <name val="微软雅黑"/>
      <charset val="134"/>
    </font>
    <font>
      <sz val="9"/>
      <color rgb="FFFF0000"/>
      <name val="微软雅黑"/>
      <charset val="134"/>
    </font>
    <font>
      <sz val="9"/>
      <name val="微软雅黑"/>
      <charset val="134"/>
    </font>
    <font>
      <sz val="9"/>
      <color rgb="FF333333"/>
      <name val="Helvetica"/>
      <charset val="134"/>
    </font>
    <font>
      <sz val="9"/>
      <color rgb="FF333333"/>
      <name val="宋体"/>
      <charset val="134"/>
    </font>
    <font>
      <b/>
      <sz val="9"/>
      <color theme="1"/>
      <name val="微软雅黑"/>
      <charset val="134"/>
    </font>
    <font>
      <b/>
      <sz val="9"/>
      <color rgb="FF182367"/>
      <name val="微软雅黑"/>
      <charset val="134"/>
    </font>
    <font>
      <sz val="10.5"/>
      <color rgb="FF000000"/>
      <name val="Consolas"/>
      <charset val="134"/>
    </font>
    <font>
      <sz val="10.5"/>
      <color rgb="FF182367"/>
      <name val="Helvetica"/>
      <charset val="134"/>
    </font>
    <font>
      <b/>
      <sz val="9"/>
      <color rgb="FFFF0000"/>
      <name val="微软雅黑"/>
      <charset val="134"/>
    </font>
    <font>
      <b/>
      <sz val="9"/>
      <name val="宋体"/>
      <charset val="134"/>
    </font>
    <font>
      <b/>
      <sz val="11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9"/>
      <color rgb="FFFF0000"/>
      <name val="宋体"/>
      <charset val="134"/>
    </font>
    <font>
      <sz val="9"/>
      <color rgb="FFFF0000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F4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EBEFF7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2" fillId="2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31" borderId="10" applyNumberFormat="0" applyFont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30" fillId="16" borderId="11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24" fillId="27" borderId="8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left" vertical="center"/>
    </xf>
    <xf numFmtId="0" fontId="3" fillId="3" borderId="0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 wrapText="1"/>
    </xf>
    <xf numFmtId="49" fontId="1" fillId="0" borderId="0" xfId="0" applyNumberFormat="1" applyFont="1" applyFill="1" applyAlignment="1">
      <alignment horizontal="left"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 wrapText="1"/>
    </xf>
    <xf numFmtId="49" fontId="6" fillId="4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 wrapText="1"/>
    </xf>
    <xf numFmtId="49" fontId="7" fillId="0" borderId="2" xfId="0" applyNumberFormat="1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6" fillId="0" borderId="1" xfId="0" applyFont="1" applyFill="1" applyBorder="1" applyAlignment="1">
      <alignment vertical="center" wrapText="1"/>
    </xf>
    <xf numFmtId="49" fontId="6" fillId="0" borderId="1" xfId="0" applyNumberFormat="1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left" vertical="center"/>
    </xf>
    <xf numFmtId="0" fontId="7" fillId="0" borderId="0" xfId="0" applyFont="1">
      <alignment vertical="center"/>
    </xf>
    <xf numFmtId="0" fontId="7" fillId="6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7" fillId="5" borderId="0" xfId="0" applyFont="1" applyFill="1" applyAlignment="1">
      <alignment vertical="center"/>
    </xf>
    <xf numFmtId="0" fontId="7" fillId="5" borderId="0" xfId="0" applyFont="1" applyFill="1" applyAlignment="1">
      <alignment vertical="center" wrapText="1"/>
    </xf>
    <xf numFmtId="49" fontId="0" fillId="0" borderId="0" xfId="0" applyNumberFormat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49" fontId="4" fillId="0" borderId="0" xfId="0" applyNumberFormat="1" applyFont="1" applyFill="1" applyBorder="1" applyAlignment="1">
      <alignment horizontal="left"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49" fontId="4" fillId="7" borderId="1" xfId="0" applyNumberFormat="1" applyFont="1" applyFill="1" applyBorder="1" applyAlignment="1">
      <alignment horizontal="left" vertical="center"/>
    </xf>
    <xf numFmtId="0" fontId="9" fillId="0" borderId="1" xfId="0" applyFont="1" applyFill="1" applyBorder="1" applyAlignment="1">
      <alignment vertical="center"/>
    </xf>
    <xf numFmtId="49" fontId="4" fillId="0" borderId="1" xfId="0" applyNumberFormat="1" applyFont="1" applyFill="1" applyBorder="1" applyAlignment="1">
      <alignment horizontal="left" vertical="center"/>
    </xf>
    <xf numFmtId="0" fontId="10" fillId="0" borderId="3" xfId="0" applyFont="1" applyBorder="1">
      <alignment vertical="center"/>
    </xf>
    <xf numFmtId="0" fontId="11" fillId="0" borderId="3" xfId="0" applyFont="1" applyBorder="1" applyAlignment="1">
      <alignment vertical="center" wrapText="1"/>
    </xf>
    <xf numFmtId="0" fontId="12" fillId="0" borderId="3" xfId="0" applyFont="1" applyBorder="1">
      <alignment vertical="center"/>
    </xf>
    <xf numFmtId="49" fontId="4" fillId="0" borderId="3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left" vertical="center"/>
    </xf>
    <xf numFmtId="0" fontId="13" fillId="0" borderId="0" xfId="0" applyFont="1" applyFill="1" applyBorder="1" applyAlignment="1">
      <alignment vertical="center"/>
    </xf>
    <xf numFmtId="0" fontId="1" fillId="8" borderId="0" xfId="0" applyFont="1" applyFill="1" applyAlignment="1">
      <alignment horizontal="left" vertical="center"/>
    </xf>
    <xf numFmtId="0" fontId="1" fillId="8" borderId="0" xfId="0" applyFont="1" applyFill="1" applyAlignment="1">
      <alignment horizontal="left" vertical="center" wrapText="1"/>
    </xf>
    <xf numFmtId="0" fontId="14" fillId="0" borderId="0" xfId="0" applyFont="1" applyFill="1" applyAlignment="1">
      <alignment horizontal="left" vertical="center"/>
    </xf>
    <xf numFmtId="0" fontId="1" fillId="0" borderId="1" xfId="0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horizontal="left" vertical="center"/>
    </xf>
    <xf numFmtId="0" fontId="1" fillId="0" borderId="4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4" fillId="9" borderId="1" xfId="0" applyFont="1" applyFill="1" applyBorder="1" applyAlignment="1">
      <alignment horizontal="left" vertical="center" wrapText="1"/>
    </xf>
    <xf numFmtId="22" fontId="8" fillId="0" borderId="1" xfId="0" applyNumberFormat="1" applyFont="1" applyBorder="1" applyAlignment="1">
      <alignment horizontal="left" vertical="center"/>
    </xf>
    <xf numFmtId="49" fontId="7" fillId="10" borderId="1" xfId="0" applyNumberFormat="1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left" vertical="center"/>
    </xf>
    <xf numFmtId="0" fontId="7" fillId="0" borderId="4" xfId="0" applyFont="1" applyBorder="1">
      <alignment vertical="center"/>
    </xf>
    <xf numFmtId="0" fontId="7" fillId="0" borderId="1" xfId="0" applyFont="1" applyBorder="1">
      <alignment vertical="center"/>
    </xf>
    <xf numFmtId="0" fontId="14" fillId="0" borderId="0" xfId="0" applyFont="1" applyFill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7" fillId="11" borderId="3" xfId="0" applyFont="1" applyFill="1" applyBorder="1" applyAlignment="1">
      <alignment horizontal="left" vertical="center"/>
    </xf>
    <xf numFmtId="49" fontId="8" fillId="12" borderId="1" xfId="0" applyNumberFormat="1" applyFont="1" applyFill="1" applyBorder="1" applyAlignment="1">
      <alignment horizontal="left" vertical="center"/>
    </xf>
    <xf numFmtId="22" fontId="8" fillId="0" borderId="0" xfId="0" applyNumberFormat="1" applyFont="1" applyAlignment="1">
      <alignment horizontal="left" vertical="center"/>
    </xf>
    <xf numFmtId="0" fontId="1" fillId="8" borderId="0" xfId="0" applyFont="1" applyFill="1" applyBorder="1" applyAlignment="1">
      <alignment vertical="center"/>
    </xf>
    <xf numFmtId="49" fontId="0" fillId="0" borderId="0" xfId="0" applyNumberFormat="1" applyFont="1" applyFill="1" applyBorder="1" applyAlignment="1">
      <alignment horizontal="left" vertical="center"/>
    </xf>
    <xf numFmtId="0" fontId="7" fillId="11" borderId="0" xfId="0" applyFont="1" applyFill="1" applyAlignment="1">
      <alignment horizontal="left" vertical="center"/>
    </xf>
    <xf numFmtId="49" fontId="1" fillId="8" borderId="0" xfId="0" applyNumberFormat="1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5" fillId="13" borderId="1" xfId="0" applyFont="1" applyFill="1" applyBorder="1" applyAlignment="1">
      <alignment horizontal="right" vertical="center"/>
    </xf>
    <xf numFmtId="0" fontId="15" fillId="13" borderId="1" xfId="0" applyFont="1" applyFill="1" applyBorder="1" applyAlignment="1">
      <alignment vertical="center"/>
    </xf>
    <xf numFmtId="0" fontId="15" fillId="13" borderId="1" xfId="0" applyFont="1" applyFill="1" applyBorder="1" applyAlignment="1">
      <alignment vertical="center" wrapText="1"/>
    </xf>
    <xf numFmtId="0" fontId="14" fillId="14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right" vertical="center"/>
    </xf>
    <xf numFmtId="10" fontId="1" fillId="15" borderId="1" xfId="0" applyNumberFormat="1" applyFont="1" applyFill="1" applyBorder="1" applyAlignment="1">
      <alignment vertical="center"/>
    </xf>
    <xf numFmtId="10" fontId="1" fillId="11" borderId="1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数据交付报告!$D$91</c:f>
              <c:strCache>
                <c:ptCount val="1"/>
                <c:pt idx="0">
                  <c:v>占比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数据交付报告!$A$92:$A$95</c:f>
              <c:strCache>
                <c:ptCount val="4"/>
                <c:pt idx="0">
                  <c:v>起始城市&amp;目的省份</c:v>
                </c:pt>
                <c:pt idx="1">
                  <c:v>起始省份&amp;目的省份</c:v>
                </c:pt>
                <c:pt idx="2">
                  <c:v>起始省份</c:v>
                </c:pt>
                <c:pt idx="3">
                  <c:v>未匹配上(全表取均重)</c:v>
                </c:pt>
              </c:strCache>
            </c:strRef>
          </c:cat>
          <c:val>
            <c:numRef>
              <c:f>数据交付报告!$D$92:$D$95</c:f>
              <c:numCache>
                <c:formatCode>0.00%</c:formatCode>
                <c:ptCount val="4"/>
                <c:pt idx="0">
                  <c:v>0.0331301994326709</c:v>
                </c:pt>
                <c:pt idx="1">
                  <c:v>0.189241132229326</c:v>
                </c:pt>
                <c:pt idx="2">
                  <c:v>0.655717966289893</c:v>
                </c:pt>
                <c:pt idx="3">
                  <c:v>0.12191070204811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0"/>
        <c:axId val="192407465"/>
        <c:axId val="5170296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数据交付报告!$B$91</c15:sqref>
                        </c15:formulaRef>
                      </c:ext>
                    </c:extLst>
                    <c:strCache>
                      <c:ptCount val="1"/>
                      <c:pt idx="0">
                        <c:v>匹配条数</c:v>
                      </c:pt>
                    </c:strCache>
                  </c:strRef>
                </c:tx>
                <c:spPr>
                  <a:solidFill>
                    <a:schemeClr val="accent1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数据交付报告!$A$92:$A$95</c15:sqref>
                        </c15:formulaRef>
                      </c:ext>
                    </c:extLst>
                    <c:strCache>
                      <c:ptCount val="4"/>
                      <c:pt idx="0">
                        <c:v>起始城市&amp;目的省份</c:v>
                      </c:pt>
                      <c:pt idx="1">
                        <c:v>起始省份&amp;目的省份</c:v>
                      </c:pt>
                      <c:pt idx="2">
                        <c:v>起始省份</c:v>
                      </c:pt>
                      <c:pt idx="3">
                        <c:v>未匹配上(全表取均重)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数据交付报告!$B$92:$B$95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76383</c:v>
                      </c:pt>
                      <c:pt idx="1">
                        <c:v>436303</c:v>
                      </c:pt>
                      <c:pt idx="2">
                        <c:v>1511784</c:v>
                      </c:pt>
                      <c:pt idx="3">
                        <c:v>281070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数据交付报告!$C$91</c15:sqref>
                        </c15:formulaRef>
                      </c:ext>
                    </c:extLst>
                    <c:strCache>
                      <c:ptCount val="1"/>
                      <c:pt idx="0">
                        <c:v>总条数</c:v>
                      </c:pt>
                    </c:strCache>
                  </c:strRef>
                </c:tx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数据交付报告!$A$92:$A$95</c15:sqref>
                        </c15:formulaRef>
                      </c:ext>
                    </c:extLst>
                    <c:strCache>
                      <c:ptCount val="4"/>
                      <c:pt idx="0">
                        <c:v>起始城市&amp;目的省份</c:v>
                      </c:pt>
                      <c:pt idx="1">
                        <c:v>起始省份&amp;目的省份</c:v>
                      </c:pt>
                      <c:pt idx="2">
                        <c:v>起始省份</c:v>
                      </c:pt>
                      <c:pt idx="3">
                        <c:v>未匹配上(全表取均重)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数据交付报告!$C$92:$C$95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2305540</c:v>
                      </c:pt>
                      <c:pt idx="1">
                        <c:v>2305540</c:v>
                      </c:pt>
                      <c:pt idx="2">
                        <c:v>2305540</c:v>
                      </c:pt>
                      <c:pt idx="3">
                        <c:v>2305540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924074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7029604"/>
        <c:crosses val="autoZero"/>
        <c:auto val="1"/>
        <c:lblAlgn val="ctr"/>
        <c:lblOffset val="100"/>
        <c:noMultiLvlLbl val="0"/>
      </c:catAx>
      <c:valAx>
        <c:axId val="5170296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24074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95</xdr:row>
      <xdr:rowOff>12700</xdr:rowOff>
    </xdr:from>
    <xdr:to>
      <xdr:col>2</xdr:col>
      <xdr:colOff>807085</xdr:colOff>
      <xdr:row>112</xdr:row>
      <xdr:rowOff>107950</xdr:rowOff>
    </xdr:to>
    <xdr:graphicFrame>
      <xdr:nvGraphicFramePr>
        <xdr:cNvPr id="2" name="图表 1"/>
        <xdr:cNvGraphicFramePr/>
      </xdr:nvGraphicFramePr>
      <xdr:xfrm>
        <a:off x="635" y="17284700"/>
        <a:ext cx="5295900" cy="2800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105"/>
  <sheetViews>
    <sheetView tabSelected="1" workbookViewId="0">
      <selection activeCell="E112" sqref="E112"/>
    </sheetView>
  </sheetViews>
  <sheetFormatPr defaultColWidth="9.45454545454546" defaultRowHeight="12"/>
  <cols>
    <col min="1" max="1" width="36.9090909090909" style="1" customWidth="1"/>
    <col min="2" max="2" width="27.3636363636364" style="1" customWidth="1"/>
    <col min="3" max="3" width="37.3636363636364" style="3" customWidth="1"/>
    <col min="4" max="4" width="24.2727272727273" style="1" customWidth="1"/>
    <col min="5" max="5" width="18" style="4" customWidth="1"/>
    <col min="6" max="6" width="14.1818181818182" style="1" customWidth="1"/>
    <col min="7" max="7" width="10.5454545454545" style="1"/>
    <col min="8" max="9" width="9.45454545454546" style="1"/>
    <col min="10" max="10" width="12.7272727272727" style="1"/>
    <col min="11" max="11" width="9.45454545454546" style="1"/>
    <col min="12" max="12" width="9.54545454545454" style="1"/>
    <col min="13" max="16384" width="9.45454545454546" style="1"/>
  </cols>
  <sheetData>
    <row r="1" s="1" customFormat="1" spans="1:12">
      <c r="A1" s="5" t="s">
        <v>0</v>
      </c>
      <c r="B1" s="5"/>
      <c r="C1" s="6"/>
      <c r="D1" s="5"/>
      <c r="E1" s="7"/>
      <c r="F1" s="5"/>
      <c r="G1" s="5"/>
      <c r="H1" s="5"/>
      <c r="I1" s="5"/>
      <c r="J1" s="5"/>
      <c r="K1" s="5"/>
      <c r="L1" s="5"/>
    </row>
    <row r="2" s="1" customFormat="1" spans="1:12">
      <c r="A2" s="5"/>
      <c r="B2" s="5"/>
      <c r="C2" s="6"/>
      <c r="D2" s="5"/>
      <c r="E2" s="7"/>
      <c r="F2" s="5"/>
      <c r="G2" s="5"/>
      <c r="H2" s="5"/>
      <c r="I2" s="5"/>
      <c r="J2" s="5"/>
      <c r="K2" s="5"/>
      <c r="L2" s="5"/>
    </row>
    <row r="3" s="1" customFormat="1" ht="13.5" spans="1:5">
      <c r="A3" s="8" t="s">
        <v>1</v>
      </c>
      <c r="C3" s="3"/>
      <c r="E3" s="4"/>
    </row>
    <row r="4" s="1" customFormat="1" ht="13" spans="1:5">
      <c r="A4" s="9" t="s">
        <v>2</v>
      </c>
      <c r="B4" s="9" t="s">
        <v>3</v>
      </c>
      <c r="C4" s="3"/>
      <c r="E4" s="4"/>
    </row>
    <row r="5" s="1" customFormat="1" ht="13" spans="1:5">
      <c r="A5" s="9" t="s">
        <v>4</v>
      </c>
      <c r="B5" s="9" t="s">
        <v>5</v>
      </c>
      <c r="C5" s="3"/>
      <c r="E5" s="4"/>
    </row>
    <row r="6" s="1" customFormat="1" ht="13" spans="1:5">
      <c r="A6" s="9" t="s">
        <v>6</v>
      </c>
      <c r="B6" s="9" t="s">
        <v>7</v>
      </c>
      <c r="C6" s="3"/>
      <c r="E6" s="4"/>
    </row>
    <row r="7" s="1" customFormat="1" ht="13" spans="1:5">
      <c r="A7" s="10" t="s">
        <v>8</v>
      </c>
      <c r="B7" s="9" t="s">
        <v>9</v>
      </c>
      <c r="C7" s="3"/>
      <c r="E7" s="4"/>
    </row>
    <row r="8" s="1" customFormat="1" ht="13" spans="1:5">
      <c r="A8" s="9" t="s">
        <v>10</v>
      </c>
      <c r="B8" s="11" t="s">
        <v>11</v>
      </c>
      <c r="C8" s="3"/>
      <c r="E8" s="4"/>
    </row>
    <row r="9" s="1" customFormat="1" ht="13" spans="1:5">
      <c r="A9" s="9" t="s">
        <v>12</v>
      </c>
      <c r="B9" s="11" t="s">
        <v>13</v>
      </c>
      <c r="C9" s="3"/>
      <c r="E9" s="4"/>
    </row>
    <row r="10" s="1" customFormat="1" ht="13" spans="1:5">
      <c r="A10" s="12" t="s">
        <v>14</v>
      </c>
      <c r="B10" s="12" t="s">
        <v>15</v>
      </c>
      <c r="C10" s="3"/>
      <c r="E10" s="4"/>
    </row>
    <row r="11" s="1" customFormat="1" ht="13" spans="1:5">
      <c r="A11" s="12" t="s">
        <v>16</v>
      </c>
      <c r="B11" s="12">
        <v>617182</v>
      </c>
      <c r="C11" s="3"/>
      <c r="E11" s="4"/>
    </row>
    <row r="12" s="2" customFormat="1" ht="13" spans="1:5">
      <c r="A12" s="12" t="s">
        <v>17</v>
      </c>
      <c r="B12" s="12" t="s">
        <v>18</v>
      </c>
      <c r="C12" s="13"/>
      <c r="E12" s="14"/>
    </row>
    <row r="14" s="1" customFormat="1" ht="13.5" spans="1:5">
      <c r="A14" s="8" t="s">
        <v>19</v>
      </c>
      <c r="C14" s="3"/>
      <c r="E14" s="4"/>
    </row>
    <row r="15" s="1" customFormat="1" ht="13" spans="1:6">
      <c r="A15" s="15" t="s">
        <v>20</v>
      </c>
      <c r="B15" s="15" t="s">
        <v>21</v>
      </c>
      <c r="C15" s="16" t="s">
        <v>22</v>
      </c>
      <c r="D15" s="15" t="s">
        <v>23</v>
      </c>
      <c r="E15" s="17" t="s">
        <v>24</v>
      </c>
      <c r="F15" s="18" t="s">
        <v>25</v>
      </c>
    </row>
    <row r="16" s="1" customFormat="1" ht="13.75" spans="1:6">
      <c r="A16" s="19" t="s">
        <v>26</v>
      </c>
      <c r="B16" s="19" t="s">
        <v>27</v>
      </c>
      <c r="C16" s="20" t="s">
        <v>28</v>
      </c>
      <c r="D16" s="18"/>
      <c r="E16" s="21" t="s">
        <v>29</v>
      </c>
      <c r="F16" s="22" t="s">
        <v>30</v>
      </c>
    </row>
    <row r="17" s="1" customFormat="1" ht="13.75" spans="1:6">
      <c r="A17" s="19" t="s">
        <v>31</v>
      </c>
      <c r="B17" s="19" t="s">
        <v>27</v>
      </c>
      <c r="C17" s="20" t="s">
        <v>32</v>
      </c>
      <c r="D17" s="18"/>
      <c r="E17" s="21" t="s">
        <v>29</v>
      </c>
      <c r="F17" s="22"/>
    </row>
    <row r="18" s="1" customFormat="1" ht="13" spans="1:6">
      <c r="A18" s="19" t="s">
        <v>33</v>
      </c>
      <c r="B18" s="19" t="s">
        <v>27</v>
      </c>
      <c r="C18" s="20" t="s">
        <v>34</v>
      </c>
      <c r="D18" s="18"/>
      <c r="E18" s="23" t="s">
        <v>35</v>
      </c>
      <c r="F18" s="22"/>
    </row>
    <row r="19" s="1" customFormat="1" ht="12.75" spans="1:5">
      <c r="A19" s="19" t="s">
        <v>36</v>
      </c>
      <c r="B19" s="19" t="s">
        <v>37</v>
      </c>
      <c r="C19" s="20" t="s">
        <v>38</v>
      </c>
      <c r="D19" s="24" t="s">
        <v>39</v>
      </c>
      <c r="E19" s="21" t="s">
        <v>40</v>
      </c>
    </row>
    <row r="20" s="1" customFormat="1" ht="13" spans="1:6">
      <c r="A20" s="19" t="s">
        <v>41</v>
      </c>
      <c r="B20" s="19" t="s">
        <v>27</v>
      </c>
      <c r="C20" s="20" t="s">
        <v>42</v>
      </c>
      <c r="D20" s="25"/>
      <c r="E20" s="26" t="s">
        <v>43</v>
      </c>
      <c r="F20" s="22"/>
    </row>
    <row r="21" s="2" customFormat="1" ht="13" spans="1:6">
      <c r="A21" s="19" t="s">
        <v>44</v>
      </c>
      <c r="B21" s="19" t="s">
        <v>27</v>
      </c>
      <c r="C21" s="20" t="s">
        <v>45</v>
      </c>
      <c r="D21" s="25"/>
      <c r="E21" s="26" t="s">
        <v>46</v>
      </c>
      <c r="F21" s="22"/>
    </row>
    <row r="22" s="2" customFormat="1" ht="13" spans="1:6">
      <c r="A22" s="19" t="s">
        <v>47</v>
      </c>
      <c r="B22" s="19" t="s">
        <v>27</v>
      </c>
      <c r="C22" s="20" t="s">
        <v>48</v>
      </c>
      <c r="D22" s="25"/>
      <c r="E22" s="26" t="s">
        <v>49</v>
      </c>
      <c r="F22" s="22"/>
    </row>
    <row r="23" s="2" customFormat="1" ht="13" spans="1:6">
      <c r="A23" s="19" t="s">
        <v>50</v>
      </c>
      <c r="B23" s="19" t="s">
        <v>27</v>
      </c>
      <c r="C23" s="20" t="s">
        <v>51</v>
      </c>
      <c r="D23" s="25"/>
      <c r="E23" s="26" t="s">
        <v>52</v>
      </c>
      <c r="F23" s="22"/>
    </row>
    <row r="24" s="2" customFormat="1" ht="26" spans="1:6">
      <c r="A24" s="19" t="s">
        <v>53</v>
      </c>
      <c r="B24" s="19" t="s">
        <v>27</v>
      </c>
      <c r="C24" s="20" t="s">
        <v>54</v>
      </c>
      <c r="D24" s="25" t="s">
        <v>55</v>
      </c>
      <c r="E24" s="26" t="s">
        <v>56</v>
      </c>
      <c r="F24" s="22"/>
    </row>
    <row r="25" s="2" customFormat="1" ht="26" spans="1:6">
      <c r="A25" s="19" t="s">
        <v>57</v>
      </c>
      <c r="B25" s="19" t="s">
        <v>27</v>
      </c>
      <c r="C25" s="20" t="s">
        <v>58</v>
      </c>
      <c r="D25" s="25" t="s">
        <v>55</v>
      </c>
      <c r="E25" s="26" t="s">
        <v>59</v>
      </c>
      <c r="F25" s="22"/>
    </row>
    <row r="26" s="2" customFormat="1" ht="13" spans="1:6">
      <c r="A26" s="19" t="s">
        <v>60</v>
      </c>
      <c r="B26" s="19" t="s">
        <v>27</v>
      </c>
      <c r="C26" s="20" t="s">
        <v>61</v>
      </c>
      <c r="D26" s="25"/>
      <c r="E26" s="26"/>
      <c r="F26" s="22"/>
    </row>
    <row r="27" s="2" customFormat="1" ht="13" spans="1:6">
      <c r="A27" s="19" t="s">
        <v>62</v>
      </c>
      <c r="B27" s="19" t="s">
        <v>27</v>
      </c>
      <c r="C27" s="20" t="s">
        <v>63</v>
      </c>
      <c r="E27" s="27"/>
      <c r="F27" s="22"/>
    </row>
    <row r="28" s="2" customFormat="1" ht="13" spans="1:6">
      <c r="A28" s="19" t="s">
        <v>64</v>
      </c>
      <c r="B28" s="19" t="s">
        <v>27</v>
      </c>
      <c r="C28" s="20" t="s">
        <v>65</v>
      </c>
      <c r="D28" s="25" t="s">
        <v>66</v>
      </c>
      <c r="E28" s="26" t="s">
        <v>67</v>
      </c>
      <c r="F28" s="22"/>
    </row>
    <row r="29" s="2" customFormat="1" ht="13" spans="1:6">
      <c r="A29" s="19" t="s">
        <v>68</v>
      </c>
      <c r="B29" s="19" t="s">
        <v>69</v>
      </c>
      <c r="C29" s="20" t="s">
        <v>70</v>
      </c>
      <c r="D29" s="25"/>
      <c r="E29" s="26" t="s">
        <v>71</v>
      </c>
      <c r="F29" s="22"/>
    </row>
    <row r="30" s="2" customFormat="1" ht="13" spans="1:6">
      <c r="A30" s="19" t="s">
        <v>72</v>
      </c>
      <c r="B30" s="19" t="s">
        <v>69</v>
      </c>
      <c r="C30" s="20" t="s">
        <v>73</v>
      </c>
      <c r="D30" s="25" t="s">
        <v>74</v>
      </c>
      <c r="E30" s="26"/>
      <c r="F30" s="22"/>
    </row>
    <row r="31" s="2" customFormat="1" ht="13" spans="1:6">
      <c r="A31" s="19" t="s">
        <v>75</v>
      </c>
      <c r="B31" s="19" t="s">
        <v>69</v>
      </c>
      <c r="C31" s="20" t="s">
        <v>76</v>
      </c>
      <c r="D31" s="25"/>
      <c r="E31" s="23">
        <v>4.14317201164484</v>
      </c>
      <c r="F31" s="22"/>
    </row>
    <row r="32" s="2" customFormat="1" ht="13" spans="1:6">
      <c r="A32" s="19" t="s">
        <v>77</v>
      </c>
      <c r="B32" s="19" t="s">
        <v>69</v>
      </c>
      <c r="C32" s="20" t="s">
        <v>78</v>
      </c>
      <c r="D32" s="25" t="s">
        <v>74</v>
      </c>
      <c r="E32" s="26"/>
      <c r="F32" s="22"/>
    </row>
    <row r="33" s="2" customFormat="1" ht="13.75" spans="1:6">
      <c r="A33" s="19" t="s">
        <v>79</v>
      </c>
      <c r="B33" s="19" t="s">
        <v>80</v>
      </c>
      <c r="C33" s="20" t="s">
        <v>81</v>
      </c>
      <c r="D33" s="25"/>
      <c r="E33" s="21" t="s">
        <v>82</v>
      </c>
      <c r="F33" s="22"/>
    </row>
    <row r="34" s="2" customFormat="1" ht="13" spans="1:6">
      <c r="A34" s="19" t="s">
        <v>83</v>
      </c>
      <c r="B34" s="19" t="s">
        <v>27</v>
      </c>
      <c r="C34" s="20" t="s">
        <v>84</v>
      </c>
      <c r="D34" s="25"/>
      <c r="E34" s="28" t="s">
        <v>85</v>
      </c>
      <c r="F34" s="22"/>
    </row>
    <row r="35" s="2" customFormat="1" ht="13" spans="1:6">
      <c r="A35" s="19" t="s">
        <v>86</v>
      </c>
      <c r="B35" s="19" t="s">
        <v>27</v>
      </c>
      <c r="C35" s="20" t="s">
        <v>87</v>
      </c>
      <c r="D35" s="25"/>
      <c r="E35" s="28" t="s">
        <v>88</v>
      </c>
      <c r="F35" s="22"/>
    </row>
    <row r="36" s="2" customFormat="1" ht="13" spans="1:6">
      <c r="A36" s="19" t="s">
        <v>89</v>
      </c>
      <c r="B36" s="19" t="s">
        <v>27</v>
      </c>
      <c r="C36" s="20" t="s">
        <v>90</v>
      </c>
      <c r="D36" s="25"/>
      <c r="E36" s="28" t="s">
        <v>91</v>
      </c>
      <c r="F36" s="22"/>
    </row>
    <row r="37" s="2" customFormat="1" ht="13" spans="1:6">
      <c r="A37" s="19" t="s">
        <v>92</v>
      </c>
      <c r="B37" s="19" t="s">
        <v>27</v>
      </c>
      <c r="C37" s="20" t="s">
        <v>93</v>
      </c>
      <c r="D37" s="25"/>
      <c r="E37" s="28" t="s">
        <v>94</v>
      </c>
      <c r="F37" s="22"/>
    </row>
    <row r="38" s="2" customFormat="1" ht="13" spans="1:6">
      <c r="A38" s="19" t="s">
        <v>95</v>
      </c>
      <c r="B38" s="19" t="s">
        <v>27</v>
      </c>
      <c r="C38" s="20" t="s">
        <v>96</v>
      </c>
      <c r="D38" s="25"/>
      <c r="E38" s="28" t="s">
        <v>88</v>
      </c>
      <c r="F38" s="22"/>
    </row>
    <row r="39" s="2" customFormat="1" ht="13" spans="1:6">
      <c r="A39" s="19" t="s">
        <v>97</v>
      </c>
      <c r="B39" s="19" t="s">
        <v>27</v>
      </c>
      <c r="C39" s="20" t="s">
        <v>98</v>
      </c>
      <c r="D39" s="25"/>
      <c r="E39" s="28" t="s">
        <v>91</v>
      </c>
      <c r="F39" s="22"/>
    </row>
    <row r="40" s="2" customFormat="1" ht="13" spans="1:6">
      <c r="A40" s="29" t="s">
        <v>99</v>
      </c>
      <c r="B40" s="29" t="s">
        <v>27</v>
      </c>
      <c r="C40" s="30" t="s">
        <v>100</v>
      </c>
      <c r="D40" s="25"/>
      <c r="E40" s="28" t="s">
        <v>101</v>
      </c>
      <c r="F40" s="22"/>
    </row>
    <row r="41" spans="1:6">
      <c r="A41" s="19" t="s">
        <v>102</v>
      </c>
      <c r="B41" s="19" t="s">
        <v>27</v>
      </c>
      <c r="C41" s="20" t="s">
        <v>103</v>
      </c>
      <c r="D41" s="31"/>
      <c r="E41" s="28" t="s">
        <v>101</v>
      </c>
      <c r="F41" s="31"/>
    </row>
    <row r="42" customFormat="1" ht="14" spans="1:5">
      <c r="A42" s="32"/>
      <c r="B42" s="32"/>
      <c r="C42" s="33"/>
      <c r="E42" s="34"/>
    </row>
    <row r="43" s="1" customFormat="1" ht="13.5" spans="1:5">
      <c r="A43" s="8" t="s">
        <v>104</v>
      </c>
      <c r="C43" s="3"/>
      <c r="E43" s="4"/>
    </row>
    <row r="44" s="1" customFormat="1" ht="13.5" spans="1:6">
      <c r="A44" s="35" t="s">
        <v>105</v>
      </c>
      <c r="B44" s="36"/>
      <c r="C44" s="37"/>
      <c r="D44" s="36"/>
      <c r="E44" s="38"/>
      <c r="F44" s="36"/>
    </row>
    <row r="45" s="1" customFormat="1" ht="13" spans="1:6">
      <c r="A45" s="36"/>
      <c r="B45" s="39" t="s">
        <v>106</v>
      </c>
      <c r="C45" s="40" t="s">
        <v>107</v>
      </c>
      <c r="D45" s="39" t="s">
        <v>108</v>
      </c>
      <c r="E45" s="41"/>
      <c r="F45" s="39" t="s">
        <v>109</v>
      </c>
    </row>
    <row r="46" s="1" customFormat="1" ht="13.5" spans="1:6">
      <c r="A46" s="36"/>
      <c r="B46" s="42" t="s">
        <v>110</v>
      </c>
      <c r="C46" s="10" t="s">
        <v>111</v>
      </c>
      <c r="D46" s="9" t="s">
        <v>112</v>
      </c>
      <c r="E46" s="43"/>
      <c r="F46" s="9" t="s">
        <v>113</v>
      </c>
    </row>
    <row r="47" s="1" customFormat="1" ht="28" customHeight="1" spans="1:6">
      <c r="A47" s="36"/>
      <c r="B47" s="44" t="s">
        <v>114</v>
      </c>
      <c r="C47" s="45" t="s">
        <v>115</v>
      </c>
      <c r="D47" s="46" t="s">
        <v>114</v>
      </c>
      <c r="E47" s="47"/>
      <c r="F47" s="9" t="s">
        <v>113</v>
      </c>
    </row>
    <row r="48" s="1" customFormat="1" ht="13.5" spans="1:6">
      <c r="A48" s="35" t="s">
        <v>116</v>
      </c>
      <c r="B48" s="36"/>
      <c r="C48" s="37"/>
      <c r="D48" s="36"/>
      <c r="E48" s="38"/>
      <c r="F48" s="36"/>
    </row>
    <row r="49" s="1" customFormat="1" ht="26" spans="1:6">
      <c r="A49" s="48">
        <v>2.1</v>
      </c>
      <c r="B49" s="48" t="s">
        <v>117</v>
      </c>
      <c r="C49" s="49" t="s">
        <v>118</v>
      </c>
      <c r="D49" s="50"/>
      <c r="E49" s="51"/>
      <c r="F49" s="50"/>
    </row>
    <row r="50" s="1" customFormat="1" ht="23" customHeight="1" spans="1:6">
      <c r="A50" s="48"/>
      <c r="B50" s="48"/>
      <c r="C50" s="49" t="s">
        <v>119</v>
      </c>
      <c r="D50" s="50"/>
      <c r="E50" s="51"/>
      <c r="F50" s="50"/>
    </row>
    <row r="51" s="1" customFormat="1" ht="13.5" spans="1:6">
      <c r="A51" s="48">
        <v>2.2</v>
      </c>
      <c r="B51" s="48" t="s">
        <v>120</v>
      </c>
      <c r="C51" s="49" t="s">
        <v>121</v>
      </c>
      <c r="D51" s="50"/>
      <c r="E51" s="51"/>
      <c r="F51" s="50"/>
    </row>
    <row r="52" s="1" customFormat="1" ht="19" customHeight="1" spans="1:6">
      <c r="A52" s="50"/>
      <c r="B52" s="50"/>
      <c r="C52" s="49" t="s">
        <v>122</v>
      </c>
      <c r="D52" s="50"/>
      <c r="E52" s="51"/>
      <c r="F52" s="50"/>
    </row>
    <row r="53" s="1" customFormat="1" ht="13.5" spans="1:6">
      <c r="A53" s="48">
        <v>2.3</v>
      </c>
      <c r="B53" s="48" t="s">
        <v>123</v>
      </c>
      <c r="C53" s="49" t="s">
        <v>124</v>
      </c>
      <c r="D53" s="50"/>
      <c r="E53" s="51"/>
      <c r="F53" s="50"/>
    </row>
    <row r="54" s="1" customFormat="1" ht="26" spans="1:6">
      <c r="A54" s="50"/>
      <c r="B54" s="50"/>
      <c r="C54" s="49" t="s">
        <v>125</v>
      </c>
      <c r="D54" s="50"/>
      <c r="E54" s="51"/>
      <c r="F54" s="50"/>
    </row>
    <row r="55" s="1" customFormat="1" ht="13.5" spans="1:6">
      <c r="A55" s="8" t="s">
        <v>126</v>
      </c>
      <c r="B55" s="50"/>
      <c r="C55" s="49"/>
      <c r="D55" s="50"/>
      <c r="E55" s="51"/>
      <c r="F55" s="50"/>
    </row>
    <row r="56" s="1" customFormat="1" ht="13.5" spans="1:6">
      <c r="A56" s="52" t="s">
        <v>127</v>
      </c>
      <c r="B56" s="50"/>
      <c r="C56" s="49"/>
      <c r="D56" s="50"/>
      <c r="E56" s="51"/>
      <c r="F56" s="50"/>
    </row>
    <row r="58" spans="1:3">
      <c r="A58" s="53" t="s">
        <v>128</v>
      </c>
      <c r="B58" s="53"/>
      <c r="C58" s="54"/>
    </row>
    <row r="59" spans="1:3">
      <c r="A59" s="53" t="s">
        <v>129</v>
      </c>
      <c r="B59" s="53"/>
      <c r="C59" s="54"/>
    </row>
    <row r="60" spans="1:5">
      <c r="A60" s="55" t="s">
        <v>130</v>
      </c>
      <c r="B60" s="55"/>
      <c r="C60" s="55"/>
      <c r="D60" s="55"/>
      <c r="E60" s="55"/>
    </row>
    <row r="61" ht="19" customHeight="1" spans="1:8">
      <c r="A61" s="31" t="s">
        <v>36</v>
      </c>
      <c r="B61" s="31" t="s">
        <v>41</v>
      </c>
      <c r="C61" s="56" t="s">
        <v>44</v>
      </c>
      <c r="D61" s="31" t="s">
        <v>57</v>
      </c>
      <c r="E61" s="57" t="s">
        <v>68</v>
      </c>
      <c r="F61" s="31" t="s">
        <v>75</v>
      </c>
      <c r="G61" s="58" t="s">
        <v>99</v>
      </c>
      <c r="H61" s="31" t="s">
        <v>102</v>
      </c>
    </row>
    <row r="62" ht="19" customHeight="1" spans="1:8">
      <c r="A62" s="57" t="s">
        <v>40</v>
      </c>
      <c r="B62" s="59">
        <v>519</v>
      </c>
      <c r="C62" s="60">
        <v>514</v>
      </c>
      <c r="D62" s="61" t="s">
        <v>131</v>
      </c>
      <c r="E62" s="62" t="s">
        <v>132</v>
      </c>
      <c r="F62" s="63">
        <v>4.14317201164484</v>
      </c>
      <c r="G62" s="64" t="s">
        <v>101</v>
      </c>
      <c r="H62" s="65" t="s">
        <v>101</v>
      </c>
    </row>
    <row r="63" spans="1:4">
      <c r="A63" s="66" t="s">
        <v>133</v>
      </c>
      <c r="B63" s="66"/>
      <c r="D63" s="67"/>
    </row>
    <row r="64" ht="29" customHeight="1" spans="1:5">
      <c r="A64" s="31" t="s">
        <v>36</v>
      </c>
      <c r="B64" s="31" t="s">
        <v>57</v>
      </c>
      <c r="C64" s="57" t="s">
        <v>134</v>
      </c>
      <c r="E64" s="1"/>
    </row>
    <row r="65" ht="26" customHeight="1" spans="1:5">
      <c r="A65" s="57" t="s">
        <v>40</v>
      </c>
      <c r="B65" s="61" t="s">
        <v>131</v>
      </c>
      <c r="C65" s="68">
        <v>1069584</v>
      </c>
      <c r="E65" s="1"/>
    </row>
    <row r="66" spans="1:1">
      <c r="A66" s="2" t="s">
        <v>135</v>
      </c>
    </row>
    <row r="67" spans="1:2">
      <c r="A67" s="31" t="s">
        <v>136</v>
      </c>
      <c r="B67" s="31" t="s">
        <v>137</v>
      </c>
    </row>
    <row r="68" spans="1:2">
      <c r="A68" s="57" t="s">
        <v>40</v>
      </c>
      <c r="B68" s="69" t="s">
        <v>138</v>
      </c>
    </row>
    <row r="69" spans="1:2">
      <c r="A69" s="4"/>
      <c r="B69" s="70"/>
    </row>
    <row r="70" spans="1:2">
      <c r="A70" s="4"/>
      <c r="B70" s="70"/>
    </row>
    <row r="71" spans="1:1">
      <c r="A71" s="71" t="s">
        <v>139</v>
      </c>
    </row>
    <row r="72" spans="1:1">
      <c r="A72" s="71" t="s">
        <v>140</v>
      </c>
    </row>
    <row r="73" spans="1:1">
      <c r="A73" s="71" t="s">
        <v>141</v>
      </c>
    </row>
    <row r="74" spans="1:5">
      <c r="A74" s="31" t="s">
        <v>36</v>
      </c>
      <c r="B74" s="31" t="s">
        <v>142</v>
      </c>
      <c r="C74" s="31" t="s">
        <v>57</v>
      </c>
      <c r="D74" s="57" t="s">
        <v>143</v>
      </c>
      <c r="E74" s="1"/>
    </row>
    <row r="75" spans="1:5">
      <c r="A75" s="57" t="s">
        <v>40</v>
      </c>
      <c r="B75" s="59" t="s">
        <v>144</v>
      </c>
      <c r="C75" s="61" t="s">
        <v>145</v>
      </c>
      <c r="D75" s="62" t="s">
        <v>132</v>
      </c>
      <c r="E75" s="1"/>
    </row>
    <row r="76" ht="14" spans="1:5">
      <c r="A76" s="1" t="s">
        <v>146</v>
      </c>
      <c r="E76" s="72"/>
    </row>
    <row r="77" ht="14" spans="1:5">
      <c r="A77" s="31" t="s">
        <v>36</v>
      </c>
      <c r="B77" s="31" t="s">
        <v>142</v>
      </c>
      <c r="C77" s="31" t="s">
        <v>57</v>
      </c>
      <c r="D77" s="57" t="s">
        <v>147</v>
      </c>
      <c r="E77" s="72"/>
    </row>
    <row r="78" spans="1:4">
      <c r="A78" s="57" t="s">
        <v>40</v>
      </c>
      <c r="B78" s="59" t="s">
        <v>144</v>
      </c>
      <c r="C78" s="61" t="s">
        <v>145</v>
      </c>
      <c r="D78" s="73">
        <v>1069584</v>
      </c>
    </row>
    <row r="79" spans="1:4">
      <c r="A79" s="74" t="s">
        <v>148</v>
      </c>
      <c r="B79" s="67"/>
      <c r="C79" s="70"/>
      <c r="D79" s="73"/>
    </row>
    <row r="80" ht="14" spans="1:5">
      <c r="A80" s="71" t="s">
        <v>149</v>
      </c>
      <c r="E80" s="72"/>
    </row>
    <row r="81" ht="14" spans="1:5">
      <c r="A81" s="71" t="s">
        <v>150</v>
      </c>
      <c r="E81" s="72"/>
    </row>
    <row r="82" ht="14" spans="1:5">
      <c r="A82" s="31" t="s">
        <v>151</v>
      </c>
      <c r="B82" s="31" t="s">
        <v>152</v>
      </c>
      <c r="C82" s="31" t="s">
        <v>153</v>
      </c>
      <c r="D82" s="75"/>
      <c r="E82" s="1"/>
    </row>
    <row r="83" ht="14" spans="1:5">
      <c r="A83" s="57" t="s">
        <v>101</v>
      </c>
      <c r="B83" s="59">
        <v>2.07158600582242</v>
      </c>
      <c r="C83" s="63">
        <v>4.14317201164484</v>
      </c>
      <c r="D83" s="72"/>
      <c r="E83" s="1"/>
    </row>
    <row r="84" ht="14" spans="1:5">
      <c r="A84" s="1" t="s">
        <v>154</v>
      </c>
      <c r="E84" s="72"/>
    </row>
    <row r="85" ht="14" spans="1:5">
      <c r="A85" s="31" t="s">
        <v>36</v>
      </c>
      <c r="B85" s="31" t="s">
        <v>137</v>
      </c>
      <c r="E85" s="72"/>
    </row>
    <row r="86" ht="14" spans="1:5">
      <c r="A86" s="57" t="s">
        <v>40</v>
      </c>
      <c r="B86" s="69" t="s">
        <v>138</v>
      </c>
      <c r="E86" s="72"/>
    </row>
    <row r="87" ht="14" spans="5:5">
      <c r="E87" s="72"/>
    </row>
    <row r="89" spans="1:1">
      <c r="A89" s="76" t="s">
        <v>155</v>
      </c>
    </row>
    <row r="90" spans="1:4">
      <c r="A90" s="77" t="s">
        <v>156</v>
      </c>
      <c r="B90" s="77"/>
      <c r="C90" s="77"/>
      <c r="D90" s="78"/>
    </row>
    <row r="91" ht="24" customHeight="1" spans="1:4">
      <c r="A91" s="79" t="s">
        <v>157</v>
      </c>
      <c r="B91" s="80" t="s">
        <v>158</v>
      </c>
      <c r="C91" s="81" t="s">
        <v>159</v>
      </c>
      <c r="D91" s="82" t="s">
        <v>160</v>
      </c>
    </row>
    <row r="92" spans="1:4">
      <c r="A92" s="83" t="s">
        <v>161</v>
      </c>
      <c r="B92" s="31">
        <v>76383</v>
      </c>
      <c r="C92" s="56">
        <v>2305540</v>
      </c>
      <c r="D92" s="84">
        <f>B92/C92</f>
        <v>0.0331301994326709</v>
      </c>
    </row>
    <row r="93" spans="1:4">
      <c r="A93" s="83" t="s">
        <v>162</v>
      </c>
      <c r="B93" s="31">
        <v>436303</v>
      </c>
      <c r="C93" s="56">
        <v>2305540</v>
      </c>
      <c r="D93" s="84">
        <f>B93/C93</f>
        <v>0.189241132229326</v>
      </c>
    </row>
    <row r="94" spans="1:4">
      <c r="A94" s="83" t="s">
        <v>100</v>
      </c>
      <c r="B94" s="31">
        <v>1511784</v>
      </c>
      <c r="C94" s="56">
        <v>2305540</v>
      </c>
      <c r="D94" s="84">
        <f>B94/C94</f>
        <v>0.655717966289893</v>
      </c>
    </row>
    <row r="95" spans="1:4">
      <c r="A95" s="83" t="s">
        <v>163</v>
      </c>
      <c r="B95" s="31">
        <v>281070</v>
      </c>
      <c r="C95" s="56">
        <v>2305540</v>
      </c>
      <c r="D95" s="85">
        <f>B95/C95</f>
        <v>0.12191070204811</v>
      </c>
    </row>
    <row r="96" spans="1:2">
      <c r="A96" s="86" t="s">
        <v>164</v>
      </c>
      <c r="B96" s="1">
        <f>SUM(B92:B95)</f>
        <v>2305540</v>
      </c>
    </row>
    <row r="105" ht="21" customHeight="1"/>
  </sheetData>
  <mergeCells count="4">
    <mergeCell ref="A58:C58"/>
    <mergeCell ref="A60:E60"/>
    <mergeCell ref="A90:C90"/>
    <mergeCell ref="A1:L2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数据交付报告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2023-05-05T10:20:00Z</dcterms:created>
  <dcterms:modified xsi:type="dcterms:W3CDTF">2023-05-17T08:28:49Z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BBA6EBA3FF5C4D2CB30A7B9B625B5D14</vt:lpwstr>
  </property>
  <property fmtid="{D5CDD505-2E9C-101B-9397-08002B2CF9AE}" pid="3" name="KSOProductBuildVer">
    <vt:lpwstr>2052-11.8.2.10972</vt:lpwstr>
  </property>
</Properties>
</file>