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30" windowHeight="7130"/>
  </bookViews>
  <sheets>
    <sheet name="数据交付报告" sheetId="1" r:id="rId1"/>
  </sheets>
  <calcPr calcId="144525"/>
</workbook>
</file>

<file path=xl/sharedStrings.xml><?xml version="1.0" encoding="utf-8"?>
<sst xmlns="http://schemas.openxmlformats.org/spreadsheetml/2006/main" count="426" uniqueCount="117">
  <si>
    <t>月度流向-特快件均重表</t>
  </si>
  <si>
    <t>1. 交付概览</t>
  </si>
  <si>
    <t>数据表</t>
  </si>
  <si>
    <t>dm_predict.hk_cityflow_predict_month_collecting</t>
  </si>
  <si>
    <t>表明注释</t>
  </si>
  <si>
    <t>数据范围</t>
  </si>
  <si>
    <t>20230101~至今</t>
  </si>
  <si>
    <t>数据集粒度</t>
  </si>
  <si>
    <t>类型/营运维度/城市/省份</t>
  </si>
  <si>
    <t>刷新范围</t>
  </si>
  <si>
    <t>每次刷新当月</t>
  </si>
  <si>
    <t>刷新耗时</t>
  </si>
  <si>
    <t>3min</t>
  </si>
  <si>
    <t>预计完成时间</t>
  </si>
  <si>
    <t>月初第一天下午16点</t>
  </si>
  <si>
    <t>调度任务</t>
  </si>
  <si>
    <t>最早分区</t>
  </si>
  <si>
    <t>inc_day=20230101</t>
  </si>
  <si>
    <t>3、处理逻辑描述</t>
  </si>
  <si>
    <t>（1）数据来源</t>
  </si>
  <si>
    <t>表</t>
  </si>
  <si>
    <t>表名</t>
  </si>
  <si>
    <t>作用</t>
  </si>
  <si>
    <t>来源</t>
  </si>
  <si>
    <t>月度预测数据</t>
  </si>
  <si>
    <t xml:space="preserve">dm_predict.hk_cityflow_predict_month_period </t>
  </si>
  <si>
    <t>预测件量</t>
  </si>
  <si>
    <t>数仓</t>
  </si>
  <si>
    <t>航空均重表</t>
  </si>
  <si>
    <t>dm_ops.dm_zz_air_waybill_avg_weight</t>
  </si>
  <si>
    <t>计算预测重量</t>
  </si>
  <si>
    <t>（2）处理逻辑</t>
  </si>
  <si>
    <t>均重处理逻辑：</t>
  </si>
  <si>
    <t xml:space="preserve">        1-、优先使用最小粒度，异常数据avg_weight=1.65  【未来数据，不能匹配】
        2-、聚合时，剔除异常数据，sum(真实重量)/sum(件量)</t>
  </si>
  <si>
    <t>4、数据抽样验证</t>
  </si>
  <si>
    <t>（此需求如果是底盘调整更新，需有调整前后数据对比结论）</t>
  </si>
  <si>
    <t>1、详情数据-前后对比,以052-029流向为例</t>
  </si>
  <si>
    <t>版本</t>
  </si>
  <si>
    <t>record_time</t>
  </si>
  <si>
    <t>object_code</t>
  </si>
  <si>
    <t>object_name</t>
  </si>
  <si>
    <t>object_type</t>
  </si>
  <si>
    <t>operation_type</t>
  </si>
  <si>
    <t>is_air_flow</t>
  </si>
  <si>
    <t>predict_quantity</t>
  </si>
  <si>
    <t>predict_weight</t>
  </si>
  <si>
    <t>predicted_datetime</t>
  </si>
  <si>
    <t>task_type</t>
  </si>
  <si>
    <t>object_type_code</t>
  </si>
  <si>
    <t>src_province</t>
  </si>
  <si>
    <t>dest_province</t>
  </si>
  <si>
    <t>inc_day</t>
  </si>
  <si>
    <t>predict_period</t>
  </si>
  <si>
    <t>predict_volume</t>
  </si>
  <si>
    <t>src_area_code</t>
  </si>
  <si>
    <t>src_fbq_code</t>
  </si>
  <si>
    <t>src_hq_code</t>
  </si>
  <si>
    <t>dest_area_code</t>
  </si>
  <si>
    <t>dest_fbq_code</t>
  </si>
  <si>
    <t>dest_hq_code</t>
  </si>
  <si>
    <t>partition_key</t>
  </si>
  <si>
    <t>old</t>
  </si>
  <si>
    <t>052-029</t>
  </si>
  <si>
    <t>遵义市-西安市/咸阳市</t>
  </si>
  <si>
    <t>航空流向营运维度</t>
  </si>
  <si>
    <t>快产品</t>
  </si>
  <si>
    <t>pickup</t>
  </si>
  <si>
    <t>贵州</t>
  </si>
  <si>
    <t>陕西</t>
  </si>
  <si>
    <t>23M</t>
  </si>
  <si>
    <t>null</t>
  </si>
  <si>
    <t>431Y</t>
  </si>
  <si>
    <t>555Y</t>
  </si>
  <si>
    <t>CN03</t>
  </si>
  <si>
    <t>024Y</t>
  </si>
  <si>
    <t>吉林</t>
  </si>
  <si>
    <t>辽宁</t>
  </si>
  <si>
    <t>new</t>
  </si>
  <si>
    <t>diff</t>
  </si>
  <si>
    <t>预测重量</t>
  </si>
  <si>
    <t>湖南</t>
  </si>
  <si>
    <t>安徽</t>
  </si>
  <si>
    <t>2、件均重-前后对比,以052-029流向为例</t>
  </si>
  <si>
    <t>send_province</t>
  </si>
  <si>
    <t>arrive_province</t>
  </si>
  <si>
    <t>dist_code</t>
  </si>
  <si>
    <t>avg_weight</t>
  </si>
  <si>
    <t>avg计算均重</t>
  </si>
  <si>
    <t>sum_real_weight</t>
  </si>
  <si>
    <t>sum_waybill_cnt</t>
  </si>
  <si>
    <t>聚合计算均重</t>
  </si>
  <si>
    <t>3、对比历史按天汇总。预测重量差异</t>
  </si>
  <si>
    <t>差异百分比(new-old)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</si>
  <si>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</si>
  <si>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</si>
  <si>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</si>
  <si>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</si>
  <si>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</si>
  <si>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</si>
  <si>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</si>
  <si>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</si>
  <si>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</si>
  <si>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</si>
  <si>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1M</t>
  </si>
  <si>
    <t>20M</t>
  </si>
  <si>
    <t>21M</t>
  </si>
  <si>
    <t>22M</t>
  </si>
  <si>
    <t>24M</t>
  </si>
  <si>
    <t>2M</t>
  </si>
  <si>
    <t>3M</t>
  </si>
  <si>
    <t>4M</t>
  </si>
  <si>
    <t>5M</t>
  </si>
  <si>
    <t>6M</t>
  </si>
  <si>
    <t>7M</t>
  </si>
  <si>
    <t>8M</t>
  </si>
  <si>
    <t>9M</t>
  </si>
  <si>
    <t>25M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</si>
</sst>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5"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14"/>
      <color theme="0" tint="-0.0499893185216834"/>
      <name val="微软雅黑"/>
      <charset val="134"/>
    </font>
    <font>
      <b/>
      <sz val="9"/>
      <name val="微软雅黑"/>
      <charset val="134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sz val="9"/>
      <color rgb="FF333333"/>
      <name val="Helvetica"/>
      <charset val="134"/>
    </font>
    <font>
      <b/>
      <sz val="9"/>
      <color theme="1"/>
      <name val="微软雅黑"/>
      <charset val="134"/>
    </font>
    <font>
      <sz val="10.5"/>
      <color rgb="FF000000"/>
      <name val="Consolas"/>
      <charset val="134"/>
    </font>
    <font>
      <b/>
      <sz val="9"/>
      <color rgb="FF182367"/>
      <name val="微软雅黑"/>
      <charset val="134"/>
    </font>
    <font>
      <sz val="10.5"/>
      <color rgb="FF182367"/>
      <name val="宋体"/>
      <charset val="134"/>
    </font>
    <font>
      <sz val="9"/>
      <name val="微软雅黑"/>
      <charset val="134"/>
    </font>
    <font>
      <b/>
      <sz val="9"/>
      <color rgb="FFFF0000"/>
      <name val="微软雅黑"/>
      <charset val="134"/>
    </font>
    <font>
      <b/>
      <sz val="8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2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3" fillId="26" borderId="6" applyNumberFormat="0" applyAlignment="0" applyProtection="0">
      <alignment vertical="center"/>
    </xf>
    <xf numFmtId="0" fontId="26" fillId="26" borderId="5" applyNumberFormat="0" applyAlignment="0" applyProtection="0">
      <alignment vertical="center"/>
    </xf>
    <xf numFmtId="0" fontId="28" fillId="32" borderId="9" applyNumberForma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Fill="1" applyAlignment="1">
      <alignment vertical="center" wrapText="1"/>
    </xf>
    <xf numFmtId="49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 wrapText="1"/>
    </xf>
    <xf numFmtId="0" fontId="6" fillId="4" borderId="0" xfId="0" applyFont="1" applyFill="1" applyAlignment="1">
      <alignment vertical="center"/>
    </xf>
    <xf numFmtId="0" fontId="6" fillId="4" borderId="0" xfId="0" applyFont="1" applyFill="1" applyAlignment="1">
      <alignment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49" fontId="4" fillId="0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49" fontId="4" fillId="0" borderId="2" xfId="0" applyNumberFormat="1" applyFont="1" applyFill="1" applyBorder="1" applyAlignment="1">
      <alignment horizontal="left" vertical="center"/>
    </xf>
    <xf numFmtId="49" fontId="4" fillId="0" borderId="2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horizontal="left" vertical="center"/>
    </xf>
    <xf numFmtId="49" fontId="11" fillId="0" borderId="0" xfId="0" applyNumberFormat="1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6" borderId="1" xfId="0" applyFont="1" applyFill="1" applyBorder="1" applyAlignment="1">
      <alignment horizontal="left" vertical="center"/>
    </xf>
    <xf numFmtId="0" fontId="14" fillId="7" borderId="1" xfId="0" applyFont="1" applyFill="1" applyBorder="1" applyAlignment="1">
      <alignment horizontal="left" vertical="center"/>
    </xf>
    <xf numFmtId="22" fontId="14" fillId="0" borderId="1" xfId="0" applyNumberFormat="1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14" fillId="8" borderId="1" xfId="0" applyFont="1" applyFill="1" applyBorder="1" applyAlignment="1">
      <alignment horizontal="left" vertical="center"/>
    </xf>
    <xf numFmtId="0" fontId="14" fillId="9" borderId="1" xfId="0" applyFont="1" applyFill="1" applyBorder="1" applyAlignment="1">
      <alignment horizontal="left" vertical="center"/>
    </xf>
    <xf numFmtId="0" fontId="14" fillId="10" borderId="0" xfId="0" applyFont="1" applyFill="1" applyAlignment="1">
      <alignment horizontal="left" vertical="center"/>
    </xf>
    <xf numFmtId="0" fontId="14" fillId="9" borderId="0" xfId="0" applyFont="1" applyFill="1" applyAlignment="1">
      <alignment horizontal="left" vertical="center"/>
    </xf>
    <xf numFmtId="14" fontId="14" fillId="0" borderId="1" xfId="0" applyNumberFormat="1" applyFont="1" applyFill="1" applyBorder="1" applyAlignment="1">
      <alignment horizontal="left" vertical="center"/>
    </xf>
    <xf numFmtId="0" fontId="14" fillId="7" borderId="3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4" fillId="11" borderId="1" xfId="0" applyFont="1" applyFill="1" applyBorder="1" applyAlignment="1">
      <alignment horizontal="left" vertical="center"/>
    </xf>
    <xf numFmtId="0" fontId="14" fillId="11" borderId="1" xfId="0" applyFont="1" applyFill="1" applyBorder="1">
      <alignment vertical="center"/>
    </xf>
    <xf numFmtId="0" fontId="14" fillId="0" borderId="1" xfId="0" applyFont="1" applyBorder="1">
      <alignment vertical="center"/>
    </xf>
    <xf numFmtId="0" fontId="14" fillId="12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4" fillId="13" borderId="1" xfId="0" applyFont="1" applyFill="1" applyBorder="1" applyAlignment="1">
      <alignment horizontal="center" vertical="center"/>
    </xf>
    <xf numFmtId="0" fontId="14" fillId="13" borderId="1" xfId="0" applyFont="1" applyFill="1" applyBorder="1" applyAlignment="1">
      <alignment horizontal="center" vertical="center"/>
    </xf>
    <xf numFmtId="0" fontId="14" fillId="11" borderId="1" xfId="0" applyNumberFormat="1" applyFont="1" applyFill="1" applyBorder="1" applyAlignment="1">
      <alignment horizontal="left" vertical="center"/>
    </xf>
    <xf numFmtId="0" fontId="14" fillId="0" borderId="1" xfId="0" applyNumberFormat="1" applyFont="1" applyFill="1" applyBorder="1" applyAlignment="1">
      <alignment horizontal="left" vertical="center"/>
    </xf>
    <xf numFmtId="0" fontId="14" fillId="9" borderId="1" xfId="0" applyNumberFormat="1" applyFont="1" applyFill="1" applyBorder="1" applyAlignment="1">
      <alignment horizontal="left" vertical="center"/>
    </xf>
    <xf numFmtId="0" fontId="14" fillId="7" borderId="1" xfId="0" applyNumberFormat="1" applyFont="1" applyFill="1" applyBorder="1" applyAlignment="1">
      <alignment horizontal="left" vertical="center"/>
    </xf>
    <xf numFmtId="10" fontId="14" fillId="13" borderId="1" xfId="0" applyNumberFormat="1" applyFont="1" applyFill="1" applyBorder="1" applyAlignment="1">
      <alignment horizontal="left" vertical="center"/>
    </xf>
    <xf numFmtId="10" fontId="14" fillId="0" borderId="1" xfId="0" applyNumberFormat="1" applyFont="1" applyFill="1" applyBorder="1" applyAlignment="1">
      <alignment horizontal="left" vertical="center"/>
    </xf>
    <xf numFmtId="0" fontId="14" fillId="13" borderId="0" xfId="0" applyFont="1" applyFill="1" applyAlignment="1">
      <alignment horizontal="left" vertical="center"/>
    </xf>
    <xf numFmtId="0" fontId="14" fillId="13" borderId="1" xfId="0" applyFont="1" applyFill="1" applyBorder="1" applyAlignment="1">
      <alignment horizontal="left" vertical="center"/>
    </xf>
    <xf numFmtId="10" fontId="14" fillId="0" borderId="1" xfId="0" applyNumberFormat="1" applyFont="1" applyBorder="1" applyAlignment="1">
      <alignment horizontal="left" vertical="center"/>
    </xf>
    <xf numFmtId="0" fontId="15" fillId="0" borderId="0" xfId="0" applyFont="1" applyFill="1" applyAlignment="1">
      <alignment vertical="center"/>
    </xf>
    <xf numFmtId="0" fontId="15" fillId="0" borderId="1" xfId="0" applyFont="1" applyFill="1" applyBorder="1" applyAlignment="1">
      <alignment vertical="center"/>
    </xf>
    <xf numFmtId="0" fontId="15" fillId="7" borderId="1" xfId="0" applyFont="1" applyFill="1" applyBorder="1" applyAlignment="1">
      <alignment vertical="center"/>
    </xf>
    <xf numFmtId="47" fontId="15" fillId="0" borderId="1" xfId="0" applyNumberFormat="1" applyFont="1" applyFill="1" applyBorder="1" applyAlignment="1">
      <alignment vertical="center"/>
    </xf>
    <xf numFmtId="0" fontId="15" fillId="9" borderId="1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left" vertical="center"/>
    </xf>
    <xf numFmtId="0" fontId="15" fillId="0" borderId="2" xfId="0" applyFont="1" applyFill="1" applyBorder="1" applyAlignment="1">
      <alignment horizontal="left" vertical="center"/>
    </xf>
    <xf numFmtId="0" fontId="15" fillId="7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47" fontId="15" fillId="0" borderId="1" xfId="0" applyNumberFormat="1" applyFont="1" applyFill="1" applyBorder="1" applyAlignment="1">
      <alignment horizontal="left" vertical="center"/>
    </xf>
    <xf numFmtId="0" fontId="15" fillId="9" borderId="1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B269"/>
  <sheetViews>
    <sheetView tabSelected="1" zoomScale="85" zoomScaleNormal="85" workbookViewId="0">
      <selection activeCell="A45" sqref="A45"/>
    </sheetView>
  </sheetViews>
  <sheetFormatPr defaultColWidth="9.45454545454546" defaultRowHeight="12"/>
  <cols>
    <col min="1" max="1" width="36.9090909090909" style="1" customWidth="1"/>
    <col min="2" max="2" width="27.8181818181818" style="1" customWidth="1"/>
    <col min="3" max="3" width="37.3636363636364" style="3" customWidth="1"/>
    <col min="4" max="4" width="24.2727272727273" style="1" customWidth="1"/>
    <col min="5" max="5" width="18" style="4" customWidth="1"/>
    <col min="6" max="6" width="18" style="5" customWidth="1"/>
    <col min="7" max="7" width="14.1818181818182" style="3" customWidth="1"/>
    <col min="8" max="8" width="10.5454545454545" style="1"/>
    <col min="9" max="10" width="9.45454545454546" style="1"/>
    <col min="11" max="11" width="12.7272727272727" style="1"/>
    <col min="12" max="12" width="9.45454545454546" style="1"/>
    <col min="13" max="13" width="9.54545454545454" style="1"/>
    <col min="14" max="14" width="9.45454545454546" style="1"/>
    <col min="15" max="15" width="17.3636363636364" style="1"/>
    <col min="16" max="16" width="9.54545454545454" style="1"/>
    <col min="17" max="16384" width="9.45454545454546" style="1"/>
  </cols>
  <sheetData>
    <row r="1" s="1" customFormat="1" spans="1:13">
      <c r="A1" s="6" t="s">
        <v>0</v>
      </c>
      <c r="B1" s="6"/>
      <c r="C1" s="7"/>
      <c r="D1" s="6"/>
      <c r="E1" s="8"/>
      <c r="F1" s="9"/>
      <c r="G1" s="7"/>
      <c r="H1" s="6"/>
      <c r="I1" s="6"/>
      <c r="J1" s="6"/>
      <c r="K1" s="6"/>
      <c r="L1" s="6"/>
      <c r="M1" s="6"/>
    </row>
    <row r="2" s="1" customFormat="1" spans="1:13">
      <c r="A2" s="6"/>
      <c r="B2" s="6"/>
      <c r="C2" s="7"/>
      <c r="D2" s="6"/>
      <c r="E2" s="8"/>
      <c r="F2" s="9"/>
      <c r="G2" s="7"/>
      <c r="H2" s="6"/>
      <c r="I2" s="6"/>
      <c r="J2" s="6"/>
      <c r="K2" s="6"/>
      <c r="L2" s="6"/>
      <c r="M2" s="6"/>
    </row>
    <row r="3" s="1" customFormat="1" ht="13.5" spans="1:7">
      <c r="A3" s="10" t="s">
        <v>1</v>
      </c>
      <c r="C3" s="3"/>
      <c r="E3" s="4"/>
      <c r="F3" s="5"/>
      <c r="G3" s="3"/>
    </row>
    <row r="4" s="1" customFormat="1" ht="26" spans="1:7">
      <c r="A4" s="11" t="s">
        <v>2</v>
      </c>
      <c r="B4" s="12" t="s">
        <v>3</v>
      </c>
      <c r="C4" s="3"/>
      <c r="E4" s="4"/>
      <c r="F4" s="5"/>
      <c r="G4" s="3"/>
    </row>
    <row r="5" s="1" customFormat="1" ht="13" spans="1:7">
      <c r="A5" s="11" t="s">
        <v>4</v>
      </c>
      <c r="B5" s="11" t="s">
        <v>0</v>
      </c>
      <c r="C5" s="3"/>
      <c r="E5" s="4"/>
      <c r="F5" s="5"/>
      <c r="G5" s="3"/>
    </row>
    <row r="6" s="1" customFormat="1" ht="13" spans="1:7">
      <c r="A6" s="11" t="s">
        <v>5</v>
      </c>
      <c r="B6" s="11" t="s">
        <v>6</v>
      </c>
      <c r="C6" s="3"/>
      <c r="E6" s="4"/>
      <c r="F6" s="5"/>
      <c r="G6" s="3"/>
    </row>
    <row r="7" s="1" customFormat="1" ht="13" spans="1:7">
      <c r="A7" s="12" t="s">
        <v>7</v>
      </c>
      <c r="B7" s="11" t="s">
        <v>8</v>
      </c>
      <c r="C7" s="3"/>
      <c r="E7" s="4"/>
      <c r="F7" s="5"/>
      <c r="G7" s="3"/>
    </row>
    <row r="8" s="1" customFormat="1" ht="13" spans="1:7">
      <c r="A8" s="11" t="s">
        <v>9</v>
      </c>
      <c r="B8" s="13" t="s">
        <v>10</v>
      </c>
      <c r="C8" s="3"/>
      <c r="E8" s="4"/>
      <c r="F8" s="5"/>
      <c r="G8" s="3"/>
    </row>
    <row r="9" s="1" customFormat="1" ht="13" spans="1:7">
      <c r="A9" s="11" t="s">
        <v>11</v>
      </c>
      <c r="B9" s="13" t="s">
        <v>12</v>
      </c>
      <c r="C9" s="3"/>
      <c r="E9" s="4"/>
      <c r="F9" s="5"/>
      <c r="G9" s="3"/>
    </row>
    <row r="10" s="1" customFormat="1" ht="13" spans="1:7">
      <c r="A10" s="14" t="s">
        <v>13</v>
      </c>
      <c r="B10" s="14" t="s">
        <v>14</v>
      </c>
      <c r="C10" s="3"/>
      <c r="E10" s="4"/>
      <c r="F10" s="5"/>
      <c r="G10" s="3"/>
    </row>
    <row r="11" s="1" customFormat="1" ht="13" spans="1:7">
      <c r="A11" s="14" t="s">
        <v>15</v>
      </c>
      <c r="B11" s="15">
        <v>663516</v>
      </c>
      <c r="C11" s="3"/>
      <c r="E11" s="4"/>
      <c r="F11" s="5"/>
      <c r="G11" s="3"/>
    </row>
    <row r="12" s="2" customFormat="1" ht="13" spans="1:7">
      <c r="A12" s="14" t="s">
        <v>16</v>
      </c>
      <c r="B12" s="14" t="s">
        <v>17</v>
      </c>
      <c r="C12" s="16"/>
      <c r="E12" s="17"/>
      <c r="F12" s="18"/>
      <c r="G12" s="16"/>
    </row>
    <row r="14" customFormat="1" ht="14" spans="1:7">
      <c r="A14" s="19"/>
      <c r="B14" s="19"/>
      <c r="C14" s="20"/>
      <c r="E14" s="21"/>
      <c r="F14" s="22"/>
      <c r="G14" s="23"/>
    </row>
    <row r="15" s="1" customFormat="1" ht="13.5" spans="1:7">
      <c r="A15" s="10" t="s">
        <v>18</v>
      </c>
      <c r="C15" s="3"/>
      <c r="E15" s="4"/>
      <c r="F15" s="5"/>
      <c r="G15" s="3"/>
    </row>
    <row r="16" s="1" customFormat="1" ht="13.5" spans="1:7">
      <c r="A16" s="24" t="s">
        <v>19</v>
      </c>
      <c r="B16" s="25"/>
      <c r="C16" s="26"/>
      <c r="D16" s="25"/>
      <c r="E16" s="27"/>
      <c r="F16" s="28"/>
      <c r="G16" s="26"/>
    </row>
    <row r="17" s="1" customFormat="1" ht="13" spans="1:7">
      <c r="A17" s="25"/>
      <c r="B17" s="29" t="s">
        <v>20</v>
      </c>
      <c r="C17" s="30" t="s">
        <v>21</v>
      </c>
      <c r="D17" s="29" t="s">
        <v>22</v>
      </c>
      <c r="E17" s="31"/>
      <c r="F17" s="32"/>
      <c r="G17" s="30" t="s">
        <v>23</v>
      </c>
    </row>
    <row r="18" s="1" customFormat="1" ht="27" spans="1:7">
      <c r="A18" s="25"/>
      <c r="B18" s="33" t="s">
        <v>24</v>
      </c>
      <c r="C18" s="34" t="s">
        <v>25</v>
      </c>
      <c r="D18" s="11" t="s">
        <v>26</v>
      </c>
      <c r="E18" s="35"/>
      <c r="F18" s="36"/>
      <c r="G18" s="12" t="s">
        <v>27</v>
      </c>
    </row>
    <row r="19" s="1" customFormat="1" ht="28" customHeight="1" spans="1:7">
      <c r="A19" s="25"/>
      <c r="B19" s="37" t="s">
        <v>28</v>
      </c>
      <c r="C19" s="34" t="s">
        <v>29</v>
      </c>
      <c r="D19" s="38" t="s">
        <v>30</v>
      </c>
      <c r="E19" s="39"/>
      <c r="F19" s="40"/>
      <c r="G19" s="12" t="s">
        <v>27</v>
      </c>
    </row>
    <row r="20" s="1" customFormat="1" ht="13.5" spans="1:7">
      <c r="A20" s="24" t="s">
        <v>31</v>
      </c>
      <c r="B20" s="25"/>
      <c r="C20" s="26"/>
      <c r="D20" s="25"/>
      <c r="E20" s="27"/>
      <c r="F20" s="28"/>
      <c r="G20" s="26"/>
    </row>
    <row r="21" s="1" customFormat="1" ht="13.5" spans="1:7">
      <c r="A21" s="41"/>
      <c r="B21" s="42" t="s">
        <v>32</v>
      </c>
      <c r="C21" s="42"/>
      <c r="D21" s="43"/>
      <c r="E21" s="44"/>
      <c r="F21" s="45"/>
      <c r="G21" s="42"/>
    </row>
    <row r="22" s="1" customFormat="1" ht="67" customHeight="1" spans="1:7">
      <c r="A22" s="41"/>
      <c r="B22" s="46" t="s">
        <v>33</v>
      </c>
      <c r="C22" s="42"/>
      <c r="D22" s="43"/>
      <c r="E22" s="44"/>
      <c r="F22" s="45"/>
      <c r="G22" s="42"/>
    </row>
    <row r="23" s="1" customFormat="1" ht="13.5" spans="1:7">
      <c r="A23" s="10" t="s">
        <v>34</v>
      </c>
      <c r="B23" s="43"/>
      <c r="C23" s="42"/>
      <c r="D23" s="43"/>
      <c r="E23" s="44"/>
      <c r="F23" s="45"/>
      <c r="G23" s="42"/>
    </row>
    <row r="24" s="1" customFormat="1" ht="19" customHeight="1" spans="1:7">
      <c r="A24" s="47" t="s">
        <v>35</v>
      </c>
      <c r="B24" s="43"/>
      <c r="C24" s="42"/>
      <c r="D24" s="43"/>
      <c r="E24" s="44"/>
      <c r="F24" s="45"/>
      <c r="G24" s="42"/>
    </row>
    <row r="25" s="1" customFormat="1" ht="19" customHeight="1" spans="3:7">
      <c r="C25" s="3"/>
      <c r="D25" s="1"/>
      <c r="E25" s="4"/>
      <c r="F25" s="5"/>
      <c r="G25" s="3"/>
    </row>
    <row r="26" s="1" customFormat="1" ht="19" customHeight="1" spans="1:28">
      <c r="A26" s="48" t="s">
        <v>36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</row>
    <row r="27" s="1" customFormat="1" ht="19" customHeight="1" spans="1:28">
      <c r="A27" s="50" t="s">
        <v>37</v>
      </c>
      <c r="B27" s="50" t="s">
        <v>38</v>
      </c>
      <c r="C27" s="50" t="s">
        <v>39</v>
      </c>
      <c r="D27" s="50" t="s">
        <v>40</v>
      </c>
      <c r="E27" s="50" t="s">
        <v>41</v>
      </c>
      <c r="F27" s="50" t="s">
        <v>42</v>
      </c>
      <c r="G27" s="50" t="s">
        <v>43</v>
      </c>
      <c r="H27" s="50" t="s">
        <v>44</v>
      </c>
      <c r="I27" s="50" t="s">
        <v>45</v>
      </c>
      <c r="J27" s="50" t="s">
        <v>46</v>
      </c>
      <c r="K27" s="50" t="s">
        <v>47</v>
      </c>
      <c r="L27" s="50" t="s">
        <v>48</v>
      </c>
      <c r="M27" s="50" t="s">
        <v>49</v>
      </c>
      <c r="N27" s="50" t="s">
        <v>50</v>
      </c>
      <c r="O27" s="50" t="s">
        <v>51</v>
      </c>
      <c r="P27" s="50" t="s">
        <v>52</v>
      </c>
      <c r="Q27" s="81" t="s">
        <v>45</v>
      </c>
      <c r="R27" s="81" t="s">
        <v>53</v>
      </c>
      <c r="S27" s="81" t="s">
        <v>38</v>
      </c>
      <c r="T27" s="81" t="s">
        <v>54</v>
      </c>
      <c r="U27" s="81" t="s">
        <v>55</v>
      </c>
      <c r="V27" s="81" t="s">
        <v>56</v>
      </c>
      <c r="W27" s="81" t="s">
        <v>57</v>
      </c>
      <c r="X27" s="81" t="s">
        <v>58</v>
      </c>
      <c r="Y27" s="81" t="s">
        <v>59</v>
      </c>
      <c r="Z27" s="81" t="s">
        <v>49</v>
      </c>
      <c r="AA27" s="81" t="s">
        <v>50</v>
      </c>
      <c r="AB27" s="81" t="s">
        <v>60</v>
      </c>
    </row>
    <row r="28" s="1" customFormat="1" ht="19" customHeight="1" spans="1:28">
      <c r="A28" s="51" t="s">
        <v>61</v>
      </c>
      <c r="B28" s="52">
        <v>45170.7563078704</v>
      </c>
      <c r="C28" s="51" t="s">
        <v>62</v>
      </c>
      <c r="D28" s="53" t="s">
        <v>63</v>
      </c>
      <c r="E28" s="53" t="s">
        <v>64</v>
      </c>
      <c r="F28" s="51" t="s">
        <v>65</v>
      </c>
      <c r="G28" s="53">
        <v>1</v>
      </c>
      <c r="H28" s="51">
        <v>1522</v>
      </c>
      <c r="I28" s="51">
        <v>106.064703670518</v>
      </c>
      <c r="J28" s="58">
        <v>45839</v>
      </c>
      <c r="K28" s="53" t="s">
        <v>66</v>
      </c>
      <c r="L28" s="53">
        <v>4</v>
      </c>
      <c r="M28" s="51" t="s">
        <v>67</v>
      </c>
      <c r="N28" s="51" t="s">
        <v>68</v>
      </c>
      <c r="O28" s="53">
        <v>20230901</v>
      </c>
      <c r="P28" s="53" t="s">
        <v>69</v>
      </c>
      <c r="Q28" s="82">
        <v>12.1731748309157</v>
      </c>
      <c r="R28" s="81" t="s">
        <v>70</v>
      </c>
      <c r="S28" s="83">
        <v>45189.1701967593</v>
      </c>
      <c r="T28" s="81" t="s">
        <v>71</v>
      </c>
      <c r="U28" s="81" t="s">
        <v>72</v>
      </c>
      <c r="V28" s="81" t="s">
        <v>73</v>
      </c>
      <c r="W28" s="81" t="s">
        <v>74</v>
      </c>
      <c r="X28" s="81" t="s">
        <v>72</v>
      </c>
      <c r="Y28" s="81" t="s">
        <v>73</v>
      </c>
      <c r="Z28" s="81" t="s">
        <v>75</v>
      </c>
      <c r="AA28" s="81" t="s">
        <v>76</v>
      </c>
      <c r="AB28" s="81">
        <v>20230919</v>
      </c>
    </row>
    <row r="29" s="1" customFormat="1" ht="19" customHeight="1" spans="1:28">
      <c r="A29" s="54" t="s">
        <v>77</v>
      </c>
      <c r="B29" s="52">
        <v>45188.804224537</v>
      </c>
      <c r="C29" s="54" t="s">
        <v>62</v>
      </c>
      <c r="D29" s="53" t="s">
        <v>63</v>
      </c>
      <c r="E29" s="53" t="s">
        <v>64</v>
      </c>
      <c r="F29" s="54" t="s">
        <v>65</v>
      </c>
      <c r="G29" s="53">
        <v>1</v>
      </c>
      <c r="H29" s="55">
        <v>1522</v>
      </c>
      <c r="I29" s="55">
        <v>2748.8487812178</v>
      </c>
      <c r="J29" s="58">
        <v>45839</v>
      </c>
      <c r="K29" s="53" t="s">
        <v>66</v>
      </c>
      <c r="L29" s="53">
        <v>4</v>
      </c>
      <c r="M29" s="54" t="s">
        <v>67</v>
      </c>
      <c r="N29" s="54" t="s">
        <v>68</v>
      </c>
      <c r="O29" s="53">
        <v>20230901</v>
      </c>
      <c r="P29" s="53" t="s">
        <v>69</v>
      </c>
      <c r="Q29" s="81" t="s">
        <v>45</v>
      </c>
      <c r="R29" s="81" t="s">
        <v>53</v>
      </c>
      <c r="S29" s="81" t="s">
        <v>38</v>
      </c>
      <c r="T29" s="81" t="s">
        <v>54</v>
      </c>
      <c r="U29" s="81" t="s">
        <v>55</v>
      </c>
      <c r="V29" s="81" t="s">
        <v>56</v>
      </c>
      <c r="W29" s="81" t="s">
        <v>57</v>
      </c>
      <c r="X29" s="81" t="s">
        <v>58</v>
      </c>
      <c r="Y29" s="81" t="s">
        <v>59</v>
      </c>
      <c r="Z29" s="81" t="s">
        <v>49</v>
      </c>
      <c r="AA29" s="81" t="s">
        <v>50</v>
      </c>
      <c r="AB29" s="81" t="s">
        <v>60</v>
      </c>
    </row>
    <row r="30" s="1" customFormat="1" ht="19" customHeight="1" spans="1:28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84">
        <v>12.7867304670948</v>
      </c>
      <c r="R30" s="81" t="s">
        <v>70</v>
      </c>
      <c r="S30" s="83">
        <v>45189.7166087963</v>
      </c>
      <c r="T30" s="81" t="s">
        <v>71</v>
      </c>
      <c r="U30" s="81" t="s">
        <v>72</v>
      </c>
      <c r="V30" s="81" t="s">
        <v>73</v>
      </c>
      <c r="W30" s="81" t="s">
        <v>74</v>
      </c>
      <c r="X30" s="81" t="s">
        <v>72</v>
      </c>
      <c r="Y30" s="81" t="s">
        <v>73</v>
      </c>
      <c r="Z30" s="81" t="s">
        <v>75</v>
      </c>
      <c r="AA30" s="81" t="s">
        <v>76</v>
      </c>
      <c r="AB30" s="81">
        <v>20230919</v>
      </c>
    </row>
    <row r="31" s="1" customFormat="1" ht="19" customHeight="1" spans="1:28">
      <c r="A31" s="56" t="s">
        <v>61</v>
      </c>
      <c r="B31" s="56"/>
      <c r="C31" s="56"/>
      <c r="D31" s="56"/>
      <c r="E31" s="56"/>
      <c r="F31" s="57" t="s">
        <v>77</v>
      </c>
      <c r="G31" s="57"/>
      <c r="H31" s="57"/>
      <c r="I31" s="57"/>
      <c r="J31" s="57"/>
      <c r="K31" s="77" t="s">
        <v>78</v>
      </c>
      <c r="L31" s="49"/>
      <c r="M31" s="49"/>
      <c r="N31" s="49"/>
      <c r="O31" s="49"/>
      <c r="P31" s="49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</row>
    <row r="32" s="1" customFormat="1" ht="19" customHeight="1" spans="1:28">
      <c r="A32" s="51" t="s">
        <v>39</v>
      </c>
      <c r="B32" s="51" t="s">
        <v>42</v>
      </c>
      <c r="C32" s="51" t="s">
        <v>46</v>
      </c>
      <c r="D32" s="51" t="s">
        <v>26</v>
      </c>
      <c r="E32" s="51" t="s">
        <v>79</v>
      </c>
      <c r="F32" s="54" t="s">
        <v>39</v>
      </c>
      <c r="G32" s="54" t="s">
        <v>42</v>
      </c>
      <c r="H32" s="54" t="s">
        <v>46</v>
      </c>
      <c r="I32" s="54" t="s">
        <v>26</v>
      </c>
      <c r="J32" s="54" t="s">
        <v>79</v>
      </c>
      <c r="K32" s="78" t="s">
        <v>79</v>
      </c>
      <c r="L32" s="49"/>
      <c r="M32" s="49"/>
      <c r="N32" s="49"/>
      <c r="O32" s="49"/>
      <c r="P32" s="49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</row>
    <row r="33" s="1" customFormat="1" ht="19" customHeight="1" spans="1:28">
      <c r="A33" s="53" t="s">
        <v>62</v>
      </c>
      <c r="B33" s="53" t="s">
        <v>65</v>
      </c>
      <c r="C33" s="58">
        <v>45839</v>
      </c>
      <c r="D33" s="53">
        <v>1522</v>
      </c>
      <c r="E33" s="53">
        <v>106.064703670518</v>
      </c>
      <c r="F33" s="53" t="s">
        <v>62</v>
      </c>
      <c r="G33" s="53" t="s">
        <v>65</v>
      </c>
      <c r="H33" s="58">
        <v>45839</v>
      </c>
      <c r="I33" s="53">
        <v>1522</v>
      </c>
      <c r="J33" s="53">
        <v>2748.8487812178</v>
      </c>
      <c r="K33" s="79">
        <f>(J33-E33)/E33</f>
        <v>24.9167157979048</v>
      </c>
      <c r="L33" s="49"/>
      <c r="M33" s="49"/>
      <c r="N33" s="49"/>
      <c r="O33" s="49"/>
      <c r="P33" s="49"/>
      <c r="Q33" s="86" t="s">
        <v>45</v>
      </c>
      <c r="R33" s="86" t="s">
        <v>53</v>
      </c>
      <c r="S33" s="86" t="s">
        <v>38</v>
      </c>
      <c r="T33" s="86" t="s">
        <v>54</v>
      </c>
      <c r="U33" s="86" t="s">
        <v>55</v>
      </c>
      <c r="V33" s="86" t="s">
        <v>56</v>
      </c>
      <c r="W33" s="86" t="s">
        <v>57</v>
      </c>
      <c r="X33" s="86" t="s">
        <v>58</v>
      </c>
      <c r="Y33" s="86" t="s">
        <v>59</v>
      </c>
      <c r="Z33" s="86" t="s">
        <v>49</v>
      </c>
      <c r="AA33" s="86" t="s">
        <v>50</v>
      </c>
      <c r="AB33" s="86" t="s">
        <v>60</v>
      </c>
    </row>
    <row r="34" s="1" customFormat="1" ht="19" customHeight="1" spans="1:28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87">
        <v>1165.24755983278</v>
      </c>
      <c r="R34" s="88" t="s">
        <v>70</v>
      </c>
      <c r="S34" s="89">
        <v>45189.1701967593</v>
      </c>
      <c r="T34" s="88"/>
      <c r="U34" s="88"/>
      <c r="V34" s="88"/>
      <c r="W34" s="88"/>
      <c r="X34" s="88"/>
      <c r="Y34" s="88"/>
      <c r="Z34" s="88" t="s">
        <v>80</v>
      </c>
      <c r="AA34" s="88" t="s">
        <v>81</v>
      </c>
      <c r="AB34" s="88">
        <v>20230919</v>
      </c>
    </row>
    <row r="35" s="1" customFormat="1" ht="19" customHeight="1" spans="1:28">
      <c r="A35" s="48" t="s">
        <v>82</v>
      </c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88" t="s">
        <v>45</v>
      </c>
      <c r="R35" s="88" t="s">
        <v>53</v>
      </c>
      <c r="S35" s="88" t="s">
        <v>38</v>
      </c>
      <c r="T35" s="88" t="s">
        <v>54</v>
      </c>
      <c r="U35" s="88" t="s">
        <v>55</v>
      </c>
      <c r="V35" s="88" t="s">
        <v>56</v>
      </c>
      <c r="W35" s="88" t="s">
        <v>57</v>
      </c>
      <c r="X35" s="88" t="s">
        <v>58</v>
      </c>
      <c r="Y35" s="88" t="s">
        <v>59</v>
      </c>
      <c r="Z35" s="88" t="s">
        <v>49</v>
      </c>
      <c r="AA35" s="88" t="s">
        <v>50</v>
      </c>
      <c r="AB35" s="88" t="s">
        <v>60</v>
      </c>
    </row>
    <row r="36" s="1" customFormat="1" ht="19" customHeight="1" spans="1:28">
      <c r="A36" s="59" t="s">
        <v>61</v>
      </c>
      <c r="B36" s="53" t="s">
        <v>83</v>
      </c>
      <c r="C36" s="53" t="s">
        <v>84</v>
      </c>
      <c r="D36" s="53" t="s">
        <v>42</v>
      </c>
      <c r="E36" s="53" t="s">
        <v>85</v>
      </c>
      <c r="F36" s="60" t="s">
        <v>86</v>
      </c>
      <c r="G36" s="61"/>
      <c r="H36" s="61"/>
      <c r="I36" s="49"/>
      <c r="J36" s="49"/>
      <c r="K36" s="49"/>
      <c r="L36" s="49"/>
      <c r="M36" s="49"/>
      <c r="N36" s="49"/>
      <c r="O36" s="49"/>
      <c r="P36" s="49"/>
      <c r="Q36" s="90">
        <v>1087.88276320569</v>
      </c>
      <c r="R36" s="88" t="s">
        <v>70</v>
      </c>
      <c r="S36" s="89">
        <v>45189.7166087963</v>
      </c>
      <c r="T36" s="88"/>
      <c r="U36" s="88"/>
      <c r="V36" s="88"/>
      <c r="W36" s="88"/>
      <c r="X36" s="88"/>
      <c r="Y36" s="88"/>
      <c r="Z36" s="88" t="s">
        <v>80</v>
      </c>
      <c r="AA36" s="88" t="s">
        <v>81</v>
      </c>
      <c r="AB36" s="88">
        <v>20230919</v>
      </c>
    </row>
    <row r="37" s="1" customFormat="1" ht="19" customHeight="1" spans="1:16">
      <c r="A37" s="59"/>
      <c r="B37" s="53" t="s">
        <v>67</v>
      </c>
      <c r="C37" s="53" t="s">
        <v>68</v>
      </c>
      <c r="D37" s="53" t="s">
        <v>65</v>
      </c>
      <c r="E37" s="53">
        <v>856</v>
      </c>
      <c r="F37" s="53">
        <v>-1.64984569186229</v>
      </c>
      <c r="G37" s="61"/>
      <c r="H37" s="61"/>
      <c r="I37" s="49"/>
      <c r="J37" s="49"/>
      <c r="K37" s="49"/>
      <c r="L37" s="49"/>
      <c r="M37" s="49"/>
      <c r="N37" s="49"/>
      <c r="O37" s="49"/>
      <c r="P37" s="49"/>
    </row>
    <row r="38" s="1" customFormat="1" ht="19" customHeight="1" spans="1:16">
      <c r="A38" s="59"/>
      <c r="B38" s="53" t="s">
        <v>67</v>
      </c>
      <c r="C38" s="53" t="s">
        <v>68</v>
      </c>
      <c r="D38" s="53" t="s">
        <v>65</v>
      </c>
      <c r="E38" s="53">
        <v>851</v>
      </c>
      <c r="F38" s="53">
        <v>1.78922112375522</v>
      </c>
      <c r="G38" s="61"/>
      <c r="H38" s="61"/>
      <c r="I38" s="49"/>
      <c r="J38" s="49"/>
      <c r="K38" s="49"/>
      <c r="L38" s="49"/>
      <c r="M38" s="49"/>
      <c r="N38" s="49"/>
      <c r="O38" s="49"/>
      <c r="P38" s="49"/>
    </row>
    <row r="39" s="1" customFormat="1" ht="19" customHeight="1" spans="1:16">
      <c r="A39" s="59"/>
      <c r="B39" s="51" t="s">
        <v>87</v>
      </c>
      <c r="C39" s="51"/>
      <c r="D39" s="51"/>
      <c r="E39" s="51"/>
      <c r="F39" s="51">
        <f>AVERAGE(F37:F38)</f>
        <v>0.0696877159464651</v>
      </c>
      <c r="G39" s="61"/>
      <c r="H39" s="61"/>
      <c r="I39" s="49"/>
      <c r="J39" s="49"/>
      <c r="K39" s="49"/>
      <c r="L39" s="49"/>
      <c r="M39" s="49"/>
      <c r="N39" s="49"/>
      <c r="O39" s="49"/>
      <c r="P39" s="49"/>
    </row>
    <row r="40" s="1" customFormat="1" spans="1:16">
      <c r="A40" s="54" t="s">
        <v>77</v>
      </c>
      <c r="B40" s="53" t="s">
        <v>83</v>
      </c>
      <c r="C40" s="53" t="s">
        <v>84</v>
      </c>
      <c r="D40" s="53" t="s">
        <v>42</v>
      </c>
      <c r="E40" s="53" t="s">
        <v>85</v>
      </c>
      <c r="F40" s="60" t="s">
        <v>86</v>
      </c>
      <c r="G40" s="53" t="s">
        <v>88</v>
      </c>
      <c r="H40" s="53" t="s">
        <v>89</v>
      </c>
      <c r="I40" s="49"/>
      <c r="J40" s="49"/>
      <c r="K40" s="49"/>
      <c r="L40" s="49"/>
      <c r="M40" s="49"/>
      <c r="N40" s="49"/>
      <c r="O40" s="49"/>
      <c r="P40" s="49"/>
    </row>
    <row r="41" s="1" customFormat="1" spans="1:16">
      <c r="A41" s="54"/>
      <c r="B41" s="53" t="s">
        <v>67</v>
      </c>
      <c r="C41" s="53" t="s">
        <v>68</v>
      </c>
      <c r="D41" s="53" t="s">
        <v>65</v>
      </c>
      <c r="E41" s="53">
        <v>856</v>
      </c>
      <c r="F41" s="53">
        <v>2.44142853646051</v>
      </c>
      <c r="G41" s="53">
        <v>51.2699992656707</v>
      </c>
      <c r="H41" s="53">
        <v>21</v>
      </c>
      <c r="I41" s="49"/>
      <c r="J41" s="49"/>
      <c r="K41" s="49"/>
      <c r="L41" s="49"/>
      <c r="M41" s="49"/>
      <c r="N41" s="49"/>
      <c r="O41" s="49"/>
      <c r="P41" s="49"/>
    </row>
    <row r="42" s="1" customFormat="1" spans="1:16">
      <c r="A42" s="54"/>
      <c r="B42" s="53" t="s">
        <v>67</v>
      </c>
      <c r="C42" s="53" t="s">
        <v>68</v>
      </c>
      <c r="D42" s="53" t="s">
        <v>65</v>
      </c>
      <c r="E42" s="53">
        <v>851</v>
      </c>
      <c r="F42" s="53">
        <v>1.80544573385175</v>
      </c>
      <c r="G42" s="53">
        <v>38176.1500422954</v>
      </c>
      <c r="H42" s="53">
        <v>21145</v>
      </c>
      <c r="I42" s="49"/>
      <c r="J42" s="49"/>
      <c r="K42" s="49"/>
      <c r="L42" s="49"/>
      <c r="M42" s="49"/>
      <c r="N42" s="49"/>
      <c r="O42" s="49"/>
      <c r="P42" s="49"/>
    </row>
    <row r="43" s="1" customFormat="1" spans="1:16">
      <c r="A43" s="54"/>
      <c r="B43" s="54" t="s">
        <v>90</v>
      </c>
      <c r="C43" s="54"/>
      <c r="D43" s="54"/>
      <c r="E43" s="54"/>
      <c r="F43" s="54">
        <f>G43/H43</f>
        <v>1.80607672878962</v>
      </c>
      <c r="G43" s="62">
        <f>SUM(G41:G42)</f>
        <v>38227.4200415611</v>
      </c>
      <c r="H43" s="62">
        <f>SUM(H41:H42)</f>
        <v>21166</v>
      </c>
      <c r="I43" s="49"/>
      <c r="J43" s="49"/>
      <c r="K43" s="49"/>
      <c r="L43" s="49"/>
      <c r="M43" s="49"/>
      <c r="N43" s="49"/>
      <c r="O43" s="49"/>
      <c r="P43" s="49"/>
    </row>
    <row r="44" ht="28" customHeight="1"/>
    <row r="45" ht="18" customHeight="1" spans="1:1">
      <c r="A45" s="1" t="s">
        <v>91</v>
      </c>
    </row>
    <row r="46" ht="18" customHeight="1" spans="1:8">
      <c r="A46" s="63"/>
      <c r="B46" s="64"/>
      <c r="C46" s="65" t="s">
        <v>77</v>
      </c>
      <c r="D46" s="66"/>
      <c r="E46" s="67" t="s">
        <v>61</v>
      </c>
      <c r="F46" s="68"/>
      <c r="G46" s="69" t="s">
        <v>92</v>
      </c>
      <c r="H46" s="70"/>
    </row>
    <row r="47" spans="1:8">
      <c r="A47" s="71" t="s">
        <v>51</v>
      </c>
      <c r="B47" s="72" t="s">
        <v>52</v>
      </c>
      <c r="C47" s="73" t="s">
        <v>26</v>
      </c>
      <c r="D47" s="73" t="s">
        <v>79</v>
      </c>
      <c r="E47" s="74" t="s">
        <v>26</v>
      </c>
      <c r="F47" s="74" t="s">
        <v>79</v>
      </c>
      <c r="G47" s="75" t="s">
        <v>26</v>
      </c>
      <c r="H47" s="75" t="s">
        <v>79</v>
      </c>
    </row>
    <row r="48" ht="31" customHeight="1" spans="1:8">
      <c r="A48" s="71">
        <v>20230101</v>
      </c>
      <c r="B48" s="72" t="s">
        <v>93</v>
      </c>
      <c r="C48" s="72">
        <v>114318299</v>
      </c>
      <c r="D48" s="72">
        <v>459163721.555941</v>
      </c>
      <c r="E48" s="72">
        <v>114293604</v>
      </c>
      <c r="F48" s="72">
        <v>584489550.78724</v>
      </c>
      <c r="G48" s="76">
        <f t="shared" ref="G48:G111" si="0">(C48-E48)/E48</f>
        <v>0.000216066333860642</v>
      </c>
      <c r="H48" s="76">
        <f t="shared" ref="H48:H111" si="1">(D48-F48)/F48</f>
        <v>-0.214419280999121</v>
      </c>
    </row>
    <row r="49" spans="1:8">
      <c r="A49" s="71">
        <v>20230101</v>
      </c>
      <c r="B49" s="72" t="s">
        <v>94</v>
      </c>
      <c r="C49" s="72">
        <v>130059013</v>
      </c>
      <c r="D49" s="72">
        <v>519427966.230287</v>
      </c>
      <c r="E49" s="72">
        <v>130030643</v>
      </c>
      <c r="F49" s="72">
        <v>662526453.147702</v>
      </c>
      <c r="G49" s="76">
        <f t="shared" si="0"/>
        <v>0.000218179341003489</v>
      </c>
      <c r="H49" s="76">
        <f t="shared" si="1"/>
        <v>-0.215989091812932</v>
      </c>
    </row>
    <row r="50" ht="29" customHeight="1" spans="1:8">
      <c r="A50" s="71">
        <v>20230101</v>
      </c>
      <c r="B50" s="72" t="s">
        <v>95</v>
      </c>
      <c r="C50" s="72">
        <v>96965989</v>
      </c>
      <c r="D50" s="72">
        <v>392349757.568524</v>
      </c>
      <c r="E50" s="72">
        <v>96945418</v>
      </c>
      <c r="F50" s="72">
        <v>497085362.290689</v>
      </c>
      <c r="G50" s="76">
        <f t="shared" si="0"/>
        <v>0.000212191565361036</v>
      </c>
      <c r="H50" s="76">
        <f t="shared" si="1"/>
        <v>-0.210699434478453</v>
      </c>
    </row>
    <row r="51" ht="26" customHeight="1" spans="1:8">
      <c r="A51" s="71">
        <v>20230101</v>
      </c>
      <c r="B51" s="72" t="s">
        <v>96</v>
      </c>
      <c r="C51" s="72">
        <v>109399920</v>
      </c>
      <c r="D51" s="72">
        <v>449172670.293557</v>
      </c>
      <c r="E51" s="72">
        <v>109377261</v>
      </c>
      <c r="F51" s="72">
        <v>566186309.585542</v>
      </c>
      <c r="G51" s="76">
        <f t="shared" si="0"/>
        <v>0.000207163717511632</v>
      </c>
      <c r="H51" s="76">
        <f t="shared" si="1"/>
        <v>-0.206669849325112</v>
      </c>
    </row>
    <row r="52" spans="1:8">
      <c r="A52" s="71">
        <v>20230101</v>
      </c>
      <c r="B52" s="72" t="s">
        <v>97</v>
      </c>
      <c r="C52" s="72">
        <v>78766678</v>
      </c>
      <c r="D52" s="72">
        <v>302256653.793189</v>
      </c>
      <c r="E52" s="72">
        <v>78748764</v>
      </c>
      <c r="F52" s="72">
        <v>394111665.08314</v>
      </c>
      <c r="G52" s="76">
        <f t="shared" si="0"/>
        <v>0.0002274829354782</v>
      </c>
      <c r="H52" s="76">
        <f t="shared" si="1"/>
        <v>-0.233068491567165</v>
      </c>
    </row>
    <row r="53" spans="1:8">
      <c r="A53" s="71">
        <v>20230101</v>
      </c>
      <c r="B53" s="72" t="s">
        <v>98</v>
      </c>
      <c r="C53" s="72">
        <v>96026280</v>
      </c>
      <c r="D53" s="72">
        <v>387901599.964813</v>
      </c>
      <c r="E53" s="72">
        <v>96005863</v>
      </c>
      <c r="F53" s="72">
        <v>491748739.42705</v>
      </c>
      <c r="G53" s="76">
        <f t="shared" si="0"/>
        <v>0.000212664095316762</v>
      </c>
      <c r="H53" s="76">
        <f t="shared" si="1"/>
        <v>-0.211179269281365</v>
      </c>
    </row>
    <row r="54" spans="1:8">
      <c r="A54" s="71">
        <v>20230101</v>
      </c>
      <c r="B54" s="72" t="s">
        <v>99</v>
      </c>
      <c r="C54" s="72">
        <v>87756335</v>
      </c>
      <c r="D54" s="72">
        <v>355589115.887224</v>
      </c>
      <c r="E54" s="72">
        <v>87737651</v>
      </c>
      <c r="F54" s="72">
        <v>450900726.485577</v>
      </c>
      <c r="G54" s="76">
        <f t="shared" si="0"/>
        <v>0.000212953045665652</v>
      </c>
      <c r="H54" s="76">
        <f t="shared" si="1"/>
        <v>-0.211380476898393</v>
      </c>
    </row>
    <row r="55" spans="1:8">
      <c r="A55" s="71">
        <v>20230101</v>
      </c>
      <c r="B55" s="72" t="s">
        <v>100</v>
      </c>
      <c r="C55" s="72">
        <v>104144402</v>
      </c>
      <c r="D55" s="72">
        <v>424667346.830813</v>
      </c>
      <c r="E55" s="72">
        <v>104122530</v>
      </c>
      <c r="F55" s="72">
        <v>536959200.487595</v>
      </c>
      <c r="G55" s="76">
        <f t="shared" si="0"/>
        <v>0.000210060205029593</v>
      </c>
      <c r="H55" s="76">
        <f t="shared" si="1"/>
        <v>-0.209125485800063</v>
      </c>
    </row>
    <row r="56" spans="1:8">
      <c r="A56" s="71">
        <v>20230101</v>
      </c>
      <c r="B56" s="72" t="s">
        <v>101</v>
      </c>
      <c r="C56" s="72">
        <v>113878224</v>
      </c>
      <c r="D56" s="72">
        <v>462570110.177769</v>
      </c>
      <c r="E56" s="72">
        <v>113854204</v>
      </c>
      <c r="F56" s="72">
        <v>585430130.291936</v>
      </c>
      <c r="G56" s="76">
        <f t="shared" si="0"/>
        <v>0.000210971568515819</v>
      </c>
      <c r="H56" s="76">
        <f t="shared" si="1"/>
        <v>-0.209862823515593</v>
      </c>
    </row>
    <row r="57" spans="1:8">
      <c r="A57" s="71">
        <v>20230101</v>
      </c>
      <c r="B57" s="72" t="s">
        <v>102</v>
      </c>
      <c r="C57" s="72">
        <v>108800299</v>
      </c>
      <c r="D57" s="72">
        <v>446381436.498887</v>
      </c>
      <c r="E57" s="72">
        <v>108777778</v>
      </c>
      <c r="F57" s="72">
        <v>562616008.544651</v>
      </c>
      <c r="G57" s="76">
        <f t="shared" si="0"/>
        <v>0.000207036771793592</v>
      </c>
      <c r="H57" s="76">
        <f t="shared" si="1"/>
        <v>-0.206596631237768</v>
      </c>
    </row>
    <row r="58" spans="1:8">
      <c r="A58" s="71">
        <v>20230101</v>
      </c>
      <c r="B58" s="72" t="s">
        <v>103</v>
      </c>
      <c r="C58" s="72">
        <v>99176799</v>
      </c>
      <c r="D58" s="72">
        <v>393303600.222505</v>
      </c>
      <c r="E58" s="72">
        <v>99154958</v>
      </c>
      <c r="F58" s="72">
        <v>503390464.321291</v>
      </c>
      <c r="G58" s="76">
        <f t="shared" si="0"/>
        <v>0.000220271385723344</v>
      </c>
      <c r="H58" s="76">
        <f t="shared" si="1"/>
        <v>-0.218690801477961</v>
      </c>
    </row>
    <row r="59" spans="1:8">
      <c r="A59" s="71">
        <v>20230101</v>
      </c>
      <c r="B59" s="72" t="s">
        <v>104</v>
      </c>
      <c r="C59" s="72">
        <v>110419324</v>
      </c>
      <c r="D59" s="72">
        <v>450465617.955015</v>
      </c>
      <c r="E59" s="72">
        <v>110396280</v>
      </c>
      <c r="F59" s="72">
        <v>568698693.390835</v>
      </c>
      <c r="G59" s="76">
        <f t="shared" si="0"/>
        <v>0.000208738917651935</v>
      </c>
      <c r="H59" s="76">
        <f t="shared" si="1"/>
        <v>-0.207901085073471</v>
      </c>
    </row>
    <row r="60" spans="1:8">
      <c r="A60" s="71">
        <v>20230101</v>
      </c>
      <c r="B60" s="72" t="s">
        <v>105</v>
      </c>
      <c r="C60" s="72">
        <v>95782088</v>
      </c>
      <c r="D60" s="72">
        <v>390793731.384979</v>
      </c>
      <c r="E60" s="72">
        <v>95761988</v>
      </c>
      <c r="F60" s="72">
        <v>493515842.75735</v>
      </c>
      <c r="G60" s="76">
        <f t="shared" si="0"/>
        <v>0.000209895391895999</v>
      </c>
      <c r="H60" s="76">
        <f t="shared" si="1"/>
        <v>-0.208143493020298</v>
      </c>
    </row>
    <row r="61" spans="1:8">
      <c r="A61" s="71">
        <v>20230101</v>
      </c>
      <c r="B61" s="72" t="s">
        <v>106</v>
      </c>
      <c r="C61" s="72">
        <v>110233041</v>
      </c>
      <c r="D61" s="72">
        <v>452763706.018382</v>
      </c>
      <c r="E61" s="72">
        <v>110210278</v>
      </c>
      <c r="F61" s="72">
        <v>570603485.230657</v>
      </c>
      <c r="G61" s="76">
        <f t="shared" si="0"/>
        <v>0.000206541535082599</v>
      </c>
      <c r="H61" s="76">
        <f t="shared" si="1"/>
        <v>-0.206517804854697</v>
      </c>
    </row>
    <row r="62" spans="1:8">
      <c r="A62" s="71">
        <v>20230101</v>
      </c>
      <c r="B62" s="72" t="s">
        <v>69</v>
      </c>
      <c r="C62" s="72">
        <v>127530801</v>
      </c>
      <c r="D62" s="72">
        <v>517653420.591287</v>
      </c>
      <c r="E62" s="72">
        <v>127504035</v>
      </c>
      <c r="F62" s="72">
        <v>654266268.34997</v>
      </c>
      <c r="G62" s="76">
        <f t="shared" si="0"/>
        <v>0.000209922768326508</v>
      </c>
      <c r="H62" s="76">
        <f t="shared" si="1"/>
        <v>-0.208803134698071</v>
      </c>
    </row>
    <row r="63" spans="1:8">
      <c r="A63" s="71">
        <v>20230101</v>
      </c>
      <c r="B63" s="72" t="s">
        <v>107</v>
      </c>
      <c r="C63" s="72">
        <v>117357888</v>
      </c>
      <c r="D63" s="72">
        <v>465076586.085312</v>
      </c>
      <c r="E63" s="72">
        <v>158507494</v>
      </c>
      <c r="F63" s="72">
        <v>798178049.305936</v>
      </c>
      <c r="G63" s="76">
        <f t="shared" si="0"/>
        <v>-0.259606690898791</v>
      </c>
      <c r="H63" s="76">
        <f t="shared" si="1"/>
        <v>-0.417327266153555</v>
      </c>
    </row>
    <row r="64" spans="1:8">
      <c r="A64" s="71">
        <v>20230101</v>
      </c>
      <c r="B64" s="72" t="s">
        <v>108</v>
      </c>
      <c r="C64" s="72">
        <v>94001058</v>
      </c>
      <c r="D64" s="72">
        <v>380719230.273353</v>
      </c>
      <c r="E64" s="72">
        <v>93980610</v>
      </c>
      <c r="F64" s="72">
        <v>485374286.888426</v>
      </c>
      <c r="G64" s="76">
        <f t="shared" si="0"/>
        <v>0.000217576795894387</v>
      </c>
      <c r="H64" s="76">
        <f t="shared" si="1"/>
        <v>-0.215617224567008</v>
      </c>
    </row>
    <row r="65" spans="1:8">
      <c r="A65" s="71">
        <v>20230101</v>
      </c>
      <c r="B65" s="72" t="s">
        <v>109</v>
      </c>
      <c r="C65" s="72">
        <v>89188178</v>
      </c>
      <c r="D65" s="72">
        <v>353891295.837849</v>
      </c>
      <c r="E65" s="72">
        <v>89168309</v>
      </c>
      <c r="F65" s="72">
        <v>453781470.884769</v>
      </c>
      <c r="G65" s="76">
        <f t="shared" si="0"/>
        <v>0.000222825802382324</v>
      </c>
      <c r="H65" s="76">
        <f t="shared" si="1"/>
        <v>-0.220128368952917</v>
      </c>
    </row>
    <row r="66" spans="1:8">
      <c r="A66" s="71">
        <v>20230101</v>
      </c>
      <c r="B66" s="72" t="s">
        <v>110</v>
      </c>
      <c r="C66" s="72">
        <v>85306035</v>
      </c>
      <c r="D66" s="72">
        <v>337572378.956373</v>
      </c>
      <c r="E66" s="72">
        <v>85286871</v>
      </c>
      <c r="F66" s="72">
        <v>433526855.441761</v>
      </c>
      <c r="G66" s="76">
        <f t="shared" si="0"/>
        <v>0.000224700470017243</v>
      </c>
      <c r="H66" s="76">
        <f t="shared" si="1"/>
        <v>-0.221334561586989</v>
      </c>
    </row>
    <row r="67" spans="1:8">
      <c r="A67" s="71">
        <v>20230101</v>
      </c>
      <c r="B67" s="72" t="s">
        <v>111</v>
      </c>
      <c r="C67" s="72">
        <v>86839134</v>
      </c>
      <c r="D67" s="72">
        <v>345381238.41072</v>
      </c>
      <c r="E67" s="72">
        <v>86819775</v>
      </c>
      <c r="F67" s="72">
        <v>442883302.291342</v>
      </c>
      <c r="G67" s="76">
        <f t="shared" si="0"/>
        <v>0.000222979154230704</v>
      </c>
      <c r="H67" s="76">
        <f t="shared" si="1"/>
        <v>-0.220152946331858</v>
      </c>
    </row>
    <row r="68" spans="1:8">
      <c r="A68" s="71">
        <v>20230101</v>
      </c>
      <c r="B68" s="72" t="s">
        <v>112</v>
      </c>
      <c r="C68" s="72">
        <v>104313260</v>
      </c>
      <c r="D68" s="72">
        <v>419022447.595139</v>
      </c>
      <c r="E68" s="72">
        <v>104290577</v>
      </c>
      <c r="F68" s="72">
        <v>534191932.335777</v>
      </c>
      <c r="G68" s="76">
        <f t="shared" si="0"/>
        <v>0.000217498077510876</v>
      </c>
      <c r="H68" s="76">
        <f t="shared" si="1"/>
        <v>-0.215595702160934</v>
      </c>
    </row>
    <row r="69" spans="1:8">
      <c r="A69" s="71">
        <v>20230101</v>
      </c>
      <c r="B69" s="72" t="s">
        <v>113</v>
      </c>
      <c r="C69" s="72">
        <v>108551469</v>
      </c>
      <c r="D69" s="72">
        <v>436746901.874405</v>
      </c>
      <c r="E69" s="72">
        <v>108527950</v>
      </c>
      <c r="F69" s="72">
        <v>556175195.425502</v>
      </c>
      <c r="G69" s="76">
        <f t="shared" si="0"/>
        <v>0.000216709151882073</v>
      </c>
      <c r="H69" s="76">
        <f t="shared" si="1"/>
        <v>-0.214731427315323</v>
      </c>
    </row>
    <row r="70" spans="1:8">
      <c r="A70" s="71">
        <v>20230101</v>
      </c>
      <c r="B70" s="72" t="s">
        <v>114</v>
      </c>
      <c r="C70" s="72">
        <v>123819857</v>
      </c>
      <c r="D70" s="72">
        <v>501260215.772123</v>
      </c>
      <c r="E70" s="72">
        <v>123793427</v>
      </c>
      <c r="F70" s="72">
        <v>636133929.613332</v>
      </c>
      <c r="G70" s="76">
        <f t="shared" si="0"/>
        <v>0.000213500834741412</v>
      </c>
      <c r="H70" s="76">
        <f t="shared" si="1"/>
        <v>-0.212020940186591</v>
      </c>
    </row>
    <row r="71" spans="1:8">
      <c r="A71" s="71">
        <v>20230101</v>
      </c>
      <c r="B71" s="72" t="s">
        <v>115</v>
      </c>
      <c r="C71" s="72">
        <v>106777606</v>
      </c>
      <c r="D71" s="72">
        <v>425586571.984606</v>
      </c>
      <c r="E71" s="72">
        <v>106754149</v>
      </c>
      <c r="F71" s="72">
        <v>543268725.463496</v>
      </c>
      <c r="G71" s="76">
        <f t="shared" si="0"/>
        <v>0.000219729164812133</v>
      </c>
      <c r="H71" s="76">
        <f t="shared" si="1"/>
        <v>-0.216618678681509</v>
      </c>
    </row>
    <row r="72" spans="1:8">
      <c r="A72" s="71">
        <v>20230201</v>
      </c>
      <c r="B72" s="72" t="s">
        <v>93</v>
      </c>
      <c r="C72" s="72">
        <v>128298412</v>
      </c>
      <c r="D72" s="72">
        <v>274524876.767226</v>
      </c>
      <c r="E72" s="72">
        <v>128270141</v>
      </c>
      <c r="F72" s="72">
        <v>327758037.639655</v>
      </c>
      <c r="G72" s="76">
        <f t="shared" si="0"/>
        <v>0.000220402034172552</v>
      </c>
      <c r="H72" s="76">
        <f t="shared" si="1"/>
        <v>-0.162416034876786</v>
      </c>
    </row>
    <row r="73" spans="1:8">
      <c r="A73" s="71">
        <v>20230201</v>
      </c>
      <c r="B73" s="72" t="s">
        <v>94</v>
      </c>
      <c r="C73" s="72">
        <v>108252851</v>
      </c>
      <c r="D73" s="72">
        <v>232824856.830316</v>
      </c>
      <c r="E73" s="72">
        <v>108229628</v>
      </c>
      <c r="F73" s="72">
        <v>272228542.344388</v>
      </c>
      <c r="G73" s="76">
        <f t="shared" si="0"/>
        <v>0.000214571558908065</v>
      </c>
      <c r="H73" s="76">
        <f t="shared" si="1"/>
        <v>-0.144744871991503</v>
      </c>
    </row>
    <row r="74" spans="1:8">
      <c r="A74" s="71">
        <v>20230201</v>
      </c>
      <c r="B74" s="72" t="s">
        <v>95</v>
      </c>
      <c r="C74" s="72">
        <v>112615590</v>
      </c>
      <c r="D74" s="72">
        <v>255424728.256664</v>
      </c>
      <c r="E74" s="72">
        <v>112591963</v>
      </c>
      <c r="F74" s="72">
        <v>296550741.078055</v>
      </c>
      <c r="G74" s="76">
        <f t="shared" si="0"/>
        <v>0.000209846239202704</v>
      </c>
      <c r="H74" s="76">
        <f t="shared" si="1"/>
        <v>-0.138681200633271</v>
      </c>
    </row>
    <row r="75" spans="1:8">
      <c r="A75" s="71">
        <v>20230201</v>
      </c>
      <c r="B75" s="72" t="s">
        <v>96</v>
      </c>
      <c r="C75" s="72">
        <v>85991306</v>
      </c>
      <c r="D75" s="72">
        <v>192104480.804207</v>
      </c>
      <c r="E75" s="72">
        <v>85971188</v>
      </c>
      <c r="F75" s="72">
        <v>241420078.60099</v>
      </c>
      <c r="G75" s="76">
        <f t="shared" si="0"/>
        <v>0.000234008630891549</v>
      </c>
      <c r="H75" s="76">
        <f t="shared" si="1"/>
        <v>-0.204272975481422</v>
      </c>
    </row>
    <row r="76" spans="1:8">
      <c r="A76" s="71">
        <v>20230201</v>
      </c>
      <c r="B76" s="72" t="s">
        <v>97</v>
      </c>
      <c r="C76" s="72">
        <v>101500799</v>
      </c>
      <c r="D76" s="72">
        <v>216301216.48143</v>
      </c>
      <c r="E76" s="72">
        <v>101478957</v>
      </c>
      <c r="F76" s="72">
        <v>253236021.761076</v>
      </c>
      <c r="G76" s="76">
        <f t="shared" si="0"/>
        <v>0.000215236741150187</v>
      </c>
      <c r="H76" s="76">
        <f t="shared" si="1"/>
        <v>-0.145851309078348</v>
      </c>
    </row>
    <row r="77" ht="24" customHeight="1" spans="1:8">
      <c r="A77" s="71">
        <v>20230201</v>
      </c>
      <c r="B77" s="72" t="s">
        <v>98</v>
      </c>
      <c r="C77" s="72">
        <v>92840063</v>
      </c>
      <c r="D77" s="72">
        <v>202003991.839264</v>
      </c>
      <c r="E77" s="72">
        <v>92820030</v>
      </c>
      <c r="F77" s="72">
        <v>237886743.740355</v>
      </c>
      <c r="G77" s="76">
        <f t="shared" si="0"/>
        <v>0.000215826260775826</v>
      </c>
      <c r="H77" s="76">
        <f t="shared" si="1"/>
        <v>-0.150839644685102</v>
      </c>
    </row>
    <row r="78" spans="1:8">
      <c r="A78" s="71">
        <v>20230201</v>
      </c>
      <c r="B78" s="72" t="s">
        <v>99</v>
      </c>
      <c r="C78" s="72">
        <v>111262148</v>
      </c>
      <c r="D78" s="72">
        <v>245223923.330346</v>
      </c>
      <c r="E78" s="72">
        <v>111238452</v>
      </c>
      <c r="F78" s="72">
        <v>286678646.806368</v>
      </c>
      <c r="G78" s="76">
        <f t="shared" si="0"/>
        <v>0.000213019864749646</v>
      </c>
      <c r="H78" s="76">
        <f t="shared" si="1"/>
        <v>-0.144603457347913</v>
      </c>
    </row>
    <row r="79" spans="1:8">
      <c r="A79" s="71">
        <v>20230201</v>
      </c>
      <c r="B79" s="72" t="s">
        <v>100</v>
      </c>
      <c r="C79" s="72">
        <v>125652913</v>
      </c>
      <c r="D79" s="72">
        <v>272465554.420141</v>
      </c>
      <c r="E79" s="72">
        <v>125626008</v>
      </c>
      <c r="F79" s="72">
        <v>318569318.229653</v>
      </c>
      <c r="G79" s="76">
        <f t="shared" si="0"/>
        <v>0.000214167435774923</v>
      </c>
      <c r="H79" s="76">
        <f t="shared" si="1"/>
        <v>-0.144721293518531</v>
      </c>
    </row>
    <row r="80" spans="1:8">
      <c r="A80" s="71">
        <v>20230201</v>
      </c>
      <c r="B80" s="72" t="s">
        <v>101</v>
      </c>
      <c r="C80" s="72">
        <v>112752112</v>
      </c>
      <c r="D80" s="72">
        <v>249482695.166578</v>
      </c>
      <c r="E80" s="72">
        <v>112728391</v>
      </c>
      <c r="F80" s="72">
        <v>289144521.32923</v>
      </c>
      <c r="G80" s="76">
        <f t="shared" si="0"/>
        <v>0.00021042613834522</v>
      </c>
      <c r="H80" s="76">
        <f t="shared" si="1"/>
        <v>-0.137169557909388</v>
      </c>
    </row>
    <row r="81" spans="1:8">
      <c r="A81" s="71">
        <v>20230201</v>
      </c>
      <c r="B81" s="72" t="s">
        <v>102</v>
      </c>
      <c r="C81" s="72">
        <v>89537212</v>
      </c>
      <c r="D81" s="72">
        <v>193668926.284232</v>
      </c>
      <c r="E81" s="72">
        <v>89518230</v>
      </c>
      <c r="F81" s="72">
        <v>224809598.552731</v>
      </c>
      <c r="G81" s="76">
        <f t="shared" si="0"/>
        <v>0.000212046194389679</v>
      </c>
      <c r="H81" s="76">
        <f t="shared" si="1"/>
        <v>-0.138520207628923</v>
      </c>
    </row>
    <row r="82" spans="1:8">
      <c r="A82" s="71">
        <v>20230201</v>
      </c>
      <c r="B82" s="72" t="s">
        <v>103</v>
      </c>
      <c r="C82" s="72">
        <v>64395669</v>
      </c>
      <c r="D82" s="72">
        <v>139008776.57841</v>
      </c>
      <c r="E82" s="72">
        <v>64379747</v>
      </c>
      <c r="F82" s="72">
        <v>184365908.268126</v>
      </c>
      <c r="G82" s="76">
        <f t="shared" si="0"/>
        <v>0.000247313801963217</v>
      </c>
      <c r="H82" s="76">
        <f t="shared" si="1"/>
        <v>-0.246016913407616</v>
      </c>
    </row>
    <row r="83" spans="1:8">
      <c r="A83" s="71">
        <v>20230201</v>
      </c>
      <c r="B83" s="72" t="s">
        <v>104</v>
      </c>
      <c r="C83" s="72">
        <v>103012153</v>
      </c>
      <c r="D83" s="72">
        <v>224984647.579652</v>
      </c>
      <c r="E83" s="72">
        <v>102990377</v>
      </c>
      <c r="F83" s="72">
        <v>261484676.512063</v>
      </c>
      <c r="G83" s="76">
        <f t="shared" si="0"/>
        <v>0.000211437229713219</v>
      </c>
      <c r="H83" s="76">
        <f t="shared" si="1"/>
        <v>-0.139587640160349</v>
      </c>
    </row>
    <row r="84" spans="1:8">
      <c r="A84" s="71">
        <v>20230201</v>
      </c>
      <c r="B84" s="72" t="s">
        <v>105</v>
      </c>
      <c r="C84" s="72">
        <v>95808092</v>
      </c>
      <c r="D84" s="72">
        <v>214002676.681141</v>
      </c>
      <c r="E84" s="72">
        <v>95787959</v>
      </c>
      <c r="F84" s="72">
        <v>248674047.142073</v>
      </c>
      <c r="G84" s="76">
        <f t="shared" si="0"/>
        <v>0.000210182993877132</v>
      </c>
      <c r="H84" s="76">
        <f t="shared" si="1"/>
        <v>-0.139424965569984</v>
      </c>
    </row>
    <row r="85" spans="1:8">
      <c r="A85" s="71">
        <v>20230201</v>
      </c>
      <c r="B85" s="72" t="s">
        <v>106</v>
      </c>
      <c r="C85" s="72">
        <v>130160456</v>
      </c>
      <c r="D85" s="72">
        <v>277129907.148713</v>
      </c>
      <c r="E85" s="72">
        <v>130132811</v>
      </c>
      <c r="F85" s="72">
        <v>321424295.126872</v>
      </c>
      <c r="G85" s="76">
        <f t="shared" si="0"/>
        <v>0.000212436815800436</v>
      </c>
      <c r="H85" s="76">
        <f t="shared" si="1"/>
        <v>-0.137806595984523</v>
      </c>
    </row>
    <row r="86" spans="1:8">
      <c r="A86" s="71">
        <v>20230201</v>
      </c>
      <c r="B86" s="72" t="s">
        <v>69</v>
      </c>
      <c r="C86" s="72">
        <v>100016417</v>
      </c>
      <c r="D86" s="72">
        <v>215087068.545642</v>
      </c>
      <c r="E86" s="72">
        <v>99995377</v>
      </c>
      <c r="F86" s="72">
        <v>247757939.252904</v>
      </c>
      <c r="G86" s="76">
        <f t="shared" si="0"/>
        <v>0.00021040972724169</v>
      </c>
      <c r="H86" s="76">
        <f t="shared" si="1"/>
        <v>-0.131866089965789</v>
      </c>
    </row>
    <row r="87" spans="1:8">
      <c r="A87" s="71">
        <v>20230201</v>
      </c>
      <c r="B87" s="72" t="s">
        <v>107</v>
      </c>
      <c r="C87" s="72">
        <v>110215356</v>
      </c>
      <c r="D87" s="72">
        <v>244164936.833091</v>
      </c>
      <c r="E87" s="72">
        <v>110190951</v>
      </c>
      <c r="F87" s="72">
        <v>293608539.047172</v>
      </c>
      <c r="G87" s="76">
        <f t="shared" si="0"/>
        <v>0.000221479166651352</v>
      </c>
      <c r="H87" s="76">
        <f t="shared" si="1"/>
        <v>-0.168399741964375</v>
      </c>
    </row>
    <row r="88" spans="1:8">
      <c r="A88" s="71">
        <v>20230201</v>
      </c>
      <c r="B88" s="72" t="s">
        <v>108</v>
      </c>
      <c r="C88" s="72">
        <v>72982199</v>
      </c>
      <c r="D88" s="72">
        <v>155459805.088726</v>
      </c>
      <c r="E88" s="72">
        <v>72963244</v>
      </c>
      <c r="F88" s="72">
        <v>208071024.374349</v>
      </c>
      <c r="G88" s="76">
        <f t="shared" si="0"/>
        <v>0.000259788339454863</v>
      </c>
      <c r="H88" s="76">
        <f t="shared" si="1"/>
        <v>-0.252852214496565</v>
      </c>
    </row>
    <row r="89" spans="1:8">
      <c r="A89" s="71">
        <v>20230201</v>
      </c>
      <c r="B89" s="72" t="s">
        <v>109</v>
      </c>
      <c r="C89" s="72">
        <v>64353685</v>
      </c>
      <c r="D89" s="72">
        <v>140266611.31578</v>
      </c>
      <c r="E89" s="72">
        <v>64336101</v>
      </c>
      <c r="F89" s="72">
        <v>189908570.561062</v>
      </c>
      <c r="G89" s="76">
        <f t="shared" si="0"/>
        <v>0.000273314666675247</v>
      </c>
      <c r="H89" s="76">
        <f t="shared" si="1"/>
        <v>-0.261399257014156</v>
      </c>
    </row>
    <row r="90" spans="1:8">
      <c r="A90" s="71">
        <v>20230201</v>
      </c>
      <c r="B90" s="72" t="s">
        <v>110</v>
      </c>
      <c r="C90" s="72">
        <v>89467807</v>
      </c>
      <c r="D90" s="72">
        <v>201393452.978735</v>
      </c>
      <c r="E90" s="72">
        <v>89447782</v>
      </c>
      <c r="F90" s="72">
        <v>244975690.963594</v>
      </c>
      <c r="G90" s="76">
        <f t="shared" si="0"/>
        <v>0.000223873633892901</v>
      </c>
      <c r="H90" s="76">
        <f t="shared" si="1"/>
        <v>-0.177904337419894</v>
      </c>
    </row>
    <row r="91" ht="21" customHeight="1" spans="1:8">
      <c r="A91" s="71">
        <v>20230201</v>
      </c>
      <c r="B91" s="72" t="s">
        <v>111</v>
      </c>
      <c r="C91" s="72">
        <v>117931239</v>
      </c>
      <c r="D91" s="72">
        <v>263891441.213601</v>
      </c>
      <c r="E91" s="72">
        <v>117905369</v>
      </c>
      <c r="F91" s="72">
        <v>315859559.734638</v>
      </c>
      <c r="G91" s="76">
        <f t="shared" si="0"/>
        <v>0.000219413248263529</v>
      </c>
      <c r="H91" s="76">
        <f t="shared" si="1"/>
        <v>-0.164529193179072</v>
      </c>
    </row>
    <row r="92" spans="1:8">
      <c r="A92" s="71">
        <v>20230201</v>
      </c>
      <c r="B92" s="72" t="s">
        <v>112</v>
      </c>
      <c r="C92" s="72">
        <v>91173525</v>
      </c>
      <c r="D92" s="72">
        <v>202988782.701253</v>
      </c>
      <c r="E92" s="72">
        <v>91153589</v>
      </c>
      <c r="F92" s="72">
        <v>242183011.222159</v>
      </c>
      <c r="G92" s="76">
        <f t="shared" si="0"/>
        <v>0.000218707789991681</v>
      </c>
      <c r="H92" s="76">
        <f t="shared" si="1"/>
        <v>-0.161837233433985</v>
      </c>
    </row>
    <row r="93" spans="1:8">
      <c r="A93" s="71">
        <v>20230201</v>
      </c>
      <c r="B93" s="72" t="s">
        <v>113</v>
      </c>
      <c r="C93" s="72">
        <v>89401386</v>
      </c>
      <c r="D93" s="72">
        <v>198636196.822494</v>
      </c>
      <c r="E93" s="72">
        <v>89382102</v>
      </c>
      <c r="F93" s="72">
        <v>234770121.979232</v>
      </c>
      <c r="G93" s="76">
        <f t="shared" si="0"/>
        <v>0.000215747891003951</v>
      </c>
      <c r="H93" s="76">
        <f t="shared" si="1"/>
        <v>-0.153911940974902</v>
      </c>
    </row>
    <row r="94" spans="1:8">
      <c r="A94" s="71">
        <v>20230201</v>
      </c>
      <c r="B94" s="72" t="s">
        <v>114</v>
      </c>
      <c r="C94" s="72">
        <v>105904467</v>
      </c>
      <c r="D94" s="72">
        <v>227142972.143202</v>
      </c>
      <c r="E94" s="72">
        <v>105881150</v>
      </c>
      <c r="F94" s="72">
        <v>271129119.578255</v>
      </c>
      <c r="G94" s="76">
        <f t="shared" si="0"/>
        <v>0.000220218613039243</v>
      </c>
      <c r="H94" s="76">
        <f t="shared" si="1"/>
        <v>-0.16223321015269</v>
      </c>
    </row>
    <row r="95" spans="1:8">
      <c r="A95" s="71">
        <v>20230201</v>
      </c>
      <c r="B95" s="72" t="s">
        <v>115</v>
      </c>
      <c r="C95" s="72">
        <v>95885775</v>
      </c>
      <c r="D95" s="72">
        <v>208125147.682576</v>
      </c>
      <c r="E95" s="72">
        <v>95864827</v>
      </c>
      <c r="F95" s="72">
        <v>247656188.282244</v>
      </c>
      <c r="G95" s="76">
        <f t="shared" si="0"/>
        <v>0.000218516015263867</v>
      </c>
      <c r="H95" s="76">
        <f t="shared" si="1"/>
        <v>-0.159620645354583</v>
      </c>
    </row>
    <row r="96" spans="1:8">
      <c r="A96" s="71">
        <v>20230301</v>
      </c>
      <c r="B96" s="72" t="s">
        <v>93</v>
      </c>
      <c r="C96" s="72">
        <v>106028911</v>
      </c>
      <c r="D96" s="72">
        <v>189082301.482265</v>
      </c>
      <c r="E96" s="72">
        <v>106028911</v>
      </c>
      <c r="F96" s="72">
        <v>313792018.88831</v>
      </c>
      <c r="G96" s="76">
        <f t="shared" si="0"/>
        <v>0</v>
      </c>
      <c r="H96" s="76">
        <f t="shared" si="1"/>
        <v>-0.397427945579565</v>
      </c>
    </row>
    <row r="97" spans="1:8">
      <c r="A97" s="71">
        <v>20230301</v>
      </c>
      <c r="B97" s="72" t="s">
        <v>94</v>
      </c>
      <c r="C97" s="72">
        <v>109630715</v>
      </c>
      <c r="D97" s="72">
        <v>206762267.384115</v>
      </c>
      <c r="E97" s="72">
        <v>109630715</v>
      </c>
      <c r="F97" s="72">
        <v>333263911.16159</v>
      </c>
      <c r="G97" s="76">
        <f t="shared" si="0"/>
        <v>0</v>
      </c>
      <c r="H97" s="76">
        <f t="shared" si="1"/>
        <v>-0.379583985966419</v>
      </c>
    </row>
    <row r="98" spans="1:8">
      <c r="A98" s="71">
        <v>20230301</v>
      </c>
      <c r="B98" s="72" t="s">
        <v>95</v>
      </c>
      <c r="C98" s="72">
        <v>83794078</v>
      </c>
      <c r="D98" s="72">
        <v>157963136.285663</v>
      </c>
      <c r="E98" s="72">
        <v>83794078</v>
      </c>
      <c r="F98" s="72">
        <v>273409274.041785</v>
      </c>
      <c r="G98" s="76">
        <f t="shared" si="0"/>
        <v>0</v>
      </c>
      <c r="H98" s="76">
        <f t="shared" si="1"/>
        <v>-0.422246605060216</v>
      </c>
    </row>
    <row r="99" spans="1:8">
      <c r="A99" s="71">
        <v>20230301</v>
      </c>
      <c r="B99" s="72" t="s">
        <v>96</v>
      </c>
      <c r="C99" s="72">
        <v>99490437</v>
      </c>
      <c r="D99" s="72">
        <v>175475220.7186</v>
      </c>
      <c r="E99" s="72">
        <v>99490437</v>
      </c>
      <c r="F99" s="72">
        <v>292708701.34166</v>
      </c>
      <c r="G99" s="76">
        <f t="shared" si="0"/>
        <v>0</v>
      </c>
      <c r="H99" s="76">
        <f t="shared" si="1"/>
        <v>-0.400512455166889</v>
      </c>
    </row>
    <row r="100" spans="1:8">
      <c r="A100" s="71">
        <v>20230301</v>
      </c>
      <c r="B100" s="72" t="s">
        <v>97</v>
      </c>
      <c r="C100" s="72">
        <v>90798246</v>
      </c>
      <c r="D100" s="72">
        <v>164169972.067317</v>
      </c>
      <c r="E100" s="72">
        <v>90798246</v>
      </c>
      <c r="F100" s="72">
        <v>272455460.607224</v>
      </c>
      <c r="G100" s="76">
        <f t="shared" si="0"/>
        <v>0</v>
      </c>
      <c r="H100" s="76">
        <f t="shared" si="1"/>
        <v>-0.397442900570134</v>
      </c>
    </row>
    <row r="101" spans="1:8">
      <c r="A101" s="71">
        <v>20230301</v>
      </c>
      <c r="B101" s="72" t="s">
        <v>98</v>
      </c>
      <c r="C101" s="72">
        <v>108676158</v>
      </c>
      <c r="D101" s="72">
        <v>198968292.734109</v>
      </c>
      <c r="E101" s="72">
        <v>108676158</v>
      </c>
      <c r="F101" s="72">
        <v>326382528.223334</v>
      </c>
      <c r="G101" s="76">
        <f t="shared" si="0"/>
        <v>0</v>
      </c>
      <c r="H101" s="76">
        <f t="shared" si="1"/>
        <v>-0.3903831377948</v>
      </c>
    </row>
    <row r="102" spans="1:8">
      <c r="A102" s="71">
        <v>20230301</v>
      </c>
      <c r="B102" s="72" t="s">
        <v>99</v>
      </c>
      <c r="C102" s="72">
        <v>122973230</v>
      </c>
      <c r="D102" s="72">
        <v>221252022.19658</v>
      </c>
      <c r="E102" s="72">
        <v>122973230</v>
      </c>
      <c r="F102" s="72">
        <v>365778117.067496</v>
      </c>
      <c r="G102" s="76">
        <f t="shared" si="0"/>
        <v>0</v>
      </c>
      <c r="H102" s="76">
        <f t="shared" si="1"/>
        <v>-0.395119576943546</v>
      </c>
    </row>
    <row r="103" spans="1:8">
      <c r="A103" s="71">
        <v>20230301</v>
      </c>
      <c r="B103" s="72" t="s">
        <v>100</v>
      </c>
      <c r="C103" s="72">
        <v>110088410</v>
      </c>
      <c r="D103" s="72">
        <v>202099372.231743</v>
      </c>
      <c r="E103" s="72">
        <v>110088410</v>
      </c>
      <c r="F103" s="72">
        <v>328692766.932296</v>
      </c>
      <c r="G103" s="76">
        <f t="shared" si="0"/>
        <v>0</v>
      </c>
      <c r="H103" s="76">
        <f t="shared" si="1"/>
        <v>-0.385142015390404</v>
      </c>
    </row>
    <row r="104" spans="1:8">
      <c r="A104" s="71">
        <v>20230301</v>
      </c>
      <c r="B104" s="72" t="s">
        <v>101</v>
      </c>
      <c r="C104" s="72">
        <v>87635037</v>
      </c>
      <c r="D104" s="72">
        <v>157032460.786035</v>
      </c>
      <c r="E104" s="72">
        <v>87635037</v>
      </c>
      <c r="F104" s="72">
        <v>258338575.293053</v>
      </c>
      <c r="G104" s="76">
        <f t="shared" si="0"/>
        <v>0</v>
      </c>
      <c r="H104" s="76">
        <f t="shared" si="1"/>
        <v>-0.392144744129284</v>
      </c>
    </row>
    <row r="105" spans="1:8">
      <c r="A105" s="71">
        <v>20230301</v>
      </c>
      <c r="B105" s="72" t="s">
        <v>102</v>
      </c>
      <c r="C105" s="72">
        <v>100722678</v>
      </c>
      <c r="D105" s="72">
        <v>182375303.765787</v>
      </c>
      <c r="E105" s="72">
        <v>100722678</v>
      </c>
      <c r="F105" s="72">
        <v>298906049.742275</v>
      </c>
      <c r="G105" s="76">
        <f t="shared" si="0"/>
        <v>0</v>
      </c>
      <c r="H105" s="76">
        <f t="shared" si="1"/>
        <v>-0.389857435394714</v>
      </c>
    </row>
    <row r="106" spans="1:8">
      <c r="A106" s="71">
        <v>20230301</v>
      </c>
      <c r="B106" s="72" t="s">
        <v>103</v>
      </c>
      <c r="C106" s="72">
        <v>69432670</v>
      </c>
      <c r="D106" s="72">
        <v>124235429.933798</v>
      </c>
      <c r="E106" s="72">
        <v>69432670</v>
      </c>
      <c r="F106" s="72">
        <v>228300255.567146</v>
      </c>
      <c r="G106" s="76">
        <f t="shared" si="0"/>
        <v>0</v>
      </c>
      <c r="H106" s="76">
        <f t="shared" si="1"/>
        <v>-0.455824393953607</v>
      </c>
    </row>
    <row r="107" spans="1:8">
      <c r="A107" s="71">
        <v>20230301</v>
      </c>
      <c r="B107" s="72" t="s">
        <v>104</v>
      </c>
      <c r="C107" s="72">
        <v>93440755</v>
      </c>
      <c r="D107" s="72">
        <v>173433348.436679</v>
      </c>
      <c r="E107" s="72">
        <v>93440755</v>
      </c>
      <c r="F107" s="72">
        <v>281232685.826049</v>
      </c>
      <c r="G107" s="76">
        <f t="shared" si="0"/>
        <v>0</v>
      </c>
      <c r="H107" s="76">
        <f t="shared" si="1"/>
        <v>-0.383310130089385</v>
      </c>
    </row>
    <row r="108" spans="1:8">
      <c r="A108" s="71">
        <v>20230301</v>
      </c>
      <c r="B108" s="72" t="s">
        <v>105</v>
      </c>
      <c r="C108" s="72">
        <v>127606586</v>
      </c>
      <c r="D108" s="72">
        <v>224344317.768299</v>
      </c>
      <c r="E108" s="72">
        <v>127606586</v>
      </c>
      <c r="F108" s="72">
        <v>371701077.77299</v>
      </c>
      <c r="G108" s="76">
        <f t="shared" si="0"/>
        <v>0</v>
      </c>
      <c r="H108" s="76">
        <f t="shared" si="1"/>
        <v>-0.39643888279142</v>
      </c>
    </row>
    <row r="109" spans="1:8">
      <c r="A109" s="71">
        <v>20230301</v>
      </c>
      <c r="B109" s="72" t="s">
        <v>106</v>
      </c>
      <c r="C109" s="72">
        <v>97972735</v>
      </c>
      <c r="D109" s="72">
        <v>174219166.651234</v>
      </c>
      <c r="E109" s="72">
        <v>97972735</v>
      </c>
      <c r="F109" s="72">
        <v>285746351.042158</v>
      </c>
      <c r="G109" s="76">
        <f t="shared" si="0"/>
        <v>0</v>
      </c>
      <c r="H109" s="76">
        <f t="shared" si="1"/>
        <v>-0.390301342376441</v>
      </c>
    </row>
    <row r="110" spans="1:8">
      <c r="A110" s="71">
        <v>20230301</v>
      </c>
      <c r="B110" s="72" t="s">
        <v>69</v>
      </c>
      <c r="C110" s="72">
        <v>107575043</v>
      </c>
      <c r="D110" s="72">
        <v>199230344.734364</v>
      </c>
      <c r="E110" s="72">
        <v>107575043</v>
      </c>
      <c r="F110" s="72">
        <v>333707825.879942</v>
      </c>
      <c r="G110" s="76">
        <f t="shared" si="0"/>
        <v>0</v>
      </c>
      <c r="H110" s="76">
        <f t="shared" si="1"/>
        <v>-0.402979704749145</v>
      </c>
    </row>
    <row r="111" spans="1:8">
      <c r="A111" s="71">
        <v>20230301</v>
      </c>
      <c r="B111" s="72" t="s">
        <v>107</v>
      </c>
      <c r="C111" s="72">
        <v>77327000</v>
      </c>
      <c r="D111" s="72">
        <v>148203374.571</v>
      </c>
      <c r="E111" s="72">
        <v>77327000</v>
      </c>
      <c r="F111" s="72">
        <v>256167249.704079</v>
      </c>
      <c r="G111" s="76">
        <f t="shared" si="0"/>
        <v>0</v>
      </c>
      <c r="H111" s="76">
        <f t="shared" si="1"/>
        <v>-0.421458540300516</v>
      </c>
    </row>
    <row r="112" spans="1:8">
      <c r="A112" s="71">
        <v>20230301</v>
      </c>
      <c r="B112" s="72" t="s">
        <v>108</v>
      </c>
      <c r="C112" s="72">
        <v>59674183</v>
      </c>
      <c r="D112" s="72">
        <v>111076798.970193</v>
      </c>
      <c r="E112" s="72">
        <v>59674183</v>
      </c>
      <c r="F112" s="72">
        <v>205915908.466522</v>
      </c>
      <c r="G112" s="76">
        <f t="shared" ref="G112:G175" si="2">(C112-E112)/E112</f>
        <v>0</v>
      </c>
      <c r="H112" s="76">
        <f t="shared" ref="H112:H175" si="3">(D112-F112)/F112</f>
        <v>-0.460572037404036</v>
      </c>
    </row>
    <row r="113" spans="1:8">
      <c r="A113" s="71">
        <v>20230301</v>
      </c>
      <c r="B113" s="72" t="s">
        <v>109</v>
      </c>
      <c r="C113" s="72">
        <v>74596803</v>
      </c>
      <c r="D113" s="72">
        <v>137277176.906751</v>
      </c>
      <c r="E113" s="72">
        <v>74596803</v>
      </c>
      <c r="F113" s="72">
        <v>229789837.240739</v>
      </c>
      <c r="G113" s="76">
        <f t="shared" si="2"/>
        <v>0</v>
      </c>
      <c r="H113" s="76">
        <f t="shared" si="3"/>
        <v>-0.402596831282261</v>
      </c>
    </row>
    <row r="114" spans="1:8">
      <c r="A114" s="71">
        <v>20230301</v>
      </c>
      <c r="B114" s="72" t="s">
        <v>110</v>
      </c>
      <c r="C114" s="72">
        <v>114964586</v>
      </c>
      <c r="D114" s="72">
        <v>214903787.324629</v>
      </c>
      <c r="E114" s="72">
        <v>114964586</v>
      </c>
      <c r="F114" s="72">
        <v>356970960.356055</v>
      </c>
      <c r="G114" s="76">
        <f t="shared" si="2"/>
        <v>0</v>
      </c>
      <c r="H114" s="76">
        <f t="shared" si="3"/>
        <v>-0.397979636466012</v>
      </c>
    </row>
    <row r="115" spans="1:8">
      <c r="A115" s="71">
        <v>20230301</v>
      </c>
      <c r="B115" s="72" t="s">
        <v>111</v>
      </c>
      <c r="C115" s="72">
        <v>88923138</v>
      </c>
      <c r="D115" s="72">
        <v>165260526.796194</v>
      </c>
      <c r="E115" s="72">
        <v>88923138</v>
      </c>
      <c r="F115" s="72">
        <v>274365055.937081</v>
      </c>
      <c r="G115" s="76">
        <f t="shared" si="2"/>
        <v>0</v>
      </c>
      <c r="H115" s="76">
        <f t="shared" si="3"/>
        <v>-0.397661898918744</v>
      </c>
    </row>
    <row r="116" spans="1:8">
      <c r="A116" s="71">
        <v>20230301</v>
      </c>
      <c r="B116" s="72" t="s">
        <v>112</v>
      </c>
      <c r="C116" s="72">
        <v>87218097</v>
      </c>
      <c r="D116" s="72">
        <v>161413322.985707</v>
      </c>
      <c r="E116" s="72">
        <v>87218097</v>
      </c>
      <c r="F116" s="72">
        <v>266077857.00005</v>
      </c>
      <c r="G116" s="76">
        <f t="shared" si="2"/>
        <v>0</v>
      </c>
      <c r="H116" s="76">
        <f t="shared" si="3"/>
        <v>-0.393360556922718</v>
      </c>
    </row>
    <row r="117" spans="1:8">
      <c r="A117" s="71">
        <v>20230301</v>
      </c>
      <c r="B117" s="72" t="s">
        <v>113</v>
      </c>
      <c r="C117" s="72">
        <v>103748047</v>
      </c>
      <c r="D117" s="72">
        <v>185185214.687351</v>
      </c>
      <c r="E117" s="72">
        <v>103748047</v>
      </c>
      <c r="F117" s="72">
        <v>312501373.873066</v>
      </c>
      <c r="G117" s="76">
        <f t="shared" si="2"/>
        <v>0</v>
      </c>
      <c r="H117" s="76">
        <f t="shared" si="3"/>
        <v>-0.407409918259845</v>
      </c>
    </row>
    <row r="118" spans="1:8">
      <c r="A118" s="71">
        <v>20230301</v>
      </c>
      <c r="B118" s="72" t="s">
        <v>114</v>
      </c>
      <c r="C118" s="72">
        <v>93800369</v>
      </c>
      <c r="D118" s="72">
        <v>169491861.553485</v>
      </c>
      <c r="E118" s="72">
        <v>93800369</v>
      </c>
      <c r="F118" s="72">
        <v>283659150.770551</v>
      </c>
      <c r="G118" s="76">
        <f t="shared" si="2"/>
        <v>0</v>
      </c>
      <c r="H118" s="76">
        <f t="shared" si="3"/>
        <v>-0.402480543662823</v>
      </c>
    </row>
    <row r="119" spans="1:8">
      <c r="A119" s="71">
        <v>20230301</v>
      </c>
      <c r="B119" s="72" t="s">
        <v>115</v>
      </c>
      <c r="C119" s="72">
        <v>125729709</v>
      </c>
      <c r="D119" s="72">
        <v>223848084.601747</v>
      </c>
      <c r="E119" s="72">
        <v>125729709</v>
      </c>
      <c r="F119" s="72">
        <v>378087018.992324</v>
      </c>
      <c r="G119" s="76">
        <f t="shared" si="2"/>
        <v>0</v>
      </c>
      <c r="H119" s="76">
        <f t="shared" si="3"/>
        <v>-0.40794559623246</v>
      </c>
    </row>
    <row r="120" spans="1:8">
      <c r="A120" s="71">
        <v>20230401</v>
      </c>
      <c r="B120" s="72" t="s">
        <v>93</v>
      </c>
      <c r="C120" s="72">
        <v>91800760</v>
      </c>
      <c r="D120" s="72">
        <v>166759634.220435</v>
      </c>
      <c r="E120" s="72">
        <v>65932033</v>
      </c>
      <c r="F120" s="72">
        <v>177757377.01831</v>
      </c>
      <c r="G120" s="76">
        <f t="shared" si="2"/>
        <v>0.392354456899577</v>
      </c>
      <c r="H120" s="76">
        <f t="shared" si="3"/>
        <v>-0.0618694030163496</v>
      </c>
    </row>
    <row r="121" spans="1:8">
      <c r="A121" s="71">
        <v>20230401</v>
      </c>
      <c r="B121" s="72" t="s">
        <v>94</v>
      </c>
      <c r="C121" s="72">
        <v>65279285</v>
      </c>
      <c r="D121" s="72">
        <v>117311099.670842</v>
      </c>
      <c r="E121" s="72">
        <v>56605792</v>
      </c>
      <c r="F121" s="72">
        <v>155092861.304588</v>
      </c>
      <c r="G121" s="76">
        <f t="shared" si="2"/>
        <v>0.153226245823042</v>
      </c>
      <c r="H121" s="76">
        <f t="shared" si="3"/>
        <v>-0.243607354432298</v>
      </c>
    </row>
    <row r="122" spans="1:8">
      <c r="A122" s="71">
        <v>20230401</v>
      </c>
      <c r="B122" s="72" t="s">
        <v>95</v>
      </c>
      <c r="C122" s="72">
        <v>74558786</v>
      </c>
      <c r="D122" s="72">
        <v>135208558.531923</v>
      </c>
      <c r="E122" s="72">
        <v>69036635</v>
      </c>
      <c r="F122" s="72">
        <v>190998625.84415</v>
      </c>
      <c r="G122" s="76">
        <f t="shared" si="2"/>
        <v>0.0799887045479549</v>
      </c>
      <c r="H122" s="76">
        <f t="shared" si="3"/>
        <v>-0.292096694757115</v>
      </c>
    </row>
    <row r="123" spans="1:8">
      <c r="A123" s="71">
        <v>20230401</v>
      </c>
      <c r="B123" s="72" t="s">
        <v>96</v>
      </c>
      <c r="C123" s="72">
        <v>73464485</v>
      </c>
      <c r="D123" s="72">
        <v>136423811.091386</v>
      </c>
      <c r="E123" s="72">
        <v>62466033</v>
      </c>
      <c r="F123" s="72">
        <v>179062392.215355</v>
      </c>
      <c r="G123" s="76">
        <f t="shared" si="2"/>
        <v>0.176070921615912</v>
      </c>
      <c r="H123" s="76">
        <f t="shared" si="3"/>
        <v>-0.238121364271111</v>
      </c>
    </row>
    <row r="124" spans="1:8">
      <c r="A124" s="71">
        <v>20230401</v>
      </c>
      <c r="B124" s="72" t="s">
        <v>97</v>
      </c>
      <c r="C124" s="72">
        <v>82841421</v>
      </c>
      <c r="D124" s="72">
        <v>153348342.887701</v>
      </c>
      <c r="E124" s="72">
        <v>68249204</v>
      </c>
      <c r="F124" s="72">
        <v>191226455.381514</v>
      </c>
      <c r="G124" s="76">
        <f t="shared" si="2"/>
        <v>0.213807870931359</v>
      </c>
      <c r="H124" s="76">
        <f t="shared" si="3"/>
        <v>-0.198079875602164</v>
      </c>
    </row>
    <row r="125" spans="1:8">
      <c r="A125" s="71">
        <v>20230401</v>
      </c>
      <c r="B125" s="72" t="s">
        <v>98</v>
      </c>
      <c r="C125" s="72">
        <v>89334505</v>
      </c>
      <c r="D125" s="72">
        <v>166228123.586537</v>
      </c>
      <c r="E125" s="72">
        <v>73057263</v>
      </c>
      <c r="F125" s="72">
        <v>202434576.978302</v>
      </c>
      <c r="G125" s="76">
        <f t="shared" si="2"/>
        <v>0.222801147094711</v>
      </c>
      <c r="H125" s="76">
        <f t="shared" si="3"/>
        <v>-0.178855084601707</v>
      </c>
    </row>
    <row r="126" spans="1:8">
      <c r="A126" s="71">
        <v>20230401</v>
      </c>
      <c r="B126" s="72" t="s">
        <v>99</v>
      </c>
      <c r="C126" s="72">
        <v>82331153</v>
      </c>
      <c r="D126" s="72">
        <v>151979903.520788</v>
      </c>
      <c r="E126" s="72">
        <v>66208766</v>
      </c>
      <c r="F126" s="72">
        <v>186524156.193113</v>
      </c>
      <c r="G126" s="76">
        <f t="shared" si="2"/>
        <v>0.243508344499277</v>
      </c>
      <c r="H126" s="76">
        <f t="shared" si="3"/>
        <v>-0.185199887121111</v>
      </c>
    </row>
    <row r="127" spans="1:8">
      <c r="A127" s="71">
        <v>20230401</v>
      </c>
      <c r="B127" s="72" t="s">
        <v>100</v>
      </c>
      <c r="C127" s="72">
        <v>80355021</v>
      </c>
      <c r="D127" s="72">
        <v>149517774.175328</v>
      </c>
      <c r="E127" s="72">
        <v>69292205</v>
      </c>
      <c r="F127" s="72">
        <v>196485489.266873</v>
      </c>
      <c r="G127" s="76">
        <f t="shared" si="2"/>
        <v>0.15965455277401</v>
      </c>
      <c r="H127" s="76">
        <f t="shared" si="3"/>
        <v>-0.239039102922007</v>
      </c>
    </row>
    <row r="128" spans="1:8">
      <c r="A128" s="71">
        <v>20230401</v>
      </c>
      <c r="B128" s="72" t="s">
        <v>101</v>
      </c>
      <c r="C128" s="72">
        <v>86489558</v>
      </c>
      <c r="D128" s="72">
        <v>161843522.868825</v>
      </c>
      <c r="E128" s="72">
        <v>68880295</v>
      </c>
      <c r="F128" s="72">
        <v>193528952.688526</v>
      </c>
      <c r="G128" s="76">
        <f t="shared" si="2"/>
        <v>0.255650226236691</v>
      </c>
      <c r="H128" s="76">
        <f t="shared" si="3"/>
        <v>-0.163724493826497</v>
      </c>
    </row>
    <row r="129" spans="1:8">
      <c r="A129" s="71">
        <v>20230401</v>
      </c>
      <c r="B129" s="72" t="s">
        <v>102</v>
      </c>
      <c r="C129" s="72">
        <v>81789299</v>
      </c>
      <c r="D129" s="72">
        <v>152376074.058155</v>
      </c>
      <c r="E129" s="72">
        <v>57376731</v>
      </c>
      <c r="F129" s="72">
        <v>162656918.776101</v>
      </c>
      <c r="G129" s="76">
        <f t="shared" si="2"/>
        <v>0.425478544603735</v>
      </c>
      <c r="H129" s="76">
        <f t="shared" si="3"/>
        <v>-0.0632057018865437</v>
      </c>
    </row>
    <row r="130" spans="1:8">
      <c r="A130" s="71">
        <v>20230401</v>
      </c>
      <c r="B130" s="72" t="s">
        <v>103</v>
      </c>
      <c r="C130" s="72">
        <v>71270268</v>
      </c>
      <c r="D130" s="72">
        <v>133486865.322395</v>
      </c>
      <c r="E130" s="72">
        <v>62614626</v>
      </c>
      <c r="F130" s="72">
        <v>182069120.280727</v>
      </c>
      <c r="G130" s="76">
        <f t="shared" si="2"/>
        <v>0.138236743600449</v>
      </c>
      <c r="H130" s="76">
        <f t="shared" si="3"/>
        <v>-0.266834128068639</v>
      </c>
    </row>
    <row r="131" spans="1:8">
      <c r="A131" s="71">
        <v>20230401</v>
      </c>
      <c r="B131" s="72" t="s">
        <v>104</v>
      </c>
      <c r="C131" s="72">
        <v>83977159</v>
      </c>
      <c r="D131" s="72">
        <v>165260463.470536</v>
      </c>
      <c r="E131" s="72">
        <v>73466831</v>
      </c>
      <c r="F131" s="72">
        <v>212438876.922694</v>
      </c>
      <c r="G131" s="76">
        <f t="shared" si="2"/>
        <v>0.143062220827247</v>
      </c>
      <c r="H131" s="76">
        <f t="shared" si="3"/>
        <v>-0.222079941937022</v>
      </c>
    </row>
    <row r="132" spans="1:8">
      <c r="A132" s="71">
        <v>20230401</v>
      </c>
      <c r="B132" s="72" t="s">
        <v>105</v>
      </c>
      <c r="C132" s="72">
        <v>87932950</v>
      </c>
      <c r="D132" s="72">
        <v>166374720.845291</v>
      </c>
      <c r="E132" s="72">
        <v>72640197</v>
      </c>
      <c r="F132" s="72">
        <v>210327799.817492</v>
      </c>
      <c r="G132" s="76">
        <f t="shared" si="2"/>
        <v>0.210527416383521</v>
      </c>
      <c r="H132" s="76">
        <f t="shared" si="3"/>
        <v>-0.208974177499791</v>
      </c>
    </row>
    <row r="133" spans="1:8">
      <c r="A133" s="71">
        <v>20230401</v>
      </c>
      <c r="B133" s="72" t="s">
        <v>106</v>
      </c>
      <c r="C133" s="72">
        <v>91782234</v>
      </c>
      <c r="D133" s="72">
        <v>167044469.267464</v>
      </c>
      <c r="E133" s="72">
        <v>65151961</v>
      </c>
      <c r="F133" s="72">
        <v>181572213.965878</v>
      </c>
      <c r="G133" s="76">
        <f t="shared" si="2"/>
        <v>0.408740927997547</v>
      </c>
      <c r="H133" s="76">
        <f t="shared" si="3"/>
        <v>-0.0800108363559643</v>
      </c>
    </row>
    <row r="134" spans="1:8">
      <c r="A134" s="71">
        <v>20230401</v>
      </c>
      <c r="B134" s="72" t="s">
        <v>69</v>
      </c>
      <c r="C134" s="72">
        <v>69243003</v>
      </c>
      <c r="D134" s="72">
        <v>124683398.371192</v>
      </c>
      <c r="E134" s="72">
        <v>46223508</v>
      </c>
      <c r="F134" s="72">
        <v>135488249.891793</v>
      </c>
      <c r="G134" s="76">
        <f t="shared" si="2"/>
        <v>0.498004067540698</v>
      </c>
      <c r="H134" s="76">
        <f t="shared" si="3"/>
        <v>-0.0797475170668324</v>
      </c>
    </row>
    <row r="135" spans="1:8">
      <c r="A135" s="71">
        <v>20230401</v>
      </c>
      <c r="B135" s="72" t="s">
        <v>107</v>
      </c>
      <c r="C135" s="72">
        <v>74351215</v>
      </c>
      <c r="D135" s="72">
        <v>135553524.39516</v>
      </c>
      <c r="E135" s="72">
        <v>67976139</v>
      </c>
      <c r="F135" s="72">
        <v>186970091.055692</v>
      </c>
      <c r="G135" s="76">
        <f t="shared" si="2"/>
        <v>0.0937840261860121</v>
      </c>
      <c r="H135" s="76">
        <f t="shared" si="3"/>
        <v>-0.274998885491353</v>
      </c>
    </row>
    <row r="136" spans="1:8">
      <c r="A136" s="71">
        <v>20230401</v>
      </c>
      <c r="B136" s="72" t="s">
        <v>116</v>
      </c>
      <c r="C136" s="72">
        <v>76151757</v>
      </c>
      <c r="D136" s="72">
        <v>140310246.207307</v>
      </c>
      <c r="E136" s="72">
        <v>62986714</v>
      </c>
      <c r="F136" s="72">
        <v>179040161.290299</v>
      </c>
      <c r="G136" s="76">
        <f t="shared" si="2"/>
        <v>0.20901301503044</v>
      </c>
      <c r="H136" s="76">
        <f t="shared" si="3"/>
        <v>-0.216319706170252</v>
      </c>
    </row>
    <row r="137" spans="1:8">
      <c r="A137" s="71">
        <v>20230401</v>
      </c>
      <c r="B137" s="72" t="s">
        <v>108</v>
      </c>
      <c r="C137" s="72">
        <v>80640030</v>
      </c>
      <c r="D137" s="72">
        <v>149910872.222907</v>
      </c>
      <c r="E137" s="72">
        <v>69502422</v>
      </c>
      <c r="F137" s="72">
        <v>195846349.545713</v>
      </c>
      <c r="G137" s="76">
        <f t="shared" si="2"/>
        <v>0.160247768056198</v>
      </c>
      <c r="H137" s="76">
        <f t="shared" si="3"/>
        <v>-0.234548550071821</v>
      </c>
    </row>
    <row r="138" spans="1:8">
      <c r="A138" s="71">
        <v>20230401</v>
      </c>
      <c r="B138" s="72" t="s">
        <v>109</v>
      </c>
      <c r="C138" s="72">
        <v>89660021</v>
      </c>
      <c r="D138" s="72">
        <v>164240105.82009</v>
      </c>
      <c r="E138" s="72">
        <v>73442868</v>
      </c>
      <c r="F138" s="72">
        <v>199599684.982081</v>
      </c>
      <c r="G138" s="76">
        <f t="shared" si="2"/>
        <v>0.220813176849248</v>
      </c>
      <c r="H138" s="76">
        <f t="shared" si="3"/>
        <v>-0.177152479800584</v>
      </c>
    </row>
    <row r="139" spans="1:8">
      <c r="A139" s="71">
        <v>20230401</v>
      </c>
      <c r="B139" s="72" t="s">
        <v>110</v>
      </c>
      <c r="C139" s="72">
        <v>79062617</v>
      </c>
      <c r="D139" s="72">
        <v>147350891.592749</v>
      </c>
      <c r="E139" s="72">
        <v>68442337</v>
      </c>
      <c r="F139" s="72">
        <v>195025437.70698</v>
      </c>
      <c r="G139" s="76">
        <f t="shared" si="2"/>
        <v>0.155171206383558</v>
      </c>
      <c r="H139" s="76">
        <f t="shared" si="3"/>
        <v>-0.244452963032754</v>
      </c>
    </row>
    <row r="140" spans="1:8">
      <c r="A140" s="71">
        <v>20230401</v>
      </c>
      <c r="B140" s="72" t="s">
        <v>111</v>
      </c>
      <c r="C140" s="72">
        <v>80263331</v>
      </c>
      <c r="D140" s="72">
        <v>148006338.091109</v>
      </c>
      <c r="E140" s="72">
        <v>67148926</v>
      </c>
      <c r="F140" s="72">
        <v>191347713.696699</v>
      </c>
      <c r="G140" s="76">
        <f t="shared" si="2"/>
        <v>0.195303272609304</v>
      </c>
      <c r="H140" s="76">
        <f t="shared" si="3"/>
        <v>-0.226505845135361</v>
      </c>
    </row>
    <row r="141" spans="1:8">
      <c r="A141" s="71">
        <v>20230401</v>
      </c>
      <c r="B141" s="72" t="s">
        <v>112</v>
      </c>
      <c r="C141" s="72">
        <v>82293911</v>
      </c>
      <c r="D141" s="72">
        <v>155703180.005355</v>
      </c>
      <c r="E141" s="72">
        <v>74001322</v>
      </c>
      <c r="F141" s="72">
        <v>209672277.594186</v>
      </c>
      <c r="G141" s="76">
        <f t="shared" si="2"/>
        <v>0.11206001157655</v>
      </c>
      <c r="H141" s="76">
        <f t="shared" si="3"/>
        <v>-0.257397392769713</v>
      </c>
    </row>
    <row r="142" spans="1:8">
      <c r="A142" s="71">
        <v>20230401</v>
      </c>
      <c r="B142" s="72" t="s">
        <v>113</v>
      </c>
      <c r="C142" s="72">
        <v>76159326</v>
      </c>
      <c r="D142" s="72">
        <v>145021732.731757</v>
      </c>
      <c r="E142" s="72">
        <v>63142645</v>
      </c>
      <c r="F142" s="72">
        <v>181654544.247546</v>
      </c>
      <c r="G142" s="76">
        <f t="shared" si="2"/>
        <v>0.206147224272914</v>
      </c>
      <c r="H142" s="76">
        <f t="shared" si="3"/>
        <v>-0.201661960439968</v>
      </c>
    </row>
    <row r="143" spans="1:8">
      <c r="A143" s="71">
        <v>20230401</v>
      </c>
      <c r="B143" s="72" t="s">
        <v>114</v>
      </c>
      <c r="C143" s="72">
        <v>85050893</v>
      </c>
      <c r="D143" s="72">
        <v>161689858.764907</v>
      </c>
      <c r="E143" s="72">
        <v>73526569</v>
      </c>
      <c r="F143" s="72">
        <v>212492255.940973</v>
      </c>
      <c r="G143" s="76">
        <f t="shared" si="2"/>
        <v>0.156736866098022</v>
      </c>
      <c r="H143" s="76">
        <f t="shared" si="3"/>
        <v>-0.239078817018998</v>
      </c>
    </row>
    <row r="144" spans="1:8">
      <c r="A144" s="71">
        <v>20230401</v>
      </c>
      <c r="B144" s="72" t="s">
        <v>115</v>
      </c>
      <c r="C144" s="72">
        <v>87382426</v>
      </c>
      <c r="D144" s="72">
        <v>164549933.01719</v>
      </c>
      <c r="E144" s="72">
        <v>76343963</v>
      </c>
      <c r="F144" s="72">
        <v>223492052.210424</v>
      </c>
      <c r="G144" s="76">
        <f t="shared" si="2"/>
        <v>0.144588551160227</v>
      </c>
      <c r="H144" s="76">
        <f t="shared" si="3"/>
        <v>-0.263732506862205</v>
      </c>
    </row>
    <row r="145" spans="1:8">
      <c r="A145" s="71">
        <v>20230501</v>
      </c>
      <c r="B145" s="72" t="s">
        <v>93</v>
      </c>
      <c r="C145" s="72">
        <v>65402038</v>
      </c>
      <c r="D145" s="72">
        <v>114940404.793291</v>
      </c>
      <c r="E145" s="72">
        <v>51344757</v>
      </c>
      <c r="F145" s="72">
        <v>103768189.750114</v>
      </c>
      <c r="G145" s="76">
        <f t="shared" si="2"/>
        <v>0.27378220915526</v>
      </c>
      <c r="H145" s="76">
        <f t="shared" si="3"/>
        <v>0.10766512425514</v>
      </c>
    </row>
    <row r="146" spans="1:8">
      <c r="A146" s="71">
        <v>20230501</v>
      </c>
      <c r="B146" s="72" t="s">
        <v>94</v>
      </c>
      <c r="C146" s="72">
        <v>76574130</v>
      </c>
      <c r="D146" s="72">
        <v>135000081.387368</v>
      </c>
      <c r="E146" s="72">
        <v>44501626</v>
      </c>
      <c r="F146" s="72">
        <v>94402042.1338791</v>
      </c>
      <c r="G146" s="76">
        <f t="shared" si="2"/>
        <v>0.720704092924605</v>
      </c>
      <c r="H146" s="76">
        <f t="shared" si="3"/>
        <v>0.430054671867305</v>
      </c>
    </row>
    <row r="147" spans="1:8">
      <c r="A147" s="71">
        <v>20230501</v>
      </c>
      <c r="B147" s="72" t="s">
        <v>95</v>
      </c>
      <c r="C147" s="72">
        <v>74015678</v>
      </c>
      <c r="D147" s="72">
        <v>130469526.524176</v>
      </c>
      <c r="E147" s="72">
        <v>55288177</v>
      </c>
      <c r="F147" s="72">
        <v>112679963.554408</v>
      </c>
      <c r="G147" s="76">
        <f t="shared" si="2"/>
        <v>0.338725239575181</v>
      </c>
      <c r="H147" s="76">
        <f t="shared" si="3"/>
        <v>0.157876896731318</v>
      </c>
    </row>
    <row r="148" spans="1:8">
      <c r="A148" s="71">
        <v>20230501</v>
      </c>
      <c r="B148" s="72" t="s">
        <v>96</v>
      </c>
      <c r="C148" s="72">
        <v>83063361</v>
      </c>
      <c r="D148" s="72">
        <v>148623490.208439</v>
      </c>
      <c r="E148" s="72">
        <v>59048259</v>
      </c>
      <c r="F148" s="72">
        <v>124806544.363784</v>
      </c>
      <c r="G148" s="76">
        <f t="shared" si="2"/>
        <v>0.406702964773271</v>
      </c>
      <c r="H148" s="76">
        <f t="shared" si="3"/>
        <v>0.190830905270751</v>
      </c>
    </row>
    <row r="149" spans="1:8">
      <c r="A149" s="71">
        <v>20230501</v>
      </c>
      <c r="B149" s="72" t="s">
        <v>97</v>
      </c>
      <c r="C149" s="72">
        <v>91619367</v>
      </c>
      <c r="D149" s="72">
        <v>167397901.531866</v>
      </c>
      <c r="E149" s="72">
        <v>63857499</v>
      </c>
      <c r="F149" s="72">
        <v>136476503.87957</v>
      </c>
      <c r="G149" s="76">
        <f t="shared" si="2"/>
        <v>0.434747186074419</v>
      </c>
      <c r="H149" s="76">
        <f t="shared" si="3"/>
        <v>0.226569385742631</v>
      </c>
    </row>
    <row r="150" spans="1:8">
      <c r="A150" s="71">
        <v>20230501</v>
      </c>
      <c r="B150" s="72" t="s">
        <v>98</v>
      </c>
      <c r="C150" s="72">
        <v>82469829</v>
      </c>
      <c r="D150" s="72">
        <v>148863292.530225</v>
      </c>
      <c r="E150" s="72">
        <v>55608317</v>
      </c>
      <c r="F150" s="72">
        <v>120337484.66993</v>
      </c>
      <c r="G150" s="76">
        <f t="shared" si="2"/>
        <v>0.483048461977369</v>
      </c>
      <c r="H150" s="76">
        <f t="shared" si="3"/>
        <v>0.237048397168493</v>
      </c>
    </row>
    <row r="151" spans="1:8">
      <c r="A151" s="71">
        <v>20230501</v>
      </c>
      <c r="B151" s="72" t="s">
        <v>99</v>
      </c>
      <c r="C151" s="72">
        <v>80591508</v>
      </c>
      <c r="D151" s="72">
        <v>145138667.285637</v>
      </c>
      <c r="E151" s="72">
        <v>59916862</v>
      </c>
      <c r="F151" s="72">
        <v>126725049.008026</v>
      </c>
      <c r="G151" s="76">
        <f t="shared" si="2"/>
        <v>0.345055553810545</v>
      </c>
      <c r="H151" s="76">
        <f t="shared" si="3"/>
        <v>0.145303698217112</v>
      </c>
    </row>
    <row r="152" spans="1:8">
      <c r="A152" s="71">
        <v>20230501</v>
      </c>
      <c r="B152" s="72" t="s">
        <v>100</v>
      </c>
      <c r="C152" s="72">
        <v>86206116</v>
      </c>
      <c r="D152" s="72">
        <v>154652808.5627</v>
      </c>
      <c r="E152" s="72">
        <v>58456886</v>
      </c>
      <c r="F152" s="72">
        <v>124766328.822268</v>
      </c>
      <c r="G152" s="76">
        <f t="shared" si="2"/>
        <v>0.474695658608979</v>
      </c>
      <c r="H152" s="76">
        <f t="shared" si="3"/>
        <v>0.239539625975578</v>
      </c>
    </row>
    <row r="153" spans="1:8">
      <c r="A153" s="71">
        <v>20230501</v>
      </c>
      <c r="B153" s="72" t="s">
        <v>101</v>
      </c>
      <c r="C153" s="72">
        <v>81992509</v>
      </c>
      <c r="D153" s="72">
        <v>147416377.882247</v>
      </c>
      <c r="E153" s="72">
        <v>46429913</v>
      </c>
      <c r="F153" s="72">
        <v>103797894.698463</v>
      </c>
      <c r="G153" s="76">
        <f t="shared" si="2"/>
        <v>0.765941473980363</v>
      </c>
      <c r="H153" s="76">
        <f t="shared" si="3"/>
        <v>0.420225124127011</v>
      </c>
    </row>
    <row r="154" spans="1:8">
      <c r="A154" s="71">
        <v>20230501</v>
      </c>
      <c r="B154" s="72" t="s">
        <v>102</v>
      </c>
      <c r="C154" s="72">
        <v>84638647</v>
      </c>
      <c r="D154" s="72">
        <v>150964825.57466</v>
      </c>
      <c r="E154" s="72">
        <v>64852368</v>
      </c>
      <c r="F154" s="72">
        <v>135451304.228135</v>
      </c>
      <c r="G154" s="76">
        <f t="shared" si="2"/>
        <v>0.305097247952457</v>
      </c>
      <c r="H154" s="76">
        <f t="shared" si="3"/>
        <v>0.114532092805812</v>
      </c>
    </row>
    <row r="155" spans="1:8">
      <c r="A155" s="71">
        <v>20230501</v>
      </c>
      <c r="B155" s="72" t="s">
        <v>103</v>
      </c>
      <c r="C155" s="72">
        <v>81395500</v>
      </c>
      <c r="D155" s="72">
        <v>145079238.835054</v>
      </c>
      <c r="E155" s="72">
        <v>62235842</v>
      </c>
      <c r="F155" s="72">
        <v>130196088.586905</v>
      </c>
      <c r="G155" s="76">
        <f t="shared" si="2"/>
        <v>0.3078556886882</v>
      </c>
      <c r="H155" s="76">
        <f t="shared" si="3"/>
        <v>0.114313343892928</v>
      </c>
    </row>
    <row r="156" spans="1:8">
      <c r="A156" s="71">
        <v>20230501</v>
      </c>
      <c r="B156" s="72" t="s">
        <v>104</v>
      </c>
      <c r="C156" s="72">
        <v>88793489</v>
      </c>
      <c r="D156" s="72">
        <v>159597759.326212</v>
      </c>
      <c r="E156" s="72">
        <v>62474564</v>
      </c>
      <c r="F156" s="72">
        <v>131092001.810224</v>
      </c>
      <c r="G156" s="76">
        <f t="shared" si="2"/>
        <v>0.421274248508561</v>
      </c>
      <c r="H156" s="76">
        <f t="shared" si="3"/>
        <v>0.217448487492429</v>
      </c>
    </row>
    <row r="157" spans="1:8">
      <c r="A157" s="71">
        <v>20230501</v>
      </c>
      <c r="B157" s="72" t="s">
        <v>105</v>
      </c>
      <c r="C157" s="72">
        <v>93024529</v>
      </c>
      <c r="D157" s="72">
        <v>164943115.277145</v>
      </c>
      <c r="E157" s="72">
        <v>57609168</v>
      </c>
      <c r="F157" s="72">
        <v>122559346.483336</v>
      </c>
      <c r="G157" s="76">
        <f t="shared" si="2"/>
        <v>0.614752169307496</v>
      </c>
      <c r="H157" s="76">
        <f t="shared" si="3"/>
        <v>0.345822411835166</v>
      </c>
    </row>
    <row r="158" spans="1:8">
      <c r="A158" s="71">
        <v>20230501</v>
      </c>
      <c r="B158" s="72" t="s">
        <v>106</v>
      </c>
      <c r="C158" s="72">
        <v>68651889</v>
      </c>
      <c r="D158" s="72">
        <v>124375431.969804</v>
      </c>
      <c r="E158" s="72">
        <v>42232062</v>
      </c>
      <c r="F158" s="72">
        <v>93905309.7952337</v>
      </c>
      <c r="G158" s="76">
        <f t="shared" si="2"/>
        <v>0.625586953343647</v>
      </c>
      <c r="H158" s="76">
        <f t="shared" si="3"/>
        <v>0.324477095501972</v>
      </c>
    </row>
    <row r="159" spans="1:8">
      <c r="A159" s="71">
        <v>20230501</v>
      </c>
      <c r="B159" s="72" t="s">
        <v>69</v>
      </c>
      <c r="C159" s="72">
        <v>76378401</v>
      </c>
      <c r="D159" s="72">
        <v>135810768.527535</v>
      </c>
      <c r="E159" s="72">
        <v>46628327</v>
      </c>
      <c r="F159" s="72">
        <v>99915162.5352013</v>
      </c>
      <c r="G159" s="76">
        <f t="shared" si="2"/>
        <v>0.63802576489609</v>
      </c>
      <c r="H159" s="76">
        <f t="shared" si="3"/>
        <v>0.359260847718556</v>
      </c>
    </row>
    <row r="160" spans="1:8">
      <c r="A160" s="71">
        <v>20230501</v>
      </c>
      <c r="B160" s="72" t="s">
        <v>107</v>
      </c>
      <c r="C160" s="72">
        <v>75801512</v>
      </c>
      <c r="D160" s="72">
        <v>134783578.497276</v>
      </c>
      <c r="E160" s="72">
        <v>54151086</v>
      </c>
      <c r="F160" s="72">
        <v>111380216.869187</v>
      </c>
      <c r="G160" s="76">
        <f t="shared" si="2"/>
        <v>0.399815176375225</v>
      </c>
      <c r="H160" s="76">
        <f t="shared" si="3"/>
        <v>0.210121350864091</v>
      </c>
    </row>
    <row r="161" spans="1:8">
      <c r="A161" s="71">
        <v>20230501</v>
      </c>
      <c r="B161" s="72" t="s">
        <v>116</v>
      </c>
      <c r="C161" s="72">
        <v>87023358</v>
      </c>
      <c r="D161" s="72">
        <v>156912763.83525</v>
      </c>
      <c r="E161" s="72">
        <v>56013277</v>
      </c>
      <c r="F161" s="72">
        <v>121673659.4789</v>
      </c>
      <c r="G161" s="76">
        <f t="shared" si="2"/>
        <v>0.553620189013401</v>
      </c>
      <c r="H161" s="76">
        <f t="shared" si="3"/>
        <v>0.289619828213197</v>
      </c>
    </row>
    <row r="162" spans="1:8">
      <c r="A162" s="71">
        <v>20230501</v>
      </c>
      <c r="B162" s="72" t="s">
        <v>108</v>
      </c>
      <c r="C162" s="72">
        <v>91308444</v>
      </c>
      <c r="D162" s="72">
        <v>165201710.639542</v>
      </c>
      <c r="E162" s="72">
        <v>64181340</v>
      </c>
      <c r="F162" s="72">
        <v>136186113.696289</v>
      </c>
      <c r="G162" s="76">
        <f t="shared" si="2"/>
        <v>0.422663409645233</v>
      </c>
      <c r="H162" s="76">
        <f t="shared" si="3"/>
        <v>0.213058410697887</v>
      </c>
    </row>
    <row r="163" spans="1:8">
      <c r="A163" s="71">
        <v>20230501</v>
      </c>
      <c r="B163" s="72" t="s">
        <v>109</v>
      </c>
      <c r="C163" s="72">
        <v>79961019</v>
      </c>
      <c r="D163" s="72">
        <v>143294552.727056</v>
      </c>
      <c r="E163" s="72">
        <v>60753929</v>
      </c>
      <c r="F163" s="72">
        <v>128574269.560761</v>
      </c>
      <c r="G163" s="76">
        <f t="shared" si="2"/>
        <v>0.316145643847989</v>
      </c>
      <c r="H163" s="76">
        <f t="shared" si="3"/>
        <v>0.114488561487324</v>
      </c>
    </row>
    <row r="164" spans="1:8">
      <c r="A164" s="71">
        <v>20230501</v>
      </c>
      <c r="B164" s="72" t="s">
        <v>110</v>
      </c>
      <c r="C164" s="72">
        <v>80650259</v>
      </c>
      <c r="D164" s="72">
        <v>144928055.036328</v>
      </c>
      <c r="E164" s="72">
        <v>57757772</v>
      </c>
      <c r="F164" s="72">
        <v>123464171.347156</v>
      </c>
      <c r="G164" s="76">
        <f t="shared" si="2"/>
        <v>0.396353360029192</v>
      </c>
      <c r="H164" s="76">
        <f t="shared" si="3"/>
        <v>0.17384706392934</v>
      </c>
    </row>
    <row r="165" spans="1:8">
      <c r="A165" s="71">
        <v>20230501</v>
      </c>
      <c r="B165" s="72" t="s">
        <v>111</v>
      </c>
      <c r="C165" s="72">
        <v>83295838</v>
      </c>
      <c r="D165" s="72">
        <v>148502641.580265</v>
      </c>
      <c r="E165" s="72">
        <v>67746392</v>
      </c>
      <c r="F165" s="72">
        <v>140669250.81538</v>
      </c>
      <c r="G165" s="76">
        <f t="shared" si="2"/>
        <v>0.229524341311047</v>
      </c>
      <c r="H165" s="76">
        <f t="shared" si="3"/>
        <v>0.055686589069603</v>
      </c>
    </row>
    <row r="166" spans="1:8">
      <c r="A166" s="71">
        <v>20230501</v>
      </c>
      <c r="B166" s="72" t="s">
        <v>112</v>
      </c>
      <c r="C166" s="72">
        <v>76502453</v>
      </c>
      <c r="D166" s="72">
        <v>135627420.100261</v>
      </c>
      <c r="E166" s="72">
        <v>55785249</v>
      </c>
      <c r="F166" s="72">
        <v>116837939.034653</v>
      </c>
      <c r="G166" s="76">
        <f t="shared" si="2"/>
        <v>0.371374231922851</v>
      </c>
      <c r="H166" s="76">
        <f t="shared" si="3"/>
        <v>0.16081660820836</v>
      </c>
    </row>
    <row r="167" spans="1:8">
      <c r="A167" s="71">
        <v>20230501</v>
      </c>
      <c r="B167" s="72" t="s">
        <v>113</v>
      </c>
      <c r="C167" s="72">
        <v>85881148</v>
      </c>
      <c r="D167" s="72">
        <v>151146223.471088</v>
      </c>
      <c r="E167" s="72">
        <v>65724354</v>
      </c>
      <c r="F167" s="72">
        <v>136113752.281217</v>
      </c>
      <c r="G167" s="76">
        <f t="shared" si="2"/>
        <v>0.306686833316003</v>
      </c>
      <c r="H167" s="76">
        <f t="shared" si="3"/>
        <v>0.11044050243221</v>
      </c>
    </row>
    <row r="168" spans="1:8">
      <c r="A168" s="71">
        <v>20230501</v>
      </c>
      <c r="B168" s="72" t="s">
        <v>114</v>
      </c>
      <c r="C168" s="72">
        <v>88951574</v>
      </c>
      <c r="D168" s="72">
        <v>158909370.3756</v>
      </c>
      <c r="E168" s="72">
        <v>69152647</v>
      </c>
      <c r="F168" s="72">
        <v>144133830.451571</v>
      </c>
      <c r="G168" s="76">
        <f t="shared" si="2"/>
        <v>0.286307579809635</v>
      </c>
      <c r="H168" s="76">
        <f t="shared" si="3"/>
        <v>0.102512643129911</v>
      </c>
    </row>
    <row r="169" spans="1:8">
      <c r="A169" s="71">
        <v>20230501</v>
      </c>
      <c r="B169" s="72" t="s">
        <v>115</v>
      </c>
      <c r="C169" s="72">
        <v>92817571</v>
      </c>
      <c r="D169" s="72">
        <v>164424400.3961</v>
      </c>
      <c r="E169" s="72">
        <v>59387332</v>
      </c>
      <c r="F169" s="72">
        <v>124945487.936127</v>
      </c>
      <c r="G169" s="76">
        <f t="shared" si="2"/>
        <v>0.562918687776713</v>
      </c>
      <c r="H169" s="76">
        <f t="shared" si="3"/>
        <v>0.315969092698689</v>
      </c>
    </row>
    <row r="170" spans="1:8">
      <c r="A170" s="71">
        <v>20230601</v>
      </c>
      <c r="B170" s="72" t="s">
        <v>93</v>
      </c>
      <c r="C170" s="72">
        <v>77852204</v>
      </c>
      <c r="D170" s="72">
        <v>150904722.34612</v>
      </c>
      <c r="E170" s="72">
        <v>61137874</v>
      </c>
      <c r="F170" s="72">
        <v>137776528.621742</v>
      </c>
      <c r="G170" s="76">
        <f t="shared" si="2"/>
        <v>0.27338749136092</v>
      </c>
      <c r="H170" s="76">
        <f t="shared" si="3"/>
        <v>0.0952861409392941</v>
      </c>
    </row>
    <row r="171" spans="1:8">
      <c r="A171" s="71">
        <v>20230601</v>
      </c>
      <c r="B171" s="72" t="s">
        <v>94</v>
      </c>
      <c r="C171" s="72">
        <v>75383387</v>
      </c>
      <c r="D171" s="72">
        <v>146981119.055243</v>
      </c>
      <c r="E171" s="72">
        <v>48309653</v>
      </c>
      <c r="F171" s="72">
        <v>114299755.81354</v>
      </c>
      <c r="G171" s="76">
        <f t="shared" si="2"/>
        <v>0.560420792093042</v>
      </c>
      <c r="H171" s="76">
        <f t="shared" si="3"/>
        <v>0.285926798435308</v>
      </c>
    </row>
    <row r="172" spans="1:8">
      <c r="A172" s="71">
        <v>20230601</v>
      </c>
      <c r="B172" s="72" t="s">
        <v>95</v>
      </c>
      <c r="C172" s="72">
        <v>83477221</v>
      </c>
      <c r="D172" s="72">
        <v>161534555.350341</v>
      </c>
      <c r="E172" s="72">
        <v>73337827</v>
      </c>
      <c r="F172" s="72">
        <v>168394188.253367</v>
      </c>
      <c r="G172" s="76">
        <f t="shared" si="2"/>
        <v>0.138255991686255</v>
      </c>
      <c r="H172" s="76">
        <f t="shared" si="3"/>
        <v>-0.0407355679799648</v>
      </c>
    </row>
    <row r="173" spans="1:8">
      <c r="A173" s="71">
        <v>20230601</v>
      </c>
      <c r="B173" s="72" t="s">
        <v>96</v>
      </c>
      <c r="C173" s="72">
        <v>95158940</v>
      </c>
      <c r="D173" s="72">
        <v>189762595.076519</v>
      </c>
      <c r="E173" s="72">
        <v>71400557</v>
      </c>
      <c r="F173" s="72">
        <v>174878602.524176</v>
      </c>
      <c r="G173" s="76">
        <f t="shared" si="2"/>
        <v>0.332747866378689</v>
      </c>
      <c r="H173" s="76">
        <f t="shared" si="3"/>
        <v>0.0851104271049134</v>
      </c>
    </row>
    <row r="174" spans="1:8">
      <c r="A174" s="71">
        <v>20230601</v>
      </c>
      <c r="B174" s="72" t="s">
        <v>97</v>
      </c>
      <c r="C174" s="72">
        <v>82656634</v>
      </c>
      <c r="D174" s="72">
        <v>162864973.824651</v>
      </c>
      <c r="E174" s="72">
        <v>77322799</v>
      </c>
      <c r="F174" s="72">
        <v>174789747.383534</v>
      </c>
      <c r="G174" s="76">
        <f t="shared" si="2"/>
        <v>0.0689814009448882</v>
      </c>
      <c r="H174" s="76">
        <f t="shared" si="3"/>
        <v>-0.0682235299117228</v>
      </c>
    </row>
    <row r="175" spans="1:8">
      <c r="A175" s="71">
        <v>20230601</v>
      </c>
      <c r="B175" s="72" t="s">
        <v>98</v>
      </c>
      <c r="C175" s="72">
        <v>81323947</v>
      </c>
      <c r="D175" s="72">
        <v>158859102.189553</v>
      </c>
      <c r="E175" s="72">
        <v>68004877</v>
      </c>
      <c r="F175" s="72">
        <v>154564661.91185</v>
      </c>
      <c r="G175" s="76">
        <f t="shared" si="2"/>
        <v>0.19585462966134</v>
      </c>
      <c r="H175" s="76">
        <f t="shared" si="3"/>
        <v>0.0277841016477114</v>
      </c>
    </row>
    <row r="176" spans="1:8">
      <c r="A176" s="71">
        <v>20230601</v>
      </c>
      <c r="B176" s="72" t="s">
        <v>99</v>
      </c>
      <c r="C176" s="72">
        <v>86300438</v>
      </c>
      <c r="D176" s="72">
        <v>170085270.475423</v>
      </c>
      <c r="E176" s="72">
        <v>78590948</v>
      </c>
      <c r="F176" s="72">
        <v>178329393.875476</v>
      </c>
      <c r="G176" s="76">
        <f t="shared" ref="G176:G239" si="4">(C176-E176)/E176</f>
        <v>0.098096411815773</v>
      </c>
      <c r="H176" s="76">
        <f t="shared" ref="H176:H239" si="5">(D176-F176)/F176</f>
        <v>-0.0462297505806009</v>
      </c>
    </row>
    <row r="177" spans="1:8">
      <c r="A177" s="71">
        <v>20230601</v>
      </c>
      <c r="B177" s="72" t="s">
        <v>100</v>
      </c>
      <c r="C177" s="72">
        <v>81477996</v>
      </c>
      <c r="D177" s="72">
        <v>161005389.647742</v>
      </c>
      <c r="E177" s="72">
        <v>95442319</v>
      </c>
      <c r="F177" s="72">
        <v>212451575.121953</v>
      </c>
      <c r="G177" s="76">
        <f t="shared" si="4"/>
        <v>-0.146311648190359</v>
      </c>
      <c r="H177" s="76">
        <f t="shared" si="5"/>
        <v>-0.242154879033867</v>
      </c>
    </row>
    <row r="178" spans="1:8">
      <c r="A178" s="71">
        <v>20230601</v>
      </c>
      <c r="B178" s="72" t="s">
        <v>101</v>
      </c>
      <c r="C178" s="72">
        <v>85093913</v>
      </c>
      <c r="D178" s="72">
        <v>167553410.934455</v>
      </c>
      <c r="E178" s="72">
        <v>68241622</v>
      </c>
      <c r="F178" s="72">
        <v>156274322.953271</v>
      </c>
      <c r="G178" s="76">
        <f t="shared" si="4"/>
        <v>0.246950328935616</v>
      </c>
      <c r="H178" s="76">
        <f t="shared" si="5"/>
        <v>0.0721749278322368</v>
      </c>
    </row>
    <row r="179" spans="1:8">
      <c r="A179" s="71">
        <v>20230601</v>
      </c>
      <c r="B179" s="72" t="s">
        <v>102</v>
      </c>
      <c r="C179" s="72">
        <v>89742309</v>
      </c>
      <c r="D179" s="72">
        <v>174876863.338268</v>
      </c>
      <c r="E179" s="72">
        <v>68445982</v>
      </c>
      <c r="F179" s="72">
        <v>157022001.110044</v>
      </c>
      <c r="G179" s="76">
        <f t="shared" si="4"/>
        <v>0.311140645187909</v>
      </c>
      <c r="H179" s="76">
        <f t="shared" si="5"/>
        <v>0.113709302530866</v>
      </c>
    </row>
    <row r="180" spans="1:8">
      <c r="A180" s="71">
        <v>20230601</v>
      </c>
      <c r="B180" s="72" t="s">
        <v>103</v>
      </c>
      <c r="C180" s="72">
        <v>93482281</v>
      </c>
      <c r="D180" s="72">
        <v>184454340.317554</v>
      </c>
      <c r="E180" s="72">
        <v>77172883</v>
      </c>
      <c r="F180" s="72">
        <v>187846418.461462</v>
      </c>
      <c r="G180" s="76">
        <f t="shared" si="4"/>
        <v>0.211335865215765</v>
      </c>
      <c r="H180" s="76">
        <f t="shared" si="5"/>
        <v>-0.0180577206192723</v>
      </c>
    </row>
    <row r="181" spans="1:8">
      <c r="A181" s="71">
        <v>20230601</v>
      </c>
      <c r="B181" s="72" t="s">
        <v>104</v>
      </c>
      <c r="C181" s="72">
        <v>93967816</v>
      </c>
      <c r="D181" s="72">
        <v>180753189.863023</v>
      </c>
      <c r="E181" s="72">
        <v>80110309</v>
      </c>
      <c r="F181" s="72">
        <v>181643206.153889</v>
      </c>
      <c r="G181" s="76">
        <f t="shared" si="4"/>
        <v>0.172980321421554</v>
      </c>
      <c r="H181" s="76">
        <f t="shared" si="5"/>
        <v>-0.00489980500626025</v>
      </c>
    </row>
    <row r="182" spans="1:8">
      <c r="A182" s="71">
        <v>20230601</v>
      </c>
      <c r="B182" s="72" t="s">
        <v>105</v>
      </c>
      <c r="C182" s="72">
        <v>68525927</v>
      </c>
      <c r="D182" s="72">
        <v>136063860.092147</v>
      </c>
      <c r="E182" s="72">
        <v>78030239</v>
      </c>
      <c r="F182" s="72">
        <v>176433433.375886</v>
      </c>
      <c r="G182" s="76">
        <f t="shared" si="4"/>
        <v>-0.121802933347417</v>
      </c>
      <c r="H182" s="76">
        <f t="shared" si="5"/>
        <v>-0.228809089702023</v>
      </c>
    </row>
    <row r="183" spans="1:8">
      <c r="A183" s="71">
        <v>20230601</v>
      </c>
      <c r="B183" s="72" t="s">
        <v>106</v>
      </c>
      <c r="C183" s="72">
        <v>77807010</v>
      </c>
      <c r="D183" s="72">
        <v>151873535.768168</v>
      </c>
      <c r="E183" s="72">
        <v>62009340</v>
      </c>
      <c r="F183" s="72">
        <v>141837020.692199</v>
      </c>
      <c r="G183" s="76">
        <f t="shared" si="4"/>
        <v>0.254762750256655</v>
      </c>
      <c r="H183" s="76">
        <f t="shared" si="5"/>
        <v>0.0707608988611604</v>
      </c>
    </row>
    <row r="184" spans="1:8">
      <c r="A184" s="71">
        <v>20230601</v>
      </c>
      <c r="B184" s="72" t="s">
        <v>69</v>
      </c>
      <c r="C184" s="72">
        <v>77033149</v>
      </c>
      <c r="D184" s="72">
        <v>151422671.332722</v>
      </c>
      <c r="E184" s="72">
        <v>55816533</v>
      </c>
      <c r="F184" s="72">
        <v>131904199.439513</v>
      </c>
      <c r="G184" s="76">
        <f t="shared" si="4"/>
        <v>0.380113469247544</v>
      </c>
      <c r="H184" s="76">
        <f t="shared" si="5"/>
        <v>0.147974605631563</v>
      </c>
    </row>
    <row r="185" spans="1:8">
      <c r="A185" s="71">
        <v>20230601</v>
      </c>
      <c r="B185" s="72" t="s">
        <v>107</v>
      </c>
      <c r="C185" s="72">
        <v>86869207</v>
      </c>
      <c r="D185" s="72">
        <v>170179879.379049</v>
      </c>
      <c r="E185" s="72">
        <v>83060920</v>
      </c>
      <c r="F185" s="72">
        <v>189712599.870575</v>
      </c>
      <c r="G185" s="76">
        <f t="shared" si="4"/>
        <v>0.0458493236048914</v>
      </c>
      <c r="H185" s="76">
        <f t="shared" si="5"/>
        <v>-0.102959531970209</v>
      </c>
    </row>
    <row r="186" spans="1:8">
      <c r="A186" s="71">
        <v>20230601</v>
      </c>
      <c r="B186" s="72" t="s">
        <v>116</v>
      </c>
      <c r="C186" s="72">
        <v>98419589</v>
      </c>
      <c r="D186" s="72">
        <v>198984858.938021</v>
      </c>
      <c r="E186" s="72">
        <v>75520361</v>
      </c>
      <c r="F186" s="72">
        <v>182667013.024068</v>
      </c>
      <c r="G186" s="76">
        <f t="shared" si="4"/>
        <v>0.303219260299881</v>
      </c>
      <c r="H186" s="76">
        <f t="shared" si="5"/>
        <v>0.0893311038693285</v>
      </c>
    </row>
    <row r="187" spans="1:8">
      <c r="A187" s="71">
        <v>20230601</v>
      </c>
      <c r="B187" s="72" t="s">
        <v>108</v>
      </c>
      <c r="C187" s="72">
        <v>80797143</v>
      </c>
      <c r="D187" s="72">
        <v>157961686.109951</v>
      </c>
      <c r="E187" s="72">
        <v>65850257</v>
      </c>
      <c r="F187" s="72">
        <v>148428448.797198</v>
      </c>
      <c r="G187" s="76">
        <f t="shared" si="4"/>
        <v>0.226982956194081</v>
      </c>
      <c r="H187" s="76">
        <f t="shared" si="5"/>
        <v>0.0642278309179026</v>
      </c>
    </row>
    <row r="188" spans="1:8">
      <c r="A188" s="71">
        <v>20230601</v>
      </c>
      <c r="B188" s="72" t="s">
        <v>109</v>
      </c>
      <c r="C188" s="72">
        <v>81650248</v>
      </c>
      <c r="D188" s="72">
        <v>159900217.961419</v>
      </c>
      <c r="E188" s="72">
        <v>72618625</v>
      </c>
      <c r="F188" s="72">
        <v>162881836.060029</v>
      </c>
      <c r="G188" s="76">
        <f t="shared" si="4"/>
        <v>0.124370614288001</v>
      </c>
      <c r="H188" s="76">
        <f t="shared" si="5"/>
        <v>-0.0183054057513887</v>
      </c>
    </row>
    <row r="189" spans="1:8">
      <c r="A189" s="71">
        <v>20230601</v>
      </c>
      <c r="B189" s="72" t="s">
        <v>110</v>
      </c>
      <c r="C189" s="72">
        <v>84050095</v>
      </c>
      <c r="D189" s="72">
        <v>164255217.108597</v>
      </c>
      <c r="E189" s="72">
        <v>63865614</v>
      </c>
      <c r="F189" s="72">
        <v>145324604.865879</v>
      </c>
      <c r="G189" s="76">
        <f t="shared" si="4"/>
        <v>0.316046143391027</v>
      </c>
      <c r="H189" s="76">
        <f t="shared" si="5"/>
        <v>0.130264329706516</v>
      </c>
    </row>
    <row r="190" spans="1:8">
      <c r="A190" s="71">
        <v>20230601</v>
      </c>
      <c r="B190" s="72" t="s">
        <v>111</v>
      </c>
      <c r="C190" s="72">
        <v>76846536</v>
      </c>
      <c r="D190" s="72">
        <v>148462902.215196</v>
      </c>
      <c r="E190" s="72">
        <v>71216154</v>
      </c>
      <c r="F190" s="72">
        <v>158508359.836498</v>
      </c>
      <c r="G190" s="76">
        <f t="shared" si="4"/>
        <v>0.0790604614790066</v>
      </c>
      <c r="H190" s="76">
        <f t="shared" si="5"/>
        <v>-0.0633749389096191</v>
      </c>
    </row>
    <row r="191" spans="1:8">
      <c r="A191" s="71">
        <v>20230601</v>
      </c>
      <c r="B191" s="72" t="s">
        <v>112</v>
      </c>
      <c r="C191" s="72">
        <v>86672552</v>
      </c>
      <c r="D191" s="72">
        <v>169089699.72745</v>
      </c>
      <c r="E191" s="72">
        <v>74074777</v>
      </c>
      <c r="F191" s="72">
        <v>164690355.92906</v>
      </c>
      <c r="G191" s="76">
        <f t="shared" si="4"/>
        <v>0.170068348636406</v>
      </c>
      <c r="H191" s="76">
        <f t="shared" si="5"/>
        <v>0.0267128197857864</v>
      </c>
    </row>
    <row r="192" spans="1:8">
      <c r="A192" s="71">
        <v>20230601</v>
      </c>
      <c r="B192" s="72" t="s">
        <v>113</v>
      </c>
      <c r="C192" s="72">
        <v>90059472</v>
      </c>
      <c r="D192" s="72">
        <v>174574797.391395</v>
      </c>
      <c r="E192" s="72">
        <v>64668522</v>
      </c>
      <c r="F192" s="72">
        <v>146201684.919487</v>
      </c>
      <c r="G192" s="76">
        <f t="shared" si="4"/>
        <v>0.392632291797236</v>
      </c>
      <c r="H192" s="76">
        <f t="shared" si="5"/>
        <v>0.194068300153538</v>
      </c>
    </row>
    <row r="193" spans="1:8">
      <c r="A193" s="71">
        <v>20230601</v>
      </c>
      <c r="B193" s="72" t="s">
        <v>114</v>
      </c>
      <c r="C193" s="72">
        <v>93896294</v>
      </c>
      <c r="D193" s="72">
        <v>180662282.812539</v>
      </c>
      <c r="E193" s="72">
        <v>82428564</v>
      </c>
      <c r="F193" s="72">
        <v>185452226.459283</v>
      </c>
      <c r="G193" s="76">
        <f t="shared" si="4"/>
        <v>0.139123253439184</v>
      </c>
      <c r="H193" s="76">
        <f t="shared" si="5"/>
        <v>-0.025828450475873</v>
      </c>
    </row>
    <row r="194" spans="1:8">
      <c r="A194" s="71">
        <v>20230601</v>
      </c>
      <c r="B194" s="72" t="s">
        <v>115</v>
      </c>
      <c r="C194" s="72">
        <v>65608721</v>
      </c>
      <c r="D194" s="72">
        <v>126208496.990804</v>
      </c>
      <c r="E194" s="72">
        <v>61549993</v>
      </c>
      <c r="F194" s="72">
        <v>136589754.830491</v>
      </c>
      <c r="G194" s="76">
        <f t="shared" si="4"/>
        <v>0.0659419733808906</v>
      </c>
      <c r="H194" s="76">
        <f t="shared" si="5"/>
        <v>-0.0760031955000595</v>
      </c>
    </row>
    <row r="195" spans="1:8">
      <c r="A195" s="71">
        <v>20230701</v>
      </c>
      <c r="B195" s="72" t="s">
        <v>93</v>
      </c>
      <c r="C195" s="72">
        <v>77012692</v>
      </c>
      <c r="D195" s="72">
        <v>171751763.394549</v>
      </c>
      <c r="E195" s="72">
        <v>77012692</v>
      </c>
      <c r="F195" s="72">
        <v>165060766.18382</v>
      </c>
      <c r="G195" s="76">
        <f t="shared" si="4"/>
        <v>0</v>
      </c>
      <c r="H195" s="76">
        <f t="shared" si="5"/>
        <v>0.040536569443023</v>
      </c>
    </row>
    <row r="196" spans="1:8">
      <c r="A196" s="71">
        <v>20230701</v>
      </c>
      <c r="B196" s="72" t="s">
        <v>94</v>
      </c>
      <c r="C196" s="72">
        <v>85080248</v>
      </c>
      <c r="D196" s="72">
        <v>189108413.118552</v>
      </c>
      <c r="E196" s="72">
        <v>85080248</v>
      </c>
      <c r="F196" s="72">
        <v>182954897.595468</v>
      </c>
      <c r="G196" s="76">
        <f t="shared" si="4"/>
        <v>0</v>
      </c>
      <c r="H196" s="76">
        <f t="shared" si="5"/>
        <v>0.0336340573767532</v>
      </c>
    </row>
    <row r="197" spans="1:8">
      <c r="A197" s="71">
        <v>20230701</v>
      </c>
      <c r="B197" s="72" t="s">
        <v>95</v>
      </c>
      <c r="C197" s="72">
        <v>97728914</v>
      </c>
      <c r="D197" s="72">
        <v>221232976.57004</v>
      </c>
      <c r="E197" s="72">
        <v>97728914</v>
      </c>
      <c r="F197" s="72">
        <v>214793470.509329</v>
      </c>
      <c r="G197" s="76">
        <f t="shared" si="4"/>
        <v>0</v>
      </c>
      <c r="H197" s="76">
        <f t="shared" si="5"/>
        <v>0.0299799898266987</v>
      </c>
    </row>
    <row r="198" spans="1:8">
      <c r="A198" s="71">
        <v>20230701</v>
      </c>
      <c r="B198" s="72" t="s">
        <v>96</v>
      </c>
      <c r="C198" s="72">
        <v>84189193</v>
      </c>
      <c r="D198" s="72">
        <v>189325020.095794</v>
      </c>
      <c r="E198" s="72">
        <v>84189193</v>
      </c>
      <c r="F198" s="72">
        <v>182133102.924492</v>
      </c>
      <c r="G198" s="76">
        <f t="shared" si="4"/>
        <v>0</v>
      </c>
      <c r="H198" s="76">
        <f t="shared" si="5"/>
        <v>0.0394871500887106</v>
      </c>
    </row>
    <row r="199" spans="1:8">
      <c r="A199" s="71">
        <v>20230701</v>
      </c>
      <c r="B199" s="72" t="s">
        <v>97</v>
      </c>
      <c r="C199" s="72">
        <v>82610491</v>
      </c>
      <c r="D199" s="72">
        <v>184145712.994</v>
      </c>
      <c r="E199" s="72">
        <v>82610491</v>
      </c>
      <c r="F199" s="72">
        <v>177411061.965552</v>
      </c>
      <c r="G199" s="76">
        <f t="shared" si="4"/>
        <v>0</v>
      </c>
      <c r="H199" s="76">
        <f t="shared" si="5"/>
        <v>0.0379607165068188</v>
      </c>
    </row>
    <row r="200" spans="1:8">
      <c r="A200" s="71">
        <v>20230701</v>
      </c>
      <c r="B200" s="72" t="s">
        <v>98</v>
      </c>
      <c r="C200" s="72">
        <v>87510140</v>
      </c>
      <c r="D200" s="72">
        <v>196722558.487513</v>
      </c>
      <c r="E200" s="72">
        <v>87510140</v>
      </c>
      <c r="F200" s="72">
        <v>191984000.078527</v>
      </c>
      <c r="G200" s="76">
        <f t="shared" si="4"/>
        <v>0</v>
      </c>
      <c r="H200" s="76">
        <f t="shared" si="5"/>
        <v>0.0246820485407523</v>
      </c>
    </row>
    <row r="201" spans="1:8">
      <c r="A201" s="71">
        <v>20230701</v>
      </c>
      <c r="B201" s="72" t="s">
        <v>99</v>
      </c>
      <c r="C201" s="72">
        <v>82305111</v>
      </c>
      <c r="D201" s="72">
        <v>184671182.116829</v>
      </c>
      <c r="E201" s="72">
        <v>82305111</v>
      </c>
      <c r="F201" s="72">
        <v>179758399.666681</v>
      </c>
      <c r="G201" s="76">
        <f t="shared" si="4"/>
        <v>0</v>
      </c>
      <c r="H201" s="76">
        <f t="shared" si="5"/>
        <v>0.0273299187089872</v>
      </c>
    </row>
    <row r="202" spans="1:8">
      <c r="A202" s="71">
        <v>20230701</v>
      </c>
      <c r="B202" s="72" t="s">
        <v>100</v>
      </c>
      <c r="C202" s="72">
        <v>86054968</v>
      </c>
      <c r="D202" s="72">
        <v>192805426.475572</v>
      </c>
      <c r="E202" s="72">
        <v>86054968</v>
      </c>
      <c r="F202" s="72">
        <v>187974861.713734</v>
      </c>
      <c r="G202" s="76">
        <f t="shared" si="4"/>
        <v>0</v>
      </c>
      <c r="H202" s="76">
        <f t="shared" si="5"/>
        <v>0.0256979295944073</v>
      </c>
    </row>
    <row r="203" spans="1:8">
      <c r="A203" s="71">
        <v>20230701</v>
      </c>
      <c r="B203" s="72" t="s">
        <v>101</v>
      </c>
      <c r="C203" s="72">
        <v>91048251</v>
      </c>
      <c r="D203" s="72">
        <v>201678925.070153</v>
      </c>
      <c r="E203" s="72">
        <v>91048251</v>
      </c>
      <c r="F203" s="72">
        <v>193447553.144047</v>
      </c>
      <c r="G203" s="76">
        <f t="shared" si="4"/>
        <v>0</v>
      </c>
      <c r="H203" s="76">
        <f t="shared" si="5"/>
        <v>0.0425509229365991</v>
      </c>
    </row>
    <row r="204" spans="1:8">
      <c r="A204" s="71">
        <v>20230701</v>
      </c>
      <c r="B204" s="72" t="s">
        <v>102</v>
      </c>
      <c r="C204" s="72">
        <v>95816898</v>
      </c>
      <c r="D204" s="72">
        <v>209912852.037995</v>
      </c>
      <c r="E204" s="72">
        <v>95816898</v>
      </c>
      <c r="F204" s="72">
        <v>203529886.158679</v>
      </c>
      <c r="G204" s="76">
        <f t="shared" si="4"/>
        <v>0</v>
      </c>
      <c r="H204" s="76">
        <f t="shared" si="5"/>
        <v>0.0313613199505237</v>
      </c>
    </row>
    <row r="205" spans="1:8">
      <c r="A205" s="71">
        <v>20230701</v>
      </c>
      <c r="B205" s="72" t="s">
        <v>103</v>
      </c>
      <c r="C205" s="72">
        <v>82456888</v>
      </c>
      <c r="D205" s="72">
        <v>184228960.381135</v>
      </c>
      <c r="E205" s="72">
        <v>82456888</v>
      </c>
      <c r="F205" s="72">
        <v>176895364.988055</v>
      </c>
      <c r="G205" s="76">
        <f t="shared" si="4"/>
        <v>0</v>
      </c>
      <c r="H205" s="76">
        <f t="shared" si="5"/>
        <v>0.0414572501296187</v>
      </c>
    </row>
    <row r="206" spans="1:8">
      <c r="A206" s="71">
        <v>20230701</v>
      </c>
      <c r="B206" s="72" t="s">
        <v>104</v>
      </c>
      <c r="C206" s="72">
        <v>68677921</v>
      </c>
      <c r="D206" s="72">
        <v>154779204.297575</v>
      </c>
      <c r="E206" s="72">
        <v>68677921</v>
      </c>
      <c r="F206" s="72">
        <v>149247143.782375</v>
      </c>
      <c r="G206" s="76">
        <f t="shared" si="4"/>
        <v>0</v>
      </c>
      <c r="H206" s="76">
        <f t="shared" si="5"/>
        <v>0.0370664414406923</v>
      </c>
    </row>
    <row r="207" spans="1:8">
      <c r="A207" s="71">
        <v>20230701</v>
      </c>
      <c r="B207" s="72" t="s">
        <v>105</v>
      </c>
      <c r="C207" s="72">
        <v>79327896</v>
      </c>
      <c r="D207" s="72">
        <v>176565820.652049</v>
      </c>
      <c r="E207" s="72">
        <v>79327896</v>
      </c>
      <c r="F207" s="72">
        <v>169098273.301941</v>
      </c>
      <c r="G207" s="76">
        <f t="shared" si="4"/>
        <v>0</v>
      </c>
      <c r="H207" s="76">
        <f t="shared" si="5"/>
        <v>0.0441609911461011</v>
      </c>
    </row>
    <row r="208" spans="1:8">
      <c r="A208" s="71">
        <v>20230701</v>
      </c>
      <c r="B208" s="72" t="s">
        <v>106</v>
      </c>
      <c r="C208" s="72">
        <v>78401082</v>
      </c>
      <c r="D208" s="72">
        <v>175837807.184306</v>
      </c>
      <c r="E208" s="72">
        <v>78401082</v>
      </c>
      <c r="F208" s="72">
        <v>169022511.647149</v>
      </c>
      <c r="G208" s="76">
        <f t="shared" si="4"/>
        <v>0</v>
      </c>
      <c r="H208" s="76">
        <f t="shared" si="5"/>
        <v>0.0403218214588161</v>
      </c>
    </row>
    <row r="209" spans="1:8">
      <c r="A209" s="71">
        <v>20230701</v>
      </c>
      <c r="B209" s="72" t="s">
        <v>69</v>
      </c>
      <c r="C209" s="72">
        <v>87938965</v>
      </c>
      <c r="D209" s="72">
        <v>197036352.62484</v>
      </c>
      <c r="E209" s="72">
        <v>87938965</v>
      </c>
      <c r="F209" s="72">
        <v>190659917.322529</v>
      </c>
      <c r="G209" s="76">
        <f t="shared" si="4"/>
        <v>0</v>
      </c>
      <c r="H209" s="76">
        <f t="shared" si="5"/>
        <v>0.0334440263682919</v>
      </c>
    </row>
    <row r="210" spans="1:8">
      <c r="A210" s="71">
        <v>20230701</v>
      </c>
      <c r="B210" s="72" t="s">
        <v>107</v>
      </c>
      <c r="C210" s="72">
        <v>100695226</v>
      </c>
      <c r="D210" s="72">
        <v>229937177.39795</v>
      </c>
      <c r="E210" s="72">
        <v>100695226</v>
      </c>
      <c r="F210" s="72">
        <v>224151196.225598</v>
      </c>
      <c r="G210" s="76">
        <f t="shared" si="4"/>
        <v>0</v>
      </c>
      <c r="H210" s="76">
        <f t="shared" si="5"/>
        <v>0.0258128498521536</v>
      </c>
    </row>
    <row r="211" spans="1:8">
      <c r="A211" s="71">
        <v>20230701</v>
      </c>
      <c r="B211" s="72" t="s">
        <v>116</v>
      </c>
      <c r="C211" s="72">
        <v>84406506</v>
      </c>
      <c r="D211" s="72">
        <v>190508404.186932</v>
      </c>
      <c r="E211" s="72">
        <v>84406506</v>
      </c>
      <c r="F211" s="72">
        <v>183621080.66023</v>
      </c>
      <c r="G211" s="76">
        <f t="shared" si="4"/>
        <v>0</v>
      </c>
      <c r="H211" s="76">
        <f t="shared" si="5"/>
        <v>0.0375083487252</v>
      </c>
    </row>
    <row r="212" spans="1:8">
      <c r="A212" s="71">
        <v>20230701</v>
      </c>
      <c r="B212" s="72" t="s">
        <v>108</v>
      </c>
      <c r="C212" s="72">
        <v>83227929</v>
      </c>
      <c r="D212" s="72">
        <v>185929819.655083</v>
      </c>
      <c r="E212" s="72">
        <v>83227929</v>
      </c>
      <c r="F212" s="72">
        <v>179171560.484304</v>
      </c>
      <c r="G212" s="76">
        <f t="shared" si="4"/>
        <v>0</v>
      </c>
      <c r="H212" s="76">
        <f t="shared" si="5"/>
        <v>0.037719486019496</v>
      </c>
    </row>
    <row r="213" spans="1:8">
      <c r="A213" s="71">
        <v>20230701</v>
      </c>
      <c r="B213" s="72" t="s">
        <v>109</v>
      </c>
      <c r="C213" s="72">
        <v>85625770</v>
      </c>
      <c r="D213" s="72">
        <v>190824519.514331</v>
      </c>
      <c r="E213" s="72">
        <v>85625770</v>
      </c>
      <c r="F213" s="72">
        <v>185748942.798187</v>
      </c>
      <c r="G213" s="76">
        <f t="shared" si="4"/>
        <v>0</v>
      </c>
      <c r="H213" s="76">
        <f t="shared" si="5"/>
        <v>0.0273249292280417</v>
      </c>
    </row>
    <row r="214" spans="1:8">
      <c r="A214" s="71">
        <v>20230701</v>
      </c>
      <c r="B214" s="72" t="s">
        <v>110</v>
      </c>
      <c r="C214" s="72">
        <v>78504506</v>
      </c>
      <c r="D214" s="72">
        <v>173164871.270805</v>
      </c>
      <c r="E214" s="72">
        <v>78504506</v>
      </c>
      <c r="F214" s="72">
        <v>168244727.010406</v>
      </c>
      <c r="G214" s="76">
        <f t="shared" si="4"/>
        <v>0</v>
      </c>
      <c r="H214" s="76">
        <f t="shared" si="5"/>
        <v>0.0292439730375306</v>
      </c>
    </row>
    <row r="215" spans="1:8">
      <c r="A215" s="71">
        <v>20230701</v>
      </c>
      <c r="B215" s="72" t="s">
        <v>111</v>
      </c>
      <c r="C215" s="72">
        <v>87981308</v>
      </c>
      <c r="D215" s="72">
        <v>195116433.021836</v>
      </c>
      <c r="E215" s="72">
        <v>87981308</v>
      </c>
      <c r="F215" s="72">
        <v>189956861.772274</v>
      </c>
      <c r="G215" s="76">
        <f t="shared" si="4"/>
        <v>0</v>
      </c>
      <c r="H215" s="76">
        <f t="shared" si="5"/>
        <v>0.0271618050615485</v>
      </c>
    </row>
    <row r="216" spans="1:8">
      <c r="A216" s="71">
        <v>20230701</v>
      </c>
      <c r="B216" s="72" t="s">
        <v>112</v>
      </c>
      <c r="C216" s="72">
        <v>91668754</v>
      </c>
      <c r="D216" s="72">
        <v>202024537.115359</v>
      </c>
      <c r="E216" s="72">
        <v>91668754</v>
      </c>
      <c r="F216" s="72">
        <v>193801079.194031</v>
      </c>
      <c r="G216" s="76">
        <f t="shared" si="4"/>
        <v>0</v>
      </c>
      <c r="H216" s="76">
        <f t="shared" si="5"/>
        <v>0.0424324671231309</v>
      </c>
    </row>
    <row r="217" spans="1:8">
      <c r="A217" s="71">
        <v>20230701</v>
      </c>
      <c r="B217" s="72" t="s">
        <v>113</v>
      </c>
      <c r="C217" s="72">
        <v>95770319</v>
      </c>
      <c r="D217" s="72">
        <v>209508331.972853</v>
      </c>
      <c r="E217" s="72">
        <v>95770319</v>
      </c>
      <c r="F217" s="72">
        <v>203239190.949591</v>
      </c>
      <c r="G217" s="76">
        <f t="shared" si="4"/>
        <v>0</v>
      </c>
      <c r="H217" s="76">
        <f t="shared" si="5"/>
        <v>0.0308461227087689</v>
      </c>
    </row>
    <row r="218" spans="1:8">
      <c r="A218" s="71">
        <v>20230701</v>
      </c>
      <c r="B218" s="72" t="s">
        <v>114</v>
      </c>
      <c r="C218" s="72">
        <v>66321413</v>
      </c>
      <c r="D218" s="72">
        <v>145502994.822648</v>
      </c>
      <c r="E218" s="72">
        <v>66321413</v>
      </c>
      <c r="F218" s="72">
        <v>140010847.277229</v>
      </c>
      <c r="G218" s="76">
        <f t="shared" si="4"/>
        <v>0</v>
      </c>
      <c r="H218" s="76">
        <f t="shared" si="5"/>
        <v>0.0392265860268971</v>
      </c>
    </row>
    <row r="219" spans="1:8">
      <c r="A219" s="71">
        <v>20230701</v>
      </c>
      <c r="B219" s="72" t="s">
        <v>115</v>
      </c>
      <c r="C219" s="72">
        <v>79703993</v>
      </c>
      <c r="D219" s="72">
        <v>176489859.299844</v>
      </c>
      <c r="E219" s="72">
        <v>79703993</v>
      </c>
      <c r="F219" s="72">
        <v>168766396.852976</v>
      </c>
      <c r="G219" s="76">
        <f t="shared" si="4"/>
        <v>0</v>
      </c>
      <c r="H219" s="76">
        <f t="shared" si="5"/>
        <v>0.045764219601112</v>
      </c>
    </row>
    <row r="220" spans="1:8">
      <c r="A220" s="71">
        <v>20230801</v>
      </c>
      <c r="B220" s="72" t="s">
        <v>93</v>
      </c>
      <c r="C220" s="72">
        <v>84478442</v>
      </c>
      <c r="D220" s="72">
        <v>186771987.189671</v>
      </c>
      <c r="E220" s="72">
        <v>84478442</v>
      </c>
      <c r="F220" s="72">
        <v>204357046.370997</v>
      </c>
      <c r="G220" s="76">
        <f t="shared" si="4"/>
        <v>0</v>
      </c>
      <c r="H220" s="76">
        <f t="shared" si="5"/>
        <v>-0.0860506622776367</v>
      </c>
    </row>
    <row r="221" spans="1:8">
      <c r="A221" s="71">
        <v>20230801</v>
      </c>
      <c r="B221" s="72" t="s">
        <v>94</v>
      </c>
      <c r="C221" s="72">
        <v>96615852</v>
      </c>
      <c r="D221" s="72">
        <v>217166131.086544</v>
      </c>
      <c r="E221" s="72">
        <v>96615852</v>
      </c>
      <c r="F221" s="72">
        <v>234481313.758829</v>
      </c>
      <c r="G221" s="76">
        <f t="shared" si="4"/>
        <v>0</v>
      </c>
      <c r="H221" s="76">
        <f t="shared" si="5"/>
        <v>-0.0738446164204546</v>
      </c>
    </row>
    <row r="222" spans="1:8">
      <c r="A222" s="71">
        <v>20230801</v>
      </c>
      <c r="B222" s="72" t="s">
        <v>95</v>
      </c>
      <c r="C222" s="72">
        <v>81245349</v>
      </c>
      <c r="D222" s="72">
        <v>183353879.158453</v>
      </c>
      <c r="E222" s="72">
        <v>81245349</v>
      </c>
      <c r="F222" s="72">
        <v>196739761.643728</v>
      </c>
      <c r="G222" s="76">
        <f t="shared" si="4"/>
        <v>0</v>
      </c>
      <c r="H222" s="76">
        <f t="shared" si="5"/>
        <v>-0.0680385214124394</v>
      </c>
    </row>
    <row r="223" spans="1:8">
      <c r="A223" s="71">
        <v>20230801</v>
      </c>
      <c r="B223" s="72" t="s">
        <v>96</v>
      </c>
      <c r="C223" s="72">
        <v>81008364</v>
      </c>
      <c r="D223" s="72">
        <v>182072278.152863</v>
      </c>
      <c r="E223" s="72">
        <v>81008364</v>
      </c>
      <c r="F223" s="72">
        <v>196383683.271594</v>
      </c>
      <c r="G223" s="76">
        <f t="shared" si="4"/>
        <v>0</v>
      </c>
      <c r="H223" s="76">
        <f t="shared" si="5"/>
        <v>-0.0728747158639379</v>
      </c>
    </row>
    <row r="224" spans="1:8">
      <c r="A224" s="71">
        <v>20230801</v>
      </c>
      <c r="B224" s="72" t="s">
        <v>97</v>
      </c>
      <c r="C224" s="72">
        <v>86371857</v>
      </c>
      <c r="D224" s="72">
        <v>196190843.656925</v>
      </c>
      <c r="E224" s="72">
        <v>86371857</v>
      </c>
      <c r="F224" s="72">
        <v>212139225.785237</v>
      </c>
      <c r="G224" s="76">
        <f t="shared" si="4"/>
        <v>0</v>
      </c>
      <c r="H224" s="76">
        <f t="shared" si="5"/>
        <v>-0.0751788457286898</v>
      </c>
    </row>
    <row r="225" spans="1:8">
      <c r="A225" s="71">
        <v>20230801</v>
      </c>
      <c r="B225" s="72" t="s">
        <v>98</v>
      </c>
      <c r="C225" s="72">
        <v>81792226</v>
      </c>
      <c r="D225" s="72">
        <v>186154329.161373</v>
      </c>
      <c r="E225" s="72">
        <v>81792226</v>
      </c>
      <c r="F225" s="72">
        <v>201016256.006328</v>
      </c>
      <c r="G225" s="76">
        <f t="shared" si="4"/>
        <v>0</v>
      </c>
      <c r="H225" s="76">
        <f t="shared" si="5"/>
        <v>-0.0739339550950901</v>
      </c>
    </row>
    <row r="226" spans="1:8">
      <c r="A226" s="71">
        <v>20230801</v>
      </c>
      <c r="B226" s="72" t="s">
        <v>99</v>
      </c>
      <c r="C226" s="72">
        <v>85249496</v>
      </c>
      <c r="D226" s="72">
        <v>193211088.710302</v>
      </c>
      <c r="E226" s="72">
        <v>85249496</v>
      </c>
      <c r="F226" s="72">
        <v>209537326.499877</v>
      </c>
      <c r="G226" s="76">
        <f t="shared" si="4"/>
        <v>0</v>
      </c>
      <c r="H226" s="76">
        <f t="shared" si="5"/>
        <v>-0.0779156537992031</v>
      </c>
    </row>
    <row r="227" spans="1:8">
      <c r="A227" s="71">
        <v>20230801</v>
      </c>
      <c r="B227" s="72" t="s">
        <v>100</v>
      </c>
      <c r="C227" s="72">
        <v>89922569</v>
      </c>
      <c r="D227" s="72">
        <v>200157672.268052</v>
      </c>
      <c r="E227" s="72">
        <v>89922569</v>
      </c>
      <c r="F227" s="72">
        <v>215470934.195585</v>
      </c>
      <c r="G227" s="76">
        <f t="shared" si="4"/>
        <v>0</v>
      </c>
      <c r="H227" s="76">
        <f t="shared" si="5"/>
        <v>-0.0710688055662905</v>
      </c>
    </row>
    <row r="228" spans="1:8">
      <c r="A228" s="71">
        <v>20230801</v>
      </c>
      <c r="B228" s="72" t="s">
        <v>101</v>
      </c>
      <c r="C228" s="72">
        <v>94766147</v>
      </c>
      <c r="D228" s="72">
        <v>209156031.047408</v>
      </c>
      <c r="E228" s="72">
        <v>94766147</v>
      </c>
      <c r="F228" s="72">
        <v>229083617.885454</v>
      </c>
      <c r="G228" s="76">
        <f t="shared" si="4"/>
        <v>0</v>
      </c>
      <c r="H228" s="76">
        <f t="shared" si="5"/>
        <v>-0.0869882666512197</v>
      </c>
    </row>
    <row r="229" spans="1:8">
      <c r="A229" s="71">
        <v>20230801</v>
      </c>
      <c r="B229" s="72" t="s">
        <v>102</v>
      </c>
      <c r="C229" s="72">
        <v>68738702</v>
      </c>
      <c r="D229" s="72">
        <v>158977041.065133</v>
      </c>
      <c r="E229" s="72">
        <v>68738702</v>
      </c>
      <c r="F229" s="72">
        <v>173301014.164521</v>
      </c>
      <c r="G229" s="76">
        <f t="shared" si="4"/>
        <v>0</v>
      </c>
      <c r="H229" s="76">
        <f t="shared" si="5"/>
        <v>-0.0826537176856318</v>
      </c>
    </row>
    <row r="230" spans="1:8">
      <c r="A230" s="71">
        <v>20230801</v>
      </c>
      <c r="B230" s="72" t="s">
        <v>103</v>
      </c>
      <c r="C230" s="72">
        <v>81949377</v>
      </c>
      <c r="D230" s="72">
        <v>184504381.725884</v>
      </c>
      <c r="E230" s="72">
        <v>81949377</v>
      </c>
      <c r="F230" s="72">
        <v>198950566.763689</v>
      </c>
      <c r="G230" s="76">
        <f t="shared" si="4"/>
        <v>0</v>
      </c>
      <c r="H230" s="76">
        <f t="shared" si="5"/>
        <v>-0.0726119320633252</v>
      </c>
    </row>
    <row r="231" spans="1:8">
      <c r="A231" s="71">
        <v>20230801</v>
      </c>
      <c r="B231" s="72" t="s">
        <v>104</v>
      </c>
      <c r="C231" s="72">
        <v>78684040</v>
      </c>
      <c r="D231" s="72">
        <v>176484078.196991</v>
      </c>
      <c r="E231" s="72">
        <v>78684040</v>
      </c>
      <c r="F231" s="72">
        <v>187723600.693754</v>
      </c>
      <c r="G231" s="76">
        <f t="shared" si="4"/>
        <v>0</v>
      </c>
      <c r="H231" s="76">
        <f t="shared" si="5"/>
        <v>-0.059872719547388</v>
      </c>
    </row>
    <row r="232" spans="1:8">
      <c r="A232" s="71">
        <v>20230801</v>
      </c>
      <c r="B232" s="72" t="s">
        <v>105</v>
      </c>
      <c r="C232" s="72">
        <v>78076784</v>
      </c>
      <c r="D232" s="72">
        <v>177440244.250866</v>
      </c>
      <c r="E232" s="72">
        <v>78076784</v>
      </c>
      <c r="F232" s="72">
        <v>190772307.329803</v>
      </c>
      <c r="G232" s="76">
        <f t="shared" si="4"/>
        <v>0</v>
      </c>
      <c r="H232" s="76">
        <f t="shared" si="5"/>
        <v>-0.0698846874871037</v>
      </c>
    </row>
    <row r="233" spans="1:8">
      <c r="A233" s="71">
        <v>20230801</v>
      </c>
      <c r="B233" s="72" t="s">
        <v>106</v>
      </c>
      <c r="C233" s="72">
        <v>87545208</v>
      </c>
      <c r="D233" s="72">
        <v>195138352.954242</v>
      </c>
      <c r="E233" s="72">
        <v>87545208</v>
      </c>
      <c r="F233" s="72">
        <v>213406270.038903</v>
      </c>
      <c r="G233" s="76">
        <f t="shared" si="4"/>
        <v>0</v>
      </c>
      <c r="H233" s="76">
        <f t="shared" si="5"/>
        <v>-0.0856015949359447</v>
      </c>
    </row>
    <row r="234" spans="1:8">
      <c r="A234" s="71">
        <v>20230801</v>
      </c>
      <c r="B234" s="72" t="s">
        <v>69</v>
      </c>
      <c r="C234" s="72">
        <v>99155327</v>
      </c>
      <c r="D234" s="72">
        <v>224615021.684085</v>
      </c>
      <c r="E234" s="72">
        <v>99155327</v>
      </c>
      <c r="F234" s="72">
        <v>242759936.958102</v>
      </c>
      <c r="G234" s="76">
        <f t="shared" si="4"/>
        <v>0</v>
      </c>
      <c r="H234" s="76">
        <f t="shared" si="5"/>
        <v>-0.0747442741227463</v>
      </c>
    </row>
    <row r="235" spans="1:8">
      <c r="A235" s="71">
        <v>20230801</v>
      </c>
      <c r="B235" s="72" t="s">
        <v>107</v>
      </c>
      <c r="C235" s="72">
        <v>81039504</v>
      </c>
      <c r="D235" s="72">
        <v>183793195.502674</v>
      </c>
      <c r="E235" s="72">
        <v>81039504</v>
      </c>
      <c r="F235" s="72">
        <v>197379342.172778</v>
      </c>
      <c r="G235" s="76">
        <f t="shared" si="4"/>
        <v>0</v>
      </c>
      <c r="H235" s="76">
        <f t="shared" si="5"/>
        <v>-0.0688326676973684</v>
      </c>
    </row>
    <row r="236" spans="1:8">
      <c r="A236" s="71">
        <v>20230801</v>
      </c>
      <c r="B236" s="72" t="s">
        <v>116</v>
      </c>
      <c r="C236" s="72">
        <v>79932433</v>
      </c>
      <c r="D236" s="72">
        <v>179570868.27905</v>
      </c>
      <c r="E236" s="72">
        <v>79932433</v>
      </c>
      <c r="F236" s="72">
        <v>193816283.640806</v>
      </c>
      <c r="G236" s="76">
        <f t="shared" si="4"/>
        <v>0</v>
      </c>
      <c r="H236" s="76">
        <f t="shared" si="5"/>
        <v>-0.0734995795717382</v>
      </c>
    </row>
    <row r="237" spans="1:8">
      <c r="A237" s="71">
        <v>20230801</v>
      </c>
      <c r="B237" s="72" t="s">
        <v>108</v>
      </c>
      <c r="C237" s="72">
        <v>84426163</v>
      </c>
      <c r="D237" s="72">
        <v>189779130.956785</v>
      </c>
      <c r="E237" s="72">
        <v>84426163</v>
      </c>
      <c r="F237" s="72">
        <v>205287252.839984</v>
      </c>
      <c r="G237" s="76">
        <f t="shared" si="4"/>
        <v>0</v>
      </c>
      <c r="H237" s="76">
        <f t="shared" si="5"/>
        <v>-0.0755435209378888</v>
      </c>
    </row>
    <row r="238" spans="1:8">
      <c r="A238" s="71">
        <v>20230801</v>
      </c>
      <c r="B238" s="72" t="s">
        <v>109</v>
      </c>
      <c r="C238" s="72">
        <v>77696852</v>
      </c>
      <c r="D238" s="72">
        <v>173261642.043603</v>
      </c>
      <c r="E238" s="72">
        <v>77696852</v>
      </c>
      <c r="F238" s="72">
        <v>187427856.404239</v>
      </c>
      <c r="G238" s="76">
        <f t="shared" si="4"/>
        <v>0</v>
      </c>
      <c r="H238" s="76">
        <f t="shared" si="5"/>
        <v>-0.0755822247152137</v>
      </c>
    </row>
    <row r="239" spans="1:8">
      <c r="A239" s="71">
        <v>20230801</v>
      </c>
      <c r="B239" s="72" t="s">
        <v>110</v>
      </c>
      <c r="C239" s="72">
        <v>87231945</v>
      </c>
      <c r="D239" s="72">
        <v>195868768.365387</v>
      </c>
      <c r="E239" s="72">
        <v>87231945</v>
      </c>
      <c r="F239" s="72">
        <v>212520124.85393</v>
      </c>
      <c r="G239" s="76">
        <f t="shared" si="4"/>
        <v>0</v>
      </c>
      <c r="H239" s="76">
        <f t="shared" si="5"/>
        <v>-0.0783519043195926</v>
      </c>
    </row>
    <row r="240" spans="1:8">
      <c r="A240" s="71">
        <v>20230801</v>
      </c>
      <c r="B240" s="72" t="s">
        <v>111</v>
      </c>
      <c r="C240" s="72">
        <v>90463932</v>
      </c>
      <c r="D240" s="72">
        <v>200832288.375918</v>
      </c>
      <c r="E240" s="72">
        <v>90463932</v>
      </c>
      <c r="F240" s="72">
        <v>216186184.99468</v>
      </c>
      <c r="G240" s="76">
        <f t="shared" ref="G240:G269" si="6">(C240-E240)/E240</f>
        <v>0</v>
      </c>
      <c r="H240" s="76">
        <f t="shared" ref="H240:H269" si="7">(D240-F240)/F240</f>
        <v>-0.0710216363693167</v>
      </c>
    </row>
    <row r="241" spans="1:8">
      <c r="A241" s="71">
        <v>20230801</v>
      </c>
      <c r="B241" s="72" t="s">
        <v>112</v>
      </c>
      <c r="C241" s="72">
        <v>94753837</v>
      </c>
      <c r="D241" s="72">
        <v>209396686.534803</v>
      </c>
      <c r="E241" s="72">
        <v>94753837</v>
      </c>
      <c r="F241" s="72">
        <v>229345242.375352</v>
      </c>
      <c r="G241" s="76">
        <f t="shared" si="6"/>
        <v>0</v>
      </c>
      <c r="H241" s="76">
        <f t="shared" si="7"/>
        <v>-0.086980465057569</v>
      </c>
    </row>
    <row r="242" spans="1:8">
      <c r="A242" s="71">
        <v>20230801</v>
      </c>
      <c r="B242" s="72" t="s">
        <v>113</v>
      </c>
      <c r="C242" s="72">
        <v>65723933</v>
      </c>
      <c r="D242" s="72">
        <v>146679377.421653</v>
      </c>
      <c r="E242" s="72">
        <v>65723933</v>
      </c>
      <c r="F242" s="72">
        <v>159878138.674404</v>
      </c>
      <c r="G242" s="76">
        <f t="shared" si="6"/>
        <v>0</v>
      </c>
      <c r="H242" s="76">
        <f t="shared" si="7"/>
        <v>-0.0825551345680263</v>
      </c>
    </row>
    <row r="243" spans="1:8">
      <c r="A243" s="71">
        <v>20230801</v>
      </c>
      <c r="B243" s="72" t="s">
        <v>114</v>
      </c>
      <c r="C243" s="72">
        <v>78934438</v>
      </c>
      <c r="D243" s="72">
        <v>176027491.037148</v>
      </c>
      <c r="E243" s="72">
        <v>78934438</v>
      </c>
      <c r="F243" s="72">
        <v>187339776.09531</v>
      </c>
      <c r="G243" s="76">
        <f t="shared" si="6"/>
        <v>0</v>
      </c>
      <c r="H243" s="76">
        <f t="shared" si="7"/>
        <v>-0.0603837865825505</v>
      </c>
    </row>
    <row r="244" spans="1:8">
      <c r="A244" s="71">
        <v>20230801</v>
      </c>
      <c r="B244" s="72" t="s">
        <v>115</v>
      </c>
      <c r="C244" s="72">
        <v>76501462</v>
      </c>
      <c r="D244" s="72">
        <v>172354983.185236</v>
      </c>
      <c r="E244" s="72">
        <v>76501462</v>
      </c>
      <c r="F244" s="72">
        <v>185350450.56057</v>
      </c>
      <c r="G244" s="76">
        <f t="shared" si="6"/>
        <v>0</v>
      </c>
      <c r="H244" s="76">
        <f t="shared" si="7"/>
        <v>-0.0701129527121773</v>
      </c>
    </row>
    <row r="245" spans="1:8">
      <c r="A245" s="71">
        <v>20230901</v>
      </c>
      <c r="B245" s="72" t="s">
        <v>93</v>
      </c>
      <c r="C245" s="72">
        <v>96101437</v>
      </c>
      <c r="D245" s="72">
        <v>194333073.091335</v>
      </c>
      <c r="E245" s="72">
        <v>96101437</v>
      </c>
      <c r="F245" s="72">
        <v>227762030.94891</v>
      </c>
      <c r="G245" s="76">
        <f t="shared" si="6"/>
        <v>0</v>
      </c>
      <c r="H245" s="76">
        <f t="shared" si="7"/>
        <v>-0.146771425062826</v>
      </c>
    </row>
    <row r="246" spans="1:8">
      <c r="A246" s="71">
        <v>20230901</v>
      </c>
      <c r="B246" s="72" t="s">
        <v>94</v>
      </c>
      <c r="C246" s="72">
        <v>81156697</v>
      </c>
      <c r="D246" s="72">
        <v>167896066.098701</v>
      </c>
      <c r="E246" s="72">
        <v>81156697</v>
      </c>
      <c r="F246" s="72">
        <v>206856083.274839</v>
      </c>
      <c r="G246" s="76">
        <f t="shared" si="6"/>
        <v>0</v>
      </c>
      <c r="H246" s="76">
        <f t="shared" si="7"/>
        <v>-0.188343589220791</v>
      </c>
    </row>
    <row r="247" spans="1:8">
      <c r="A247" s="71">
        <v>20230901</v>
      </c>
      <c r="B247" s="72" t="s">
        <v>95</v>
      </c>
      <c r="C247" s="72">
        <v>79839581</v>
      </c>
      <c r="D247" s="72">
        <v>163556072.585403</v>
      </c>
      <c r="E247" s="72">
        <v>79839581</v>
      </c>
      <c r="F247" s="72">
        <v>191882833.761204</v>
      </c>
      <c r="G247" s="76">
        <f t="shared" si="6"/>
        <v>0</v>
      </c>
      <c r="H247" s="76">
        <f t="shared" si="7"/>
        <v>-0.147625301443345</v>
      </c>
    </row>
    <row r="248" spans="1:8">
      <c r="A248" s="71">
        <v>20230901</v>
      </c>
      <c r="B248" s="72" t="s">
        <v>96</v>
      </c>
      <c r="C248" s="72">
        <v>85407125</v>
      </c>
      <c r="D248" s="72">
        <v>176967997.852511</v>
      </c>
      <c r="E248" s="72">
        <v>85407125</v>
      </c>
      <c r="F248" s="72">
        <v>209766888.147761</v>
      </c>
      <c r="G248" s="76">
        <f t="shared" si="6"/>
        <v>0</v>
      </c>
      <c r="H248" s="76">
        <f t="shared" si="7"/>
        <v>-0.156358758929323</v>
      </c>
    </row>
    <row r="249" spans="1:8">
      <c r="A249" s="71">
        <v>20230901</v>
      </c>
      <c r="B249" s="72" t="s">
        <v>97</v>
      </c>
      <c r="C249" s="72">
        <v>80138911</v>
      </c>
      <c r="D249" s="72">
        <v>167491908.410429</v>
      </c>
      <c r="E249" s="72">
        <v>80138911</v>
      </c>
      <c r="F249" s="72">
        <v>193958463.380967</v>
      </c>
      <c r="G249" s="76">
        <f t="shared" si="6"/>
        <v>0</v>
      </c>
      <c r="H249" s="76">
        <f t="shared" si="7"/>
        <v>-0.136454756906138</v>
      </c>
    </row>
    <row r="250" spans="1:8">
      <c r="A250" s="71">
        <v>20230901</v>
      </c>
      <c r="B250" s="72" t="s">
        <v>98</v>
      </c>
      <c r="C250" s="72">
        <v>85385879</v>
      </c>
      <c r="D250" s="72">
        <v>173775858.125176</v>
      </c>
      <c r="E250" s="72">
        <v>85385879</v>
      </c>
      <c r="F250" s="72">
        <v>204548667.053744</v>
      </c>
      <c r="G250" s="76">
        <f t="shared" si="6"/>
        <v>0</v>
      </c>
      <c r="H250" s="76">
        <f t="shared" si="7"/>
        <v>-0.150442480861939</v>
      </c>
    </row>
    <row r="251" spans="1:8">
      <c r="A251" s="71">
        <v>20230901</v>
      </c>
      <c r="B251" s="72" t="s">
        <v>99</v>
      </c>
      <c r="C251" s="72">
        <v>90104309</v>
      </c>
      <c r="D251" s="72">
        <v>181202505.928704</v>
      </c>
      <c r="E251" s="72">
        <v>90104309</v>
      </c>
      <c r="F251" s="72">
        <v>213101921.36053</v>
      </c>
      <c r="G251" s="76">
        <f t="shared" si="6"/>
        <v>0</v>
      </c>
      <c r="H251" s="76">
        <f t="shared" si="7"/>
        <v>-0.149690886070698</v>
      </c>
    </row>
    <row r="252" spans="1:8">
      <c r="A252" s="71">
        <v>20230901</v>
      </c>
      <c r="B252" s="72" t="s">
        <v>100</v>
      </c>
      <c r="C252" s="72">
        <v>94374353</v>
      </c>
      <c r="D252" s="72">
        <v>190966283.500036</v>
      </c>
      <c r="E252" s="72">
        <v>94374353</v>
      </c>
      <c r="F252" s="72">
        <v>225780253.068349</v>
      </c>
      <c r="G252" s="76">
        <f t="shared" si="6"/>
        <v>0</v>
      </c>
      <c r="H252" s="76">
        <f t="shared" si="7"/>
        <v>-0.154194040865806</v>
      </c>
    </row>
    <row r="253" spans="1:8">
      <c r="A253" s="71">
        <v>20230901</v>
      </c>
      <c r="B253" s="72" t="s">
        <v>101</v>
      </c>
      <c r="C253" s="72">
        <v>67661397</v>
      </c>
      <c r="D253" s="72">
        <v>147897363.686565</v>
      </c>
      <c r="E253" s="72">
        <v>67661397</v>
      </c>
      <c r="F253" s="72">
        <v>167284144.511845</v>
      </c>
      <c r="G253" s="76">
        <f t="shared" si="6"/>
        <v>0</v>
      </c>
      <c r="H253" s="76">
        <f t="shared" si="7"/>
        <v>-0.115891323005255</v>
      </c>
    </row>
    <row r="254" spans="1:8">
      <c r="A254" s="71">
        <v>20230901</v>
      </c>
      <c r="B254" s="72" t="s">
        <v>102</v>
      </c>
      <c r="C254" s="72">
        <v>78985138</v>
      </c>
      <c r="D254" s="72">
        <v>161633463.005534</v>
      </c>
      <c r="E254" s="72">
        <v>78985138</v>
      </c>
      <c r="F254" s="72">
        <v>188550094.59956</v>
      </c>
      <c r="G254" s="76">
        <f t="shared" si="6"/>
        <v>0</v>
      </c>
      <c r="H254" s="76">
        <f t="shared" si="7"/>
        <v>-0.142755863640329</v>
      </c>
    </row>
    <row r="255" spans="1:8">
      <c r="A255" s="71">
        <v>20230901</v>
      </c>
      <c r="B255" s="72" t="s">
        <v>103</v>
      </c>
      <c r="C255" s="72">
        <v>84183279</v>
      </c>
      <c r="D255" s="72">
        <v>171850064.296713</v>
      </c>
      <c r="E255" s="72">
        <v>84183279</v>
      </c>
      <c r="F255" s="72">
        <v>206651890.177585</v>
      </c>
      <c r="G255" s="76">
        <f t="shared" si="6"/>
        <v>0</v>
      </c>
      <c r="H255" s="76">
        <f t="shared" si="7"/>
        <v>-0.168407972706977</v>
      </c>
    </row>
    <row r="256" spans="1:8">
      <c r="A256" s="71">
        <v>20230901</v>
      </c>
      <c r="B256" s="72" t="s">
        <v>104</v>
      </c>
      <c r="C256" s="72">
        <v>77672281</v>
      </c>
      <c r="D256" s="72">
        <v>162364298.84848</v>
      </c>
      <c r="E256" s="72">
        <v>77672281</v>
      </c>
      <c r="F256" s="72">
        <v>189414991.191845</v>
      </c>
      <c r="G256" s="76">
        <f t="shared" si="6"/>
        <v>0</v>
      </c>
      <c r="H256" s="76">
        <f t="shared" si="7"/>
        <v>-0.142811781544615</v>
      </c>
    </row>
    <row r="257" spans="1:8">
      <c r="A257" s="71">
        <v>20230901</v>
      </c>
      <c r="B257" s="72" t="s">
        <v>105</v>
      </c>
      <c r="C257" s="72">
        <v>86621651</v>
      </c>
      <c r="D257" s="72">
        <v>176253648.207473</v>
      </c>
      <c r="E257" s="72">
        <v>86621651</v>
      </c>
      <c r="F257" s="72">
        <v>206630498.292061</v>
      </c>
      <c r="G257" s="76">
        <f t="shared" si="6"/>
        <v>0</v>
      </c>
      <c r="H257" s="76">
        <f t="shared" si="7"/>
        <v>-0.147010486523882</v>
      </c>
    </row>
    <row r="258" spans="1:8">
      <c r="A258" s="71">
        <v>20230901</v>
      </c>
      <c r="B258" s="72" t="s">
        <v>106</v>
      </c>
      <c r="C258" s="72">
        <v>98042913</v>
      </c>
      <c r="D258" s="72">
        <v>199982219.94878</v>
      </c>
      <c r="E258" s="72">
        <v>98042913</v>
      </c>
      <c r="F258" s="72">
        <v>233565699.679644</v>
      </c>
      <c r="G258" s="76">
        <f t="shared" si="6"/>
        <v>0</v>
      </c>
      <c r="H258" s="76">
        <f t="shared" si="7"/>
        <v>-0.143786008720145</v>
      </c>
    </row>
    <row r="259" spans="1:8">
      <c r="A259" s="71">
        <v>20230901</v>
      </c>
      <c r="B259" s="72" t="s">
        <v>69</v>
      </c>
      <c r="C259" s="72">
        <v>81065782</v>
      </c>
      <c r="D259" s="72">
        <v>168672334.72337</v>
      </c>
      <c r="E259" s="72">
        <v>81065782</v>
      </c>
      <c r="F259" s="72">
        <v>207315188.010741</v>
      </c>
      <c r="G259" s="76">
        <f t="shared" si="6"/>
        <v>0</v>
      </c>
      <c r="H259" s="76">
        <f t="shared" si="7"/>
        <v>-0.186396634313975</v>
      </c>
    </row>
    <row r="260" spans="1:8">
      <c r="A260" s="71">
        <v>20230901</v>
      </c>
      <c r="B260" s="72" t="s">
        <v>107</v>
      </c>
      <c r="C260" s="72">
        <v>78945444</v>
      </c>
      <c r="D260" s="72">
        <v>161244812.831123</v>
      </c>
      <c r="E260" s="72">
        <v>78945444</v>
      </c>
      <c r="F260" s="72">
        <v>190312217.648995</v>
      </c>
      <c r="G260" s="76">
        <f t="shared" si="6"/>
        <v>0</v>
      </c>
      <c r="H260" s="76">
        <f t="shared" si="7"/>
        <v>-0.152735358648822</v>
      </c>
    </row>
    <row r="261" spans="1:8">
      <c r="A261" s="71">
        <v>20230901</v>
      </c>
      <c r="B261" s="72" t="s">
        <v>116</v>
      </c>
      <c r="C261" s="72">
        <v>85161532</v>
      </c>
      <c r="D261" s="72">
        <v>176358521.303027</v>
      </c>
      <c r="E261" s="72">
        <v>85161532</v>
      </c>
      <c r="F261" s="72">
        <v>205537578.926109</v>
      </c>
      <c r="G261" s="76">
        <f t="shared" si="6"/>
        <v>0</v>
      </c>
      <c r="H261" s="76">
        <f t="shared" si="7"/>
        <v>-0.141964587573409</v>
      </c>
    </row>
    <row r="262" spans="1:8">
      <c r="A262" s="71">
        <v>20230901</v>
      </c>
      <c r="B262" s="72" t="s">
        <v>108</v>
      </c>
      <c r="C262" s="72">
        <v>77309966</v>
      </c>
      <c r="D262" s="72">
        <v>156326274.917587</v>
      </c>
      <c r="E262" s="72">
        <v>77309966</v>
      </c>
      <c r="F262" s="72">
        <v>187590394.43786</v>
      </c>
      <c r="G262" s="76">
        <f t="shared" si="6"/>
        <v>0</v>
      </c>
      <c r="H262" s="76">
        <f t="shared" si="7"/>
        <v>-0.166661622595124</v>
      </c>
    </row>
    <row r="263" spans="1:8">
      <c r="A263" s="71">
        <v>20230901</v>
      </c>
      <c r="B263" s="72" t="s">
        <v>109</v>
      </c>
      <c r="C263" s="72">
        <v>87046269</v>
      </c>
      <c r="D263" s="72">
        <v>175431645.354469</v>
      </c>
      <c r="E263" s="72">
        <v>87046269</v>
      </c>
      <c r="F263" s="72">
        <v>204899548.156965</v>
      </c>
      <c r="G263" s="76">
        <f t="shared" si="6"/>
        <v>0</v>
      </c>
      <c r="H263" s="76">
        <f t="shared" si="7"/>
        <v>-0.143816338628145</v>
      </c>
    </row>
    <row r="264" spans="1:8">
      <c r="A264" s="71">
        <v>20230901</v>
      </c>
      <c r="B264" s="72" t="s">
        <v>110</v>
      </c>
      <c r="C264" s="72">
        <v>90607268</v>
      </c>
      <c r="D264" s="72">
        <v>181559337.393909</v>
      </c>
      <c r="E264" s="72">
        <v>90607268</v>
      </c>
      <c r="F264" s="72">
        <v>214316777.285844</v>
      </c>
      <c r="G264" s="76">
        <f t="shared" si="6"/>
        <v>0</v>
      </c>
      <c r="H264" s="76">
        <f t="shared" si="7"/>
        <v>-0.152845896185929</v>
      </c>
    </row>
    <row r="265" spans="1:8">
      <c r="A265" s="71">
        <v>20230901</v>
      </c>
      <c r="B265" s="72" t="s">
        <v>111</v>
      </c>
      <c r="C265" s="72">
        <v>94388003</v>
      </c>
      <c r="D265" s="72">
        <v>191034987.234385</v>
      </c>
      <c r="E265" s="72">
        <v>94388003</v>
      </c>
      <c r="F265" s="72">
        <v>225896632.573739</v>
      </c>
      <c r="G265" s="76">
        <f t="shared" si="6"/>
        <v>0</v>
      </c>
      <c r="H265" s="76">
        <f t="shared" si="7"/>
        <v>-0.154325653030592</v>
      </c>
    </row>
    <row r="266" spans="1:8">
      <c r="A266" s="71">
        <v>20230901</v>
      </c>
      <c r="B266" s="72" t="s">
        <v>112</v>
      </c>
      <c r="C266" s="72">
        <v>65423933</v>
      </c>
      <c r="D266" s="72">
        <v>135401718.151039</v>
      </c>
      <c r="E266" s="72">
        <v>65423933</v>
      </c>
      <c r="F266" s="72">
        <v>159069466.869634</v>
      </c>
      <c r="G266" s="76">
        <f t="shared" si="6"/>
        <v>0</v>
      </c>
      <c r="H266" s="76">
        <f t="shared" si="7"/>
        <v>-0.148788759932112</v>
      </c>
    </row>
    <row r="267" spans="1:8">
      <c r="A267" s="71">
        <v>20230901</v>
      </c>
      <c r="B267" s="72" t="s">
        <v>113</v>
      </c>
      <c r="C267" s="72">
        <v>79039464</v>
      </c>
      <c r="D267" s="72">
        <v>160829598.701237</v>
      </c>
      <c r="E267" s="72">
        <v>79039464</v>
      </c>
      <c r="F267" s="72">
        <v>187472052.021202</v>
      </c>
      <c r="G267" s="76">
        <f t="shared" si="6"/>
        <v>0</v>
      </c>
      <c r="H267" s="76">
        <f t="shared" si="7"/>
        <v>-0.14211426734131</v>
      </c>
    </row>
    <row r="268" spans="1:8">
      <c r="A268" s="71">
        <v>20230901</v>
      </c>
      <c r="B268" s="72" t="s">
        <v>114</v>
      </c>
      <c r="C268" s="72">
        <v>76313160</v>
      </c>
      <c r="D268" s="72">
        <v>157558275.388825</v>
      </c>
      <c r="E268" s="72">
        <v>76313160</v>
      </c>
      <c r="F268" s="72">
        <v>184886101.850394</v>
      </c>
      <c r="G268" s="76">
        <f t="shared" si="6"/>
        <v>0</v>
      </c>
      <c r="H268" s="76">
        <f t="shared" si="7"/>
        <v>-0.147808981789676</v>
      </c>
    </row>
    <row r="269" spans="1:8">
      <c r="A269" s="71">
        <v>20230901</v>
      </c>
      <c r="B269" s="72" t="s">
        <v>115</v>
      </c>
      <c r="C269" s="72">
        <v>84133043</v>
      </c>
      <c r="D269" s="72">
        <v>169127827.645737</v>
      </c>
      <c r="E269" s="72">
        <v>84133043</v>
      </c>
      <c r="F269" s="72">
        <v>200660455.020415</v>
      </c>
      <c r="G269" s="76">
        <f t="shared" si="6"/>
        <v>0</v>
      </c>
      <c r="H269" s="76">
        <f t="shared" si="7"/>
        <v>-0.157144203482793</v>
      </c>
    </row>
  </sheetData>
  <mergeCells count="10">
    <mergeCell ref="A31:E31"/>
    <mergeCell ref="F31:J31"/>
    <mergeCell ref="B39:E39"/>
    <mergeCell ref="B43:E43"/>
    <mergeCell ref="C46:D46"/>
    <mergeCell ref="E46:F46"/>
    <mergeCell ref="G46:H46"/>
    <mergeCell ref="A36:A39"/>
    <mergeCell ref="A40:A43"/>
    <mergeCell ref="A1:M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数据交付报告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2023-05-05T10:20:00Z</dcterms:created>
  <dcterms:modified xsi:type="dcterms:W3CDTF">2023-09-20T11:38:08Z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BBA6EBA3FF5C4D2CB30A7B9B625B5D14</vt:lpwstr>
  </property>
  <property fmtid="{D5CDD505-2E9C-101B-9397-08002B2CF9AE}" pid="3" name="KSOProductBuildVer">
    <vt:lpwstr>2052-11.8.2.10972</vt:lpwstr>
  </property>
</Properties>
</file>