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ol1301.NDPH\Documents\Code_General\temp-suitability\TempSuitability_CSharp\TempSuitability_CSharp\"/>
    </mc:Choice>
  </mc:AlternateContent>
  <bookViews>
    <workbookView xWindow="0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J23" i="1" l="1"/>
  <c r="D3" i="1"/>
  <c r="L3" i="1" s="1"/>
  <c r="E3" i="1"/>
  <c r="D4" i="1"/>
  <c r="L4" i="1" s="1"/>
  <c r="E4" i="1"/>
  <c r="D5" i="1"/>
  <c r="L5" i="1" s="1"/>
  <c r="E5" i="1"/>
  <c r="D6" i="1"/>
  <c r="L6" i="1" s="1"/>
  <c r="E6" i="1"/>
  <c r="D7" i="1"/>
  <c r="E7" i="1"/>
  <c r="L7" i="1" s="1"/>
  <c r="D8" i="1"/>
  <c r="L8" i="1" s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L15" i="1" s="1"/>
  <c r="E15" i="1"/>
  <c r="D16" i="1"/>
  <c r="L16" i="1" s="1"/>
  <c r="E16" i="1"/>
  <c r="D17" i="1"/>
  <c r="L17" i="1" s="1"/>
  <c r="E17" i="1"/>
  <c r="D18" i="1"/>
  <c r="L18" i="1" s="1"/>
  <c r="E18" i="1"/>
  <c r="D19" i="1"/>
  <c r="E19" i="1"/>
  <c r="L19" i="1" s="1"/>
  <c r="D20" i="1"/>
  <c r="L20" i="1" s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L27" i="1" s="1"/>
  <c r="E27" i="1"/>
  <c r="D28" i="1"/>
  <c r="L28" i="1" s="1"/>
  <c r="E28" i="1"/>
  <c r="D29" i="1"/>
  <c r="L29" i="1" s="1"/>
  <c r="E29" i="1"/>
  <c r="D30" i="1"/>
  <c r="L30" i="1" s="1"/>
  <c r="E30" i="1"/>
  <c r="D31" i="1"/>
  <c r="E31" i="1"/>
  <c r="L31" i="1" s="1"/>
  <c r="D32" i="1"/>
  <c r="L32" i="1" s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L39" i="1" s="1"/>
  <c r="E39" i="1"/>
  <c r="D40" i="1"/>
  <c r="L40" i="1" s="1"/>
  <c r="E40" i="1"/>
  <c r="D41" i="1"/>
  <c r="L41" i="1" s="1"/>
  <c r="E41" i="1"/>
  <c r="D42" i="1"/>
  <c r="L42" i="1" s="1"/>
  <c r="E42" i="1"/>
  <c r="D43" i="1"/>
  <c r="E43" i="1"/>
  <c r="L43" i="1" s="1"/>
  <c r="D44" i="1"/>
  <c r="L44" i="1" s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L51" i="1" s="1"/>
  <c r="E51" i="1"/>
  <c r="D52" i="1"/>
  <c r="L52" i="1" s="1"/>
  <c r="E52" i="1"/>
  <c r="D53" i="1"/>
  <c r="L53" i="1" s="1"/>
  <c r="E53" i="1"/>
  <c r="D54" i="1"/>
  <c r="L54" i="1" s="1"/>
  <c r="E54" i="1"/>
  <c r="D55" i="1"/>
  <c r="E55" i="1"/>
  <c r="L55" i="1" s="1"/>
  <c r="D56" i="1"/>
  <c r="L56" i="1" s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L63" i="1" s="1"/>
  <c r="E63" i="1"/>
  <c r="D64" i="1"/>
  <c r="L64" i="1" s="1"/>
  <c r="E64" i="1"/>
  <c r="D65" i="1"/>
  <c r="L65" i="1" s="1"/>
  <c r="E65" i="1"/>
  <c r="D66" i="1"/>
  <c r="L66" i="1" s="1"/>
  <c r="E66" i="1"/>
  <c r="D67" i="1"/>
  <c r="E67" i="1"/>
  <c r="L67" i="1" s="1"/>
  <c r="D68" i="1"/>
  <c r="L68" i="1" s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L75" i="1" s="1"/>
  <c r="E75" i="1"/>
  <c r="D76" i="1"/>
  <c r="L76" i="1" s="1"/>
  <c r="E76" i="1"/>
  <c r="D77" i="1"/>
  <c r="L77" i="1" s="1"/>
  <c r="E77" i="1"/>
  <c r="D78" i="1"/>
  <c r="L78" i="1" s="1"/>
  <c r="E78" i="1"/>
  <c r="D79" i="1"/>
  <c r="E79" i="1"/>
  <c r="L79" i="1" s="1"/>
  <c r="D80" i="1"/>
  <c r="L80" i="1" s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L87" i="1" s="1"/>
  <c r="E87" i="1"/>
  <c r="D88" i="1"/>
  <c r="L88" i="1" s="1"/>
  <c r="E88" i="1"/>
  <c r="D89" i="1"/>
  <c r="L89" i="1" s="1"/>
  <c r="E89" i="1"/>
  <c r="D90" i="1"/>
  <c r="L90" i="1" s="1"/>
  <c r="E90" i="1"/>
  <c r="D91" i="1"/>
  <c r="E91" i="1"/>
  <c r="L91" i="1" s="1"/>
  <c r="D92" i="1"/>
  <c r="L92" i="1" s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L99" i="1" s="1"/>
  <c r="E99" i="1"/>
  <c r="D100" i="1"/>
  <c r="L100" i="1" s="1"/>
  <c r="E100" i="1"/>
  <c r="D101" i="1"/>
  <c r="L101" i="1" s="1"/>
  <c r="E101" i="1"/>
  <c r="D102" i="1"/>
  <c r="L102" i="1" s="1"/>
  <c r="E102" i="1"/>
  <c r="E2" i="1"/>
  <c r="D2" i="1"/>
  <c r="L2" i="1" s="1"/>
  <c r="I3" i="1"/>
  <c r="J3" i="1" s="1"/>
  <c r="I4" i="1"/>
  <c r="J4" i="1" s="1"/>
  <c r="I5" i="1"/>
  <c r="J5" i="1" s="1"/>
  <c r="I6" i="1"/>
  <c r="J6" i="1" s="1"/>
  <c r="I15" i="1"/>
  <c r="J15" i="1" s="1"/>
  <c r="I16" i="1"/>
  <c r="J16" i="1" s="1"/>
  <c r="I17" i="1"/>
  <c r="J17" i="1" s="1"/>
  <c r="I18" i="1"/>
  <c r="J18" i="1" s="1"/>
  <c r="I27" i="1"/>
  <c r="J27" i="1" s="1"/>
  <c r="I28" i="1"/>
  <c r="J28" i="1" s="1"/>
  <c r="I29" i="1"/>
  <c r="J29" i="1" s="1"/>
  <c r="I30" i="1"/>
  <c r="J30" i="1" s="1"/>
  <c r="I39" i="1"/>
  <c r="J39" i="1" s="1"/>
  <c r="I40" i="1"/>
  <c r="J40" i="1" s="1"/>
  <c r="I41" i="1"/>
  <c r="J41" i="1" s="1"/>
  <c r="I42" i="1"/>
  <c r="J42" i="1" s="1"/>
  <c r="I51" i="1"/>
  <c r="J51" i="1" s="1"/>
  <c r="I52" i="1"/>
  <c r="J52" i="1" s="1"/>
  <c r="I53" i="1"/>
  <c r="J53" i="1" s="1"/>
  <c r="I54" i="1"/>
  <c r="J54" i="1" s="1"/>
  <c r="I63" i="1"/>
  <c r="J63" i="1" s="1"/>
  <c r="I64" i="1"/>
  <c r="J64" i="1" s="1"/>
  <c r="I65" i="1"/>
  <c r="J65" i="1" s="1"/>
  <c r="I66" i="1"/>
  <c r="J66" i="1" s="1"/>
  <c r="I75" i="1"/>
  <c r="J75" i="1" s="1"/>
  <c r="I76" i="1"/>
  <c r="J76" i="1" s="1"/>
  <c r="I77" i="1"/>
  <c r="J77" i="1" s="1"/>
  <c r="I78" i="1"/>
  <c r="J78" i="1" s="1"/>
  <c r="I87" i="1"/>
  <c r="J87" i="1" s="1"/>
  <c r="I88" i="1"/>
  <c r="J88" i="1" s="1"/>
  <c r="I89" i="1"/>
  <c r="J89" i="1" s="1"/>
  <c r="I90" i="1"/>
  <c r="J90" i="1" s="1"/>
  <c r="I99" i="1"/>
  <c r="J99" i="1" s="1"/>
  <c r="I100" i="1"/>
  <c r="J100" i="1" s="1"/>
  <c r="I101" i="1"/>
  <c r="J101" i="1" s="1"/>
  <c r="I102" i="1"/>
  <c r="J102" i="1" s="1"/>
  <c r="H3" i="1"/>
  <c r="H4" i="1"/>
  <c r="H5" i="1"/>
  <c r="H6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H29" i="1"/>
  <c r="H30" i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H40" i="1"/>
  <c r="H41" i="1"/>
  <c r="H42" i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H52" i="1"/>
  <c r="H53" i="1"/>
  <c r="H54" i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H65" i="1"/>
  <c r="H66" i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H76" i="1"/>
  <c r="H77" i="1"/>
  <c r="H78" i="1"/>
  <c r="H79" i="1"/>
  <c r="I79" i="1" s="1"/>
  <c r="J79" i="1" s="1"/>
  <c r="H80" i="1"/>
  <c r="I80" i="1" s="1"/>
  <c r="J80" i="1" s="1"/>
  <c r="H81" i="1"/>
  <c r="I81" i="1" s="1"/>
  <c r="J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H88" i="1"/>
  <c r="H89" i="1"/>
  <c r="H90" i="1"/>
  <c r="H91" i="1"/>
  <c r="I91" i="1" s="1"/>
  <c r="J91" i="1" s="1"/>
  <c r="H92" i="1"/>
  <c r="I92" i="1" s="1"/>
  <c r="J92" i="1" s="1"/>
  <c r="H93" i="1"/>
  <c r="I93" i="1" s="1"/>
  <c r="J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H100" i="1"/>
  <c r="H101" i="1"/>
  <c r="H102" i="1"/>
  <c r="H2" i="1"/>
  <c r="I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74" i="1" l="1"/>
  <c r="J74" i="1"/>
  <c r="J26" i="1"/>
  <c r="L26" i="1"/>
  <c r="J85" i="1"/>
  <c r="L85" i="1"/>
  <c r="J25" i="1"/>
  <c r="L25" i="1"/>
  <c r="J84" i="1"/>
  <c r="L84" i="1"/>
  <c r="L24" i="1"/>
  <c r="J24" i="1"/>
  <c r="J12" i="1"/>
  <c r="L12" i="1"/>
  <c r="J95" i="1"/>
  <c r="L95" i="1"/>
  <c r="J83" i="1"/>
  <c r="L83" i="1"/>
  <c r="J71" i="1"/>
  <c r="L71" i="1"/>
  <c r="J59" i="1"/>
  <c r="L59" i="1"/>
  <c r="L47" i="1"/>
  <c r="J47" i="1"/>
  <c r="J35" i="1"/>
  <c r="L35" i="1"/>
  <c r="L23" i="1"/>
  <c r="J11" i="1"/>
  <c r="L11" i="1"/>
  <c r="J86" i="1"/>
  <c r="L86" i="1"/>
  <c r="L14" i="1"/>
  <c r="J14" i="1"/>
  <c r="L97" i="1"/>
  <c r="J97" i="1"/>
  <c r="L37" i="1"/>
  <c r="J37" i="1"/>
  <c r="J72" i="1"/>
  <c r="L72" i="1"/>
  <c r="J70" i="1"/>
  <c r="L70" i="1"/>
  <c r="J22" i="1"/>
  <c r="L22" i="1"/>
  <c r="J62" i="1"/>
  <c r="L62" i="1"/>
  <c r="L49" i="1"/>
  <c r="J49" i="1"/>
  <c r="L60" i="1"/>
  <c r="J60" i="1"/>
  <c r="J82" i="1"/>
  <c r="L82" i="1"/>
  <c r="J34" i="1"/>
  <c r="L34" i="1"/>
  <c r="L38" i="1"/>
  <c r="J38" i="1"/>
  <c r="L61" i="1"/>
  <c r="J61" i="1"/>
  <c r="J96" i="1"/>
  <c r="L96" i="1"/>
  <c r="J36" i="1"/>
  <c r="L36" i="1"/>
  <c r="J58" i="1"/>
  <c r="L58" i="1"/>
  <c r="J10" i="1"/>
  <c r="L10" i="1"/>
  <c r="L98" i="1"/>
  <c r="J98" i="1"/>
  <c r="J50" i="1"/>
  <c r="L50" i="1"/>
  <c r="J73" i="1"/>
  <c r="L73" i="1"/>
  <c r="J13" i="1"/>
  <c r="L13" i="1"/>
  <c r="J48" i="1"/>
  <c r="L48" i="1"/>
  <c r="J94" i="1"/>
  <c r="L94" i="1"/>
  <c r="J46" i="1"/>
  <c r="L46" i="1"/>
  <c r="L93" i="1"/>
  <c r="L81" i="1"/>
  <c r="L69" i="1"/>
  <c r="L57" i="1"/>
  <c r="L45" i="1"/>
  <c r="L33" i="1"/>
  <c r="L21" i="1"/>
  <c r="L9" i="1"/>
</calcChain>
</file>

<file path=xl/sharedStrings.xml><?xml version="1.0" encoding="utf-8"?>
<sst xmlns="http://schemas.openxmlformats.org/spreadsheetml/2006/main" count="13" uniqueCount="13">
  <si>
    <t>day</t>
  </si>
  <si>
    <t>night</t>
  </si>
  <si>
    <t>n</t>
  </si>
  <si>
    <t>doy</t>
  </si>
  <si>
    <t xml:space="preserve">mintemp </t>
  </si>
  <si>
    <t>lat</t>
  </si>
  <si>
    <t>dayhrs</t>
  </si>
  <si>
    <t>phi</t>
  </si>
  <si>
    <t>day_kelv</t>
  </si>
  <si>
    <t>night_kelv</t>
  </si>
  <si>
    <t>maxtemp_c</t>
  </si>
  <si>
    <t>maxtemp_k</t>
  </si>
  <si>
    <t>maxtemp_c_bug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</si>
</sst>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3"/>
    <xf numFmtId="0" fontId="1" fillId="2" borderId="1" xfId="1"/>
    <xf numFmtId="2" fontId="2" fillId="3" borderId="2" xfId="2" applyNumberFormat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B1" workbookViewId="0">
      <selection activeCell="S16" sqref="S16"/>
    </sheetView>
  </sheetViews>
  <sheetFormatPr defaultRowHeight="15" x14ac:dyDescent="0.25"/>
  <cols>
    <col min="1" max="1" width="9.140625" style="1"/>
    <col min="2" max="3" width="9.140625" style="2"/>
    <col min="4" max="6" width="9.140625" style="1"/>
    <col min="7" max="7" width="9.140625" style="3"/>
    <col min="8" max="9" width="9.140625" style="1"/>
    <col min="10" max="11" width="9.140625" style="3"/>
    <col min="12" max="12" width="12" style="3" bestFit="1" customWidth="1"/>
  </cols>
  <sheetData>
    <row r="1" spans="1:17" x14ac:dyDescent="0.25">
      <c r="A1" s="1" t="s">
        <v>2</v>
      </c>
      <c r="B1" s="2" t="s">
        <v>0</v>
      </c>
      <c r="C1" s="2" t="s">
        <v>1</v>
      </c>
      <c r="D1" s="1" t="s">
        <v>8</v>
      </c>
      <c r="E1" s="1" t="s">
        <v>9</v>
      </c>
      <c r="F1" s="1" t="s">
        <v>3</v>
      </c>
      <c r="G1" s="3" t="s">
        <v>4</v>
      </c>
      <c r="H1" s="1" t="s">
        <v>7</v>
      </c>
      <c r="I1" s="1" t="s">
        <v>6</v>
      </c>
      <c r="J1" s="3" t="s">
        <v>10</v>
      </c>
      <c r="K1" s="3" t="s">
        <v>12</v>
      </c>
      <c r="L1" s="3" t="s">
        <v>11</v>
      </c>
      <c r="P1" t="s">
        <v>5</v>
      </c>
      <c r="Q1">
        <v>22</v>
      </c>
    </row>
    <row r="2" spans="1:17" x14ac:dyDescent="0.25">
      <c r="A2" s="1">
        <v>0</v>
      </c>
      <c r="B2" s="2">
        <v>27.03</v>
      </c>
      <c r="C2" s="2">
        <v>5.65</v>
      </c>
      <c r="D2" s="1">
        <f>B2+273.14</f>
        <v>300.16999999999996</v>
      </c>
      <c r="E2" s="1">
        <f>C2+273.14</f>
        <v>278.78999999999996</v>
      </c>
      <c r="F2" s="1">
        <v>65</v>
      </c>
      <c r="G2" s="3">
        <f>0.209087+0.970841*C2</f>
        <v>5.6943386500000006</v>
      </c>
      <c r="H2" s="1">
        <f>(ASIN(0.39795*COS(0.2163108+2*ATAN(0.9671396*TAN(0.0086*(F2-186))))))</f>
        <v>-0.10430208973957018</v>
      </c>
      <c r="I2" s="1">
        <f>24 - (24 / PI()) * ACOS(SIN(0.8333*PI()/180)+SIN($Q$1*PI()/180)*SIN(H2)/(COS($Q$1 *PI()/180)*COS(H2)))</f>
        <v>11.787971159891447</v>
      </c>
      <c r="J2" s="3">
        <f>18.148887+B2*0.949445+((B2-C2)*-0.541052)+(I2*-0.86562)</f>
        <v>22.040789994574766</v>
      </c>
      <c r="K2" s="3">
        <f>18.148887+B2*0.949445+((B2-B2)*-0.541052)+(I2*-0.86562)</f>
        <v>33.608481754574768</v>
      </c>
      <c r="L2" s="3">
        <f>(18.148887+D2*0.949445+((D2-E2)*-0.541052)+(I2*-0.86562))-273.14</f>
        <v>8.2321972945747461</v>
      </c>
    </row>
    <row r="3" spans="1:17" x14ac:dyDescent="0.25">
      <c r="A3" s="1">
        <v>1</v>
      </c>
      <c r="B3" s="2">
        <v>30.970001199999999</v>
      </c>
      <c r="C3" s="2">
        <v>9.93</v>
      </c>
      <c r="D3" s="1">
        <f t="shared" ref="D3:D66" si="0">B3+273.14</f>
        <v>304.1100012</v>
      </c>
      <c r="E3" s="1">
        <f t="shared" ref="E3:E66" si="1">C3+273.14</f>
        <v>283.07</v>
      </c>
      <c r="F3" s="1">
        <v>73</v>
      </c>
      <c r="G3" s="3">
        <f t="shared" ref="G3:G66" si="2">0.209087+0.970841*C3</f>
        <v>9.8495381299999991</v>
      </c>
      <c r="H3" s="1">
        <f t="shared" ref="H3:H66" si="3">(ASIN(0.39795*COS(0.2163108+2*ATAN(0.9671396*TAN(0.0086*(F3-186))))))</f>
        <v>-4.9710009879434795E-2</v>
      </c>
      <c r="I3" s="1">
        <f t="shared" ref="I3:I66" si="4">24 - (24 / PI()) * ACOS(SIN(0.8333*PI()/180)+SIN($Q$1*PI()/180)*SIN(H3)/(COS($Q$1 *PI()/180)*COS(H3)))</f>
        <v>11.957544439080975</v>
      </c>
      <c r="J3" s="3">
        <f t="shared" ref="J3:J66" si="5">18.148887+B3*0.949445+((B3-C3)*-0.541052)+(I3*-0.86562)</f>
        <v>25.81877544271433</v>
      </c>
      <c r="K3" s="3">
        <f t="shared" ref="K3:K66" si="6">18.148887+B3*0.949445+((B3-B3)*-0.541052)+(I3*-0.86562)</f>
        <v>37.202510171976726</v>
      </c>
      <c r="L3" s="3">
        <f t="shared" ref="L3:L66" si="7">(18.148887+D3*0.949445+((D3-E3)*-0.541052)+(I3*-0.86562))-273.14</f>
        <v>12.010182742714335</v>
      </c>
    </row>
    <row r="4" spans="1:17" x14ac:dyDescent="0.25">
      <c r="A4" s="1">
        <v>2</v>
      </c>
      <c r="B4" s="2">
        <v>33.989997899999999</v>
      </c>
      <c r="C4" s="2">
        <v>7.71</v>
      </c>
      <c r="D4" s="1">
        <f t="shared" si="0"/>
        <v>307.12999789999998</v>
      </c>
      <c r="E4" s="1">
        <f t="shared" si="1"/>
        <v>280.84999999999997</v>
      </c>
      <c r="F4" s="1">
        <v>81</v>
      </c>
      <c r="G4" s="3">
        <f t="shared" si="2"/>
        <v>7.6942711099999999</v>
      </c>
      <c r="H4" s="1">
        <f t="shared" si="3"/>
        <v>5.4599951886842163E-3</v>
      </c>
      <c r="I4" s="1">
        <f t="shared" si="4"/>
        <v>12.127961356124773</v>
      </c>
      <c r="J4" s="3">
        <f t="shared" si="5"/>
        <v>25.703469223285978</v>
      </c>
      <c r="K4" s="3">
        <f t="shared" si="6"/>
        <v>39.922314647076774</v>
      </c>
      <c r="L4" s="3">
        <f t="shared" si="7"/>
        <v>11.894876523285973</v>
      </c>
    </row>
    <row r="5" spans="1:17" x14ac:dyDescent="0.25">
      <c r="A5" s="1">
        <v>3</v>
      </c>
      <c r="B5" s="2">
        <v>38.449996900000002</v>
      </c>
      <c r="C5" s="2">
        <v>15.5700006</v>
      </c>
      <c r="D5" s="1">
        <f t="shared" si="0"/>
        <v>311.58999689999996</v>
      </c>
      <c r="E5" s="1">
        <f t="shared" si="1"/>
        <v>288.7100006</v>
      </c>
      <c r="F5" s="1">
        <v>89</v>
      </c>
      <c r="G5" s="3">
        <f t="shared" si="2"/>
        <v>15.3250819525046</v>
      </c>
      <c r="H5" s="1">
        <f t="shared" si="3"/>
        <v>6.0295649556938738E-2</v>
      </c>
      <c r="I5" s="1">
        <f t="shared" si="4"/>
        <v>12.297508317727599</v>
      </c>
      <c r="J5" s="3">
        <f t="shared" si="5"/>
        <v>31.630807398621531</v>
      </c>
      <c r="K5" s="3">
        <f t="shared" si="6"/>
        <v>44.01007515672913</v>
      </c>
      <c r="L5" s="3">
        <f t="shared" si="7"/>
        <v>17.822214698621508</v>
      </c>
    </row>
    <row r="6" spans="1:17" x14ac:dyDescent="0.25">
      <c r="A6" s="1">
        <v>4</v>
      </c>
      <c r="B6" s="2">
        <v>40.19</v>
      </c>
      <c r="C6" s="2">
        <v>17.989999999999998</v>
      </c>
      <c r="D6" s="1">
        <f t="shared" si="0"/>
        <v>313.33</v>
      </c>
      <c r="E6" s="1">
        <f t="shared" si="1"/>
        <v>291.13</v>
      </c>
      <c r="F6" s="1">
        <v>97</v>
      </c>
      <c r="G6" s="3">
        <f t="shared" si="2"/>
        <v>17.67451659</v>
      </c>
      <c r="H6" s="1">
        <f t="shared" si="3"/>
        <v>0.11391288694833986</v>
      </c>
      <c r="I6" s="1">
        <f t="shared" si="4"/>
        <v>12.464513538056481</v>
      </c>
      <c r="J6" s="3">
        <f t="shared" si="5"/>
        <v>33.506194941187537</v>
      </c>
      <c r="K6" s="3">
        <f t="shared" si="6"/>
        <v>45.517549341187539</v>
      </c>
      <c r="L6" s="3">
        <f t="shared" si="7"/>
        <v>19.697602241187553</v>
      </c>
    </row>
    <row r="7" spans="1:17" x14ac:dyDescent="0.25">
      <c r="A7" s="1">
        <v>5</v>
      </c>
      <c r="B7" s="2">
        <v>39.57</v>
      </c>
      <c r="C7" s="2">
        <v>13.93</v>
      </c>
      <c r="D7" s="1">
        <f t="shared" si="0"/>
        <v>312.70999999999998</v>
      </c>
      <c r="E7" s="1">
        <f t="shared" si="1"/>
        <v>287.07</v>
      </c>
      <c r="F7" s="1">
        <v>105</v>
      </c>
      <c r="G7" s="3">
        <f t="shared" si="2"/>
        <v>13.732902129999999</v>
      </c>
      <c r="H7" s="1">
        <f t="shared" si="3"/>
        <v>0.1654497787475169</v>
      </c>
      <c r="I7" s="1">
        <f t="shared" si="4"/>
        <v>12.627184452991299</v>
      </c>
      <c r="J7" s="3">
        <f t="shared" si="5"/>
        <v>30.915508963801678</v>
      </c>
      <c r="K7" s="3">
        <f t="shared" si="6"/>
        <v>44.788082243801675</v>
      </c>
      <c r="L7" s="3">
        <f t="shared" si="7"/>
        <v>17.106916263801679</v>
      </c>
    </row>
    <row r="8" spans="1:17" x14ac:dyDescent="0.25">
      <c r="A8" s="1">
        <v>6</v>
      </c>
      <c r="B8" s="2">
        <v>40.489997899999999</v>
      </c>
      <c r="C8" s="2">
        <v>15.47</v>
      </c>
      <c r="D8" s="1">
        <f t="shared" si="0"/>
        <v>313.62999789999998</v>
      </c>
      <c r="E8" s="1">
        <f t="shared" si="1"/>
        <v>288.61</v>
      </c>
      <c r="F8" s="1">
        <v>113</v>
      </c>
      <c r="G8" s="3">
        <f t="shared" si="2"/>
        <v>15.227997269999999</v>
      </c>
      <c r="H8" s="1">
        <f t="shared" si="3"/>
        <v>0.21406226019508906</v>
      </c>
      <c r="I8" s="1">
        <f t="shared" si="4"/>
        <v>12.783465926539092</v>
      </c>
      <c r="J8" s="3">
        <f t="shared" si="5"/>
        <v>31.989169377043929</v>
      </c>
      <c r="K8" s="3">
        <f t="shared" si="6"/>
        <v>45.526289280834725</v>
      </c>
      <c r="L8" s="3">
        <f t="shared" si="7"/>
        <v>18.180576677043916</v>
      </c>
    </row>
    <row r="9" spans="1:17" x14ac:dyDescent="0.25">
      <c r="A9" s="1">
        <v>7</v>
      </c>
      <c r="B9" s="2">
        <v>41.1499977</v>
      </c>
      <c r="C9" s="2">
        <v>16.61</v>
      </c>
      <c r="D9" s="1">
        <f t="shared" si="0"/>
        <v>314.28999769999996</v>
      </c>
      <c r="E9" s="1">
        <f t="shared" si="1"/>
        <v>289.75</v>
      </c>
      <c r="F9" s="1">
        <v>121</v>
      </c>
      <c r="G9" s="3">
        <f t="shared" si="2"/>
        <v>16.33475601</v>
      </c>
      <c r="H9" s="1">
        <f t="shared" si="3"/>
        <v>0.25892389338807958</v>
      </c>
      <c r="I9" s="1">
        <f t="shared" si="4"/>
        <v>12.930933836842986</v>
      </c>
      <c r="J9" s="3">
        <f t="shared" si="5"/>
        <v>32.747856782848075</v>
      </c>
      <c r="K9" s="3">
        <f t="shared" si="6"/>
        <v>46.025271618428476</v>
      </c>
      <c r="L9" s="3">
        <f t="shared" si="7"/>
        <v>18.939264082848069</v>
      </c>
    </row>
    <row r="10" spans="1:17" x14ac:dyDescent="0.25">
      <c r="A10" s="1">
        <v>8</v>
      </c>
      <c r="B10" s="2">
        <v>41.809997600000003</v>
      </c>
      <c r="C10" s="2">
        <v>16.170000000000002</v>
      </c>
      <c r="D10" s="1">
        <f t="shared" si="0"/>
        <v>314.94999759999996</v>
      </c>
      <c r="E10" s="1">
        <f t="shared" si="1"/>
        <v>289.31</v>
      </c>
      <c r="F10" s="1">
        <v>129</v>
      </c>
      <c r="G10" s="3">
        <f t="shared" si="2"/>
        <v>15.907585970000001</v>
      </c>
      <c r="H10" s="1">
        <f t="shared" si="3"/>
        <v>0.2992316698461186</v>
      </c>
      <c r="I10" s="1">
        <f t="shared" si="4"/>
        <v>13.066744763521639</v>
      </c>
      <c r="J10" s="3">
        <f t="shared" si="5"/>
        <v>32.661772587657197</v>
      </c>
      <c r="K10" s="3">
        <f t="shared" si="6"/>
        <v>46.534344569132401</v>
      </c>
      <c r="L10" s="3">
        <f t="shared" si="7"/>
        <v>18.853179887657234</v>
      </c>
    </row>
    <row r="11" spans="1:17" x14ac:dyDescent="0.25">
      <c r="A11" s="1">
        <v>9</v>
      </c>
      <c r="B11" s="2">
        <v>43.41</v>
      </c>
      <c r="C11" s="2">
        <v>20.41</v>
      </c>
      <c r="D11" s="1">
        <f t="shared" si="0"/>
        <v>316.54999999999995</v>
      </c>
      <c r="E11" s="1">
        <f t="shared" si="1"/>
        <v>293.55</v>
      </c>
      <c r="F11" s="1">
        <v>137</v>
      </c>
      <c r="G11" s="3">
        <f t="shared" si="2"/>
        <v>20.02395181</v>
      </c>
      <c r="H11" s="1">
        <f t="shared" si="3"/>
        <v>0.33421939013812968</v>
      </c>
      <c r="I11" s="1">
        <f t="shared" si="4"/>
        <v>13.187667868532422</v>
      </c>
      <c r="J11" s="3">
        <f t="shared" si="5"/>
        <v>35.504589389640955</v>
      </c>
      <c r="K11" s="3">
        <f t="shared" si="6"/>
        <v>47.948785389640953</v>
      </c>
      <c r="L11" s="3">
        <f t="shared" si="7"/>
        <v>21.695996689640936</v>
      </c>
    </row>
    <row r="12" spans="1:17" x14ac:dyDescent="0.25">
      <c r="A12" s="1">
        <v>10</v>
      </c>
      <c r="B12" s="2">
        <v>43.449996900000002</v>
      </c>
      <c r="C12" s="2">
        <v>20.41</v>
      </c>
      <c r="D12" s="1">
        <f t="shared" si="0"/>
        <v>316.58999689999996</v>
      </c>
      <c r="E12" s="1">
        <f t="shared" si="1"/>
        <v>293.55</v>
      </c>
      <c r="F12" s="1">
        <v>145</v>
      </c>
      <c r="G12" s="3">
        <f t="shared" si="2"/>
        <v>20.02395181</v>
      </c>
      <c r="H12" s="1">
        <f t="shared" si="3"/>
        <v>0.36317923079973574</v>
      </c>
      <c r="I12" s="1">
        <f t="shared" si="4"/>
        <v>13.290224047541852</v>
      </c>
      <c r="J12" s="3">
        <f t="shared" si="5"/>
        <v>35.432149163948523</v>
      </c>
      <c r="K12" s="3">
        <f t="shared" si="6"/>
        <v>47.897985566687325</v>
      </c>
      <c r="L12" s="3">
        <f t="shared" si="7"/>
        <v>21.623556463948489</v>
      </c>
    </row>
    <row r="13" spans="1:17" x14ac:dyDescent="0.25">
      <c r="A13" s="1">
        <v>11</v>
      </c>
      <c r="B13" s="2">
        <v>46.6499977</v>
      </c>
      <c r="C13" s="2">
        <v>20.81</v>
      </c>
      <c r="D13" s="1">
        <f t="shared" si="0"/>
        <v>319.78999769999996</v>
      </c>
      <c r="E13" s="1">
        <f t="shared" si="1"/>
        <v>293.95</v>
      </c>
      <c r="F13" s="1">
        <v>153</v>
      </c>
      <c r="G13" s="3">
        <f t="shared" si="2"/>
        <v>20.412288209999996</v>
      </c>
      <c r="H13" s="1">
        <f t="shared" si="3"/>
        <v>0.38549057341278142</v>
      </c>
      <c r="I13" s="1">
        <f t="shared" si="4"/>
        <v>13.370943642574009</v>
      </c>
      <c r="J13" s="3">
        <f t="shared" si="5"/>
        <v>36.885555394811185</v>
      </c>
      <c r="K13" s="3">
        <f t="shared" si="6"/>
        <v>50.866337830391586</v>
      </c>
      <c r="L13" s="3">
        <f t="shared" si="7"/>
        <v>23.076962694811129</v>
      </c>
    </row>
    <row r="14" spans="1:17" x14ac:dyDescent="0.25">
      <c r="A14" s="1">
        <v>12</v>
      </c>
      <c r="B14" s="2">
        <v>45.19</v>
      </c>
      <c r="C14" s="2">
        <v>20.61</v>
      </c>
      <c r="D14" s="1">
        <f t="shared" si="0"/>
        <v>318.33</v>
      </c>
      <c r="E14" s="1">
        <f t="shared" si="1"/>
        <v>293.75</v>
      </c>
      <c r="F14" s="1">
        <v>161</v>
      </c>
      <c r="G14" s="3">
        <f t="shared" si="2"/>
        <v>20.21812001</v>
      </c>
      <c r="H14" s="1">
        <f t="shared" si="3"/>
        <v>0.4006531370858431</v>
      </c>
      <c r="I14" s="1">
        <f t="shared" si="4"/>
        <v>13.426724120666226</v>
      </c>
      <c r="J14" s="3">
        <f t="shared" si="5"/>
        <v>36.132807456668893</v>
      </c>
      <c r="K14" s="3">
        <f t="shared" si="6"/>
        <v>49.431865616668894</v>
      </c>
      <c r="L14" s="3">
        <f t="shared" si="7"/>
        <v>22.32421475666888</v>
      </c>
    </row>
    <row r="15" spans="1:17" x14ac:dyDescent="0.25">
      <c r="A15" s="1">
        <v>13</v>
      </c>
      <c r="B15" s="2">
        <v>42.289997100000001</v>
      </c>
      <c r="C15" s="2">
        <v>19.149999999999999</v>
      </c>
      <c r="D15" s="1">
        <f t="shared" si="0"/>
        <v>315.42999709999998</v>
      </c>
      <c r="E15" s="1">
        <f t="shared" si="1"/>
        <v>292.28999999999996</v>
      </c>
      <c r="F15" s="1">
        <v>169</v>
      </c>
      <c r="G15" s="3">
        <f t="shared" si="2"/>
        <v>18.80069215</v>
      </c>
      <c r="H15" s="1">
        <f t="shared" si="3"/>
        <v>0.4083194294532238</v>
      </c>
      <c r="I15" s="1">
        <f t="shared" si="4"/>
        <v>13.455228591622896</v>
      </c>
      <c r="J15" s="3">
        <f t="shared" si="5"/>
        <v>34.133856612179684</v>
      </c>
      <c r="K15" s="3">
        <f t="shared" si="6"/>
        <v>46.653798323128882</v>
      </c>
      <c r="L15" s="3">
        <f t="shared" si="7"/>
        <v>20.325263912179707</v>
      </c>
    </row>
    <row r="16" spans="1:17" x14ac:dyDescent="0.25">
      <c r="A16" s="1">
        <v>14</v>
      </c>
      <c r="B16" s="2">
        <v>43.449996900000002</v>
      </c>
      <c r="C16" s="2">
        <v>18.989999999999998</v>
      </c>
      <c r="D16" s="1">
        <f t="shared" si="0"/>
        <v>316.58999689999996</v>
      </c>
      <c r="E16" s="1">
        <f t="shared" si="1"/>
        <v>292.13</v>
      </c>
      <c r="F16" s="1">
        <v>177</v>
      </c>
      <c r="G16" s="3">
        <f t="shared" si="2"/>
        <v>18.645357589999996</v>
      </c>
      <c r="H16" s="1">
        <f t="shared" si="3"/>
        <v>0.40832036224696044</v>
      </c>
      <c r="I16" s="1">
        <f t="shared" si="4"/>
        <v>13.455232072576084</v>
      </c>
      <c r="J16" s="3">
        <f t="shared" si="5"/>
        <v>34.521021077318387</v>
      </c>
      <c r="K16" s="3">
        <f t="shared" si="6"/>
        <v>47.755151320057188</v>
      </c>
      <c r="L16" s="3">
        <f t="shared" si="7"/>
        <v>20.712428377318361</v>
      </c>
    </row>
    <row r="17" spans="1:12" x14ac:dyDescent="0.25">
      <c r="A17" s="1">
        <v>15</v>
      </c>
      <c r="B17" s="2">
        <v>45.329998000000003</v>
      </c>
      <c r="C17" s="2">
        <v>20.45</v>
      </c>
      <c r="D17" s="1">
        <f t="shared" si="0"/>
        <v>318.46999799999998</v>
      </c>
      <c r="E17" s="1">
        <f t="shared" si="1"/>
        <v>293.58999999999997</v>
      </c>
      <c r="F17" s="1">
        <v>185</v>
      </c>
      <c r="G17" s="3">
        <f t="shared" si="2"/>
        <v>20.06278545</v>
      </c>
      <c r="H17" s="1">
        <f t="shared" si="3"/>
        <v>0.40067839079220724</v>
      </c>
      <c r="I17" s="1">
        <f t="shared" si="4"/>
        <v>13.426817679046049</v>
      </c>
      <c r="J17" s="3">
        <f t="shared" si="5"/>
        <v>36.103332353878166</v>
      </c>
      <c r="K17" s="3">
        <f t="shared" si="6"/>
        <v>49.564705031774167</v>
      </c>
      <c r="L17" s="3">
        <f t="shared" si="7"/>
        <v>22.294739653878139</v>
      </c>
    </row>
    <row r="18" spans="1:12" x14ac:dyDescent="0.25">
      <c r="A18" s="1">
        <v>16</v>
      </c>
      <c r="B18" s="2">
        <v>44.769996599999999</v>
      </c>
      <c r="C18" s="2">
        <v>21.45</v>
      </c>
      <c r="D18" s="1">
        <f t="shared" si="0"/>
        <v>317.9099966</v>
      </c>
      <c r="E18" s="1">
        <f t="shared" si="1"/>
        <v>294.58999999999997</v>
      </c>
      <c r="F18" s="1">
        <v>193</v>
      </c>
      <c r="G18" s="3">
        <f t="shared" si="2"/>
        <v>21.03362645</v>
      </c>
      <c r="H18" s="1">
        <f t="shared" si="3"/>
        <v>0.38560496942716405</v>
      </c>
      <c r="I18" s="1">
        <f t="shared" si="4"/>
        <v>13.371361605078581</v>
      </c>
      <c r="J18" s="3">
        <f t="shared" si="5"/>
        <v>36.463687588875672</v>
      </c>
      <c r="K18" s="3">
        <f t="shared" si="6"/>
        <v>49.081018389298876</v>
      </c>
      <c r="L18" s="3">
        <f t="shared" si="7"/>
        <v>22.655094888875681</v>
      </c>
    </row>
    <row r="19" spans="1:12" x14ac:dyDescent="0.25">
      <c r="A19" s="1">
        <v>17</v>
      </c>
      <c r="B19" s="2">
        <v>43.05</v>
      </c>
      <c r="C19" s="2">
        <v>20.45</v>
      </c>
      <c r="D19" s="1">
        <f t="shared" si="0"/>
        <v>316.19</v>
      </c>
      <c r="E19" s="1">
        <f t="shared" si="1"/>
        <v>293.58999999999997</v>
      </c>
      <c r="F19" s="1">
        <v>201</v>
      </c>
      <c r="G19" s="3">
        <f t="shared" si="2"/>
        <v>20.06278545</v>
      </c>
      <c r="H19" s="1">
        <f t="shared" si="3"/>
        <v>0.36348276811694818</v>
      </c>
      <c r="I19" s="1">
        <f t="shared" si="4"/>
        <v>13.291311850981492</v>
      </c>
      <c r="J19" s="3">
        <f t="shared" si="5"/>
        <v>35.289493685553396</v>
      </c>
      <c r="K19" s="3">
        <f t="shared" si="6"/>
        <v>47.517268885553392</v>
      </c>
      <c r="L19" s="3">
        <f t="shared" si="7"/>
        <v>21.480900985553433</v>
      </c>
    </row>
    <row r="20" spans="1:12" x14ac:dyDescent="0.25">
      <c r="A20" s="1">
        <v>18</v>
      </c>
      <c r="B20" s="2">
        <v>43.07</v>
      </c>
      <c r="C20" s="2">
        <v>21.41</v>
      </c>
      <c r="D20" s="1">
        <f t="shared" si="0"/>
        <v>316.20999999999998</v>
      </c>
      <c r="E20" s="1">
        <f t="shared" si="1"/>
        <v>294.55</v>
      </c>
      <c r="F20" s="1">
        <v>209</v>
      </c>
      <c r="G20" s="3">
        <f t="shared" si="2"/>
        <v>20.99479281</v>
      </c>
      <c r="H20" s="1">
        <f t="shared" si="3"/>
        <v>0.33483659074452959</v>
      </c>
      <c r="I20" s="1">
        <f t="shared" si="4"/>
        <v>13.189829155742576</v>
      </c>
      <c r="J20" s="3">
        <f t="shared" si="5"/>
        <v>35.904916916206119</v>
      </c>
      <c r="K20" s="3">
        <f t="shared" si="6"/>
        <v>47.624103236206118</v>
      </c>
      <c r="L20" s="3">
        <f t="shared" si="7"/>
        <v>22.096324216206142</v>
      </c>
    </row>
    <row r="21" spans="1:12" x14ac:dyDescent="0.25">
      <c r="A21" s="1">
        <v>19</v>
      </c>
      <c r="B21" s="2">
        <v>43.71</v>
      </c>
      <c r="C21" s="2">
        <v>20.390001300000002</v>
      </c>
      <c r="D21" s="1">
        <f t="shared" si="0"/>
        <v>316.84999999999997</v>
      </c>
      <c r="E21" s="1">
        <f t="shared" si="1"/>
        <v>293.53000129999998</v>
      </c>
      <c r="F21" s="1">
        <v>217</v>
      </c>
      <c r="G21" s="3">
        <f t="shared" si="2"/>
        <v>20.004536252093303</v>
      </c>
      <c r="H21" s="1">
        <f t="shared" si="3"/>
        <v>0.3002989816904813</v>
      </c>
      <c r="I21" s="1">
        <f t="shared" si="4"/>
        <v>13.070389355995701</v>
      </c>
      <c r="J21" s="3">
        <f t="shared" si="5"/>
        <v>35.717805579030596</v>
      </c>
      <c r="K21" s="3">
        <f t="shared" si="6"/>
        <v>48.335137515662993</v>
      </c>
      <c r="L21" s="3">
        <f t="shared" si="7"/>
        <v>21.909212879030576</v>
      </c>
    </row>
    <row r="22" spans="1:12" x14ac:dyDescent="0.25">
      <c r="A22" s="1">
        <v>20</v>
      </c>
      <c r="B22" s="2">
        <v>41.469997399999997</v>
      </c>
      <c r="C22" s="2">
        <v>23.41</v>
      </c>
      <c r="D22" s="1">
        <f t="shared" si="0"/>
        <v>314.6099974</v>
      </c>
      <c r="E22" s="1">
        <f t="shared" si="1"/>
        <v>296.55</v>
      </c>
      <c r="F22" s="1">
        <v>225</v>
      </c>
      <c r="G22" s="3">
        <f t="shared" si="2"/>
        <v>22.93647481</v>
      </c>
      <c r="H22" s="1">
        <f t="shared" si="3"/>
        <v>0.26057660212759171</v>
      </c>
      <c r="I22" s="1">
        <f t="shared" si="4"/>
        <v>12.936436293238927</v>
      </c>
      <c r="J22" s="3">
        <f t="shared" si="5"/>
        <v>36.552932984024721</v>
      </c>
      <c r="K22" s="3">
        <f t="shared" si="6"/>
        <v>46.324330697289518</v>
      </c>
      <c r="L22" s="3">
        <f t="shared" si="7"/>
        <v>22.744340284024759</v>
      </c>
    </row>
    <row r="23" spans="1:12" x14ac:dyDescent="0.25">
      <c r="A23" s="1">
        <v>21</v>
      </c>
      <c r="B23" s="2">
        <v>45.609996799999998</v>
      </c>
      <c r="C23" s="2">
        <v>20.85</v>
      </c>
      <c r="D23" s="1">
        <f t="shared" si="0"/>
        <v>318.74999679999996</v>
      </c>
      <c r="E23" s="1">
        <f t="shared" si="1"/>
        <v>293.99</v>
      </c>
      <c r="F23" s="1">
        <v>233</v>
      </c>
      <c r="G23" s="3">
        <f t="shared" si="2"/>
        <v>20.45112185</v>
      </c>
      <c r="H23" s="1">
        <f t="shared" si="3"/>
        <v>0.21642200856137356</v>
      </c>
      <c r="I23" s="1">
        <f t="shared" si="4"/>
        <v>12.791138217569278</v>
      </c>
      <c r="J23" s="3">
        <f>18.148887+B23*0.949445+((B23-C23)*-0.541052)+(I23*-0.86562)</f>
        <v>36.98435955925008</v>
      </c>
      <c r="K23" s="3">
        <f t="shared" si="6"/>
        <v>50.38080534788368</v>
      </c>
      <c r="L23" s="3">
        <f t="shared" si="7"/>
        <v>23.175766859250075</v>
      </c>
    </row>
    <row r="24" spans="1:12" x14ac:dyDescent="0.25">
      <c r="A24" s="1">
        <v>22</v>
      </c>
      <c r="B24" s="2">
        <v>42.69</v>
      </c>
      <c r="C24" s="2">
        <v>19.809999999999999</v>
      </c>
      <c r="D24" s="1">
        <f t="shared" si="0"/>
        <v>315.83</v>
      </c>
      <c r="E24" s="1">
        <f t="shared" si="1"/>
        <v>292.95</v>
      </c>
      <c r="F24" s="1">
        <v>241</v>
      </c>
      <c r="G24" s="3">
        <f t="shared" si="2"/>
        <v>19.44144721</v>
      </c>
      <c r="H24" s="1">
        <f t="shared" si="3"/>
        <v>0.16861335767361324</v>
      </c>
      <c r="I24" s="1">
        <f t="shared" si="4"/>
        <v>12.637261013462755</v>
      </c>
      <c r="J24" s="3">
        <f t="shared" si="5"/>
        <v>35.362358411526372</v>
      </c>
      <c r="K24" s="3">
        <f t="shared" si="6"/>
        <v>47.741628171526372</v>
      </c>
      <c r="L24" s="3">
        <f t="shared" si="7"/>
        <v>21.553765711526353</v>
      </c>
    </row>
    <row r="25" spans="1:12" x14ac:dyDescent="0.25">
      <c r="A25" s="1">
        <v>23</v>
      </c>
      <c r="B25" s="2">
        <v>45.789997100000001</v>
      </c>
      <c r="C25" s="2">
        <v>20.11</v>
      </c>
      <c r="D25" s="1">
        <f t="shared" si="0"/>
        <v>318.92999709999998</v>
      </c>
      <c r="E25" s="1">
        <f t="shared" si="1"/>
        <v>293.25</v>
      </c>
      <c r="F25" s="1">
        <v>249</v>
      </c>
      <c r="G25" s="3">
        <f t="shared" si="2"/>
        <v>19.73269951</v>
      </c>
      <c r="H25" s="1">
        <f t="shared" si="3"/>
        <v>0.11794260013308597</v>
      </c>
      <c r="I25" s="1">
        <f t="shared" si="4"/>
        <v>12.477144044695322</v>
      </c>
      <c r="J25" s="3">
        <f t="shared" si="5"/>
        <v>36.929291577691131</v>
      </c>
      <c r="K25" s="3">
        <f t="shared" si="6"/>
        <v>50.823505368640333</v>
      </c>
      <c r="L25" s="3">
        <f t="shared" si="7"/>
        <v>23.120698877691098</v>
      </c>
    </row>
    <row r="26" spans="1:12" x14ac:dyDescent="0.25">
      <c r="A26" s="1">
        <v>24</v>
      </c>
      <c r="B26" s="2">
        <v>43.37</v>
      </c>
      <c r="C26" s="2">
        <v>19.470001199999999</v>
      </c>
      <c r="D26" s="1">
        <f t="shared" si="0"/>
        <v>316.51</v>
      </c>
      <c r="E26" s="1">
        <f t="shared" si="1"/>
        <v>292.6100012</v>
      </c>
      <c r="F26" s="1">
        <v>257</v>
      </c>
      <c r="G26" s="3">
        <f t="shared" si="2"/>
        <v>19.111362435009198</v>
      </c>
      <c r="H26" s="1">
        <f t="shared" si="3"/>
        <v>6.5211335925576056E-2</v>
      </c>
      <c r="I26" s="1">
        <f t="shared" si="4"/>
        <v>12.312752844125788</v>
      </c>
      <c r="J26" s="3">
        <f t="shared" si="5"/>
        <v>35.737009382330228</v>
      </c>
      <c r="K26" s="3">
        <f t="shared" si="6"/>
        <v>48.668151533067828</v>
      </c>
      <c r="L26" s="3">
        <f t="shared" si="7"/>
        <v>21.928416682330294</v>
      </c>
    </row>
    <row r="27" spans="1:12" x14ac:dyDescent="0.25">
      <c r="A27" s="1">
        <v>25</v>
      </c>
      <c r="B27" s="2">
        <v>40.789997100000001</v>
      </c>
      <c r="C27" s="2">
        <v>17.29</v>
      </c>
      <c r="D27" s="1">
        <f t="shared" si="0"/>
        <v>313.92999709999998</v>
      </c>
      <c r="E27" s="1">
        <f t="shared" si="1"/>
        <v>290.43</v>
      </c>
      <c r="F27" s="1">
        <v>265</v>
      </c>
      <c r="G27" s="3">
        <f t="shared" si="2"/>
        <v>16.99492789</v>
      </c>
      <c r="H27" s="1">
        <f t="shared" si="3"/>
        <v>1.1232728280784856E-2</v>
      </c>
      <c r="I27" s="1">
        <f t="shared" si="4"/>
        <v>12.145783242520066</v>
      </c>
      <c r="J27" s="3">
        <f t="shared" si="5"/>
        <v>33.648392475270079</v>
      </c>
      <c r="K27" s="3">
        <f t="shared" si="6"/>
        <v>46.363112906219278</v>
      </c>
      <c r="L27" s="3">
        <f t="shared" si="7"/>
        <v>19.83979977527008</v>
      </c>
    </row>
    <row r="28" spans="1:12" x14ac:dyDescent="0.25">
      <c r="A28" s="1">
        <v>26</v>
      </c>
      <c r="B28" s="2">
        <v>40.949996900000002</v>
      </c>
      <c r="C28" s="2">
        <v>18.25</v>
      </c>
      <c r="D28" s="1">
        <f t="shared" si="0"/>
        <v>314.08999689999996</v>
      </c>
      <c r="E28" s="1">
        <f t="shared" si="1"/>
        <v>291.39</v>
      </c>
      <c r="F28" s="1">
        <v>273</v>
      </c>
      <c r="G28" s="3">
        <f t="shared" si="2"/>
        <v>17.92693525</v>
      </c>
      <c r="H28" s="1">
        <f t="shared" si="3"/>
        <v>-4.3162466293620916E-2</v>
      </c>
      <c r="I28" s="1">
        <f t="shared" si="4"/>
        <v>11.977797548909104</v>
      </c>
      <c r="J28" s="3">
        <f t="shared" si="5"/>
        <v>34.378556969695005</v>
      </c>
      <c r="K28" s="3">
        <f t="shared" si="6"/>
        <v>46.660435692433808</v>
      </c>
      <c r="L28" s="3">
        <f t="shared" si="7"/>
        <v>20.569964269694992</v>
      </c>
    </row>
    <row r="29" spans="1:12" x14ac:dyDescent="0.25">
      <c r="A29" s="1">
        <v>27</v>
      </c>
      <c r="B29" s="2">
        <v>42.75</v>
      </c>
      <c r="C29" s="2">
        <v>17.970001199999999</v>
      </c>
      <c r="D29" s="1">
        <f t="shared" si="0"/>
        <v>315.89</v>
      </c>
      <c r="E29" s="1">
        <f t="shared" si="1"/>
        <v>291.1100012</v>
      </c>
      <c r="F29" s="1">
        <v>281</v>
      </c>
      <c r="G29" s="3">
        <f t="shared" si="2"/>
        <v>17.655100935009198</v>
      </c>
      <c r="H29" s="1">
        <f t="shared" si="3"/>
        <v>-9.7117837263074755E-2</v>
      </c>
      <c r="I29" s="1">
        <f t="shared" si="4"/>
        <v>11.810379875589751</v>
      </c>
      <c r="J29" s="3">
        <f t="shared" si="5"/>
        <v>35.107091811354401</v>
      </c>
      <c r="K29" s="3">
        <f t="shared" si="6"/>
        <v>48.514359722092003</v>
      </c>
      <c r="L29" s="3">
        <f t="shared" si="7"/>
        <v>21.298499111354431</v>
      </c>
    </row>
    <row r="30" spans="1:12" x14ac:dyDescent="0.25">
      <c r="A30" s="1">
        <v>28</v>
      </c>
      <c r="B30" s="2">
        <v>37.43</v>
      </c>
      <c r="C30" s="2">
        <v>16.45</v>
      </c>
      <c r="D30" s="1">
        <f t="shared" si="0"/>
        <v>310.57</v>
      </c>
      <c r="E30" s="1">
        <f t="shared" si="1"/>
        <v>289.58999999999997</v>
      </c>
      <c r="F30" s="1">
        <v>289</v>
      </c>
      <c r="G30" s="3">
        <f t="shared" si="2"/>
        <v>16.17942145</v>
      </c>
      <c r="H30" s="1">
        <f t="shared" si="3"/>
        <v>-0.14974346051386658</v>
      </c>
      <c r="I30" s="1">
        <f t="shared" si="4"/>
        <v>11.645301357577285</v>
      </c>
      <c r="J30" s="3">
        <f t="shared" si="5"/>
        <v>32.254936628853955</v>
      </c>
      <c r="K30" s="3">
        <f t="shared" si="6"/>
        <v>43.606207588853955</v>
      </c>
      <c r="L30" s="3">
        <f t="shared" si="7"/>
        <v>18.446343928853935</v>
      </c>
    </row>
    <row r="31" spans="1:12" x14ac:dyDescent="0.25">
      <c r="A31" s="1">
        <v>29</v>
      </c>
      <c r="B31" s="2">
        <v>35.590000000000003</v>
      </c>
      <c r="C31" s="2">
        <v>10.47</v>
      </c>
      <c r="D31" s="1">
        <f t="shared" si="0"/>
        <v>308.73</v>
      </c>
      <c r="E31" s="1">
        <f t="shared" si="1"/>
        <v>283.61</v>
      </c>
      <c r="F31" s="1">
        <v>297</v>
      </c>
      <c r="G31" s="3">
        <f t="shared" si="2"/>
        <v>10.373792270000001</v>
      </c>
      <c r="H31" s="1">
        <f t="shared" si="3"/>
        <v>-0.20011073720370579</v>
      </c>
      <c r="I31" s="1">
        <f t="shared" si="4"/>
        <v>11.48468498554297</v>
      </c>
      <c r="J31" s="3">
        <f t="shared" si="5"/>
        <v>28.407035292814307</v>
      </c>
      <c r="K31" s="3">
        <f t="shared" si="6"/>
        <v>41.998261532814304</v>
      </c>
      <c r="L31" s="3">
        <f t="shared" si="7"/>
        <v>14.598442592814308</v>
      </c>
    </row>
    <row r="32" spans="1:12" x14ac:dyDescent="0.25">
      <c r="A32" s="1">
        <v>30</v>
      </c>
      <c r="B32" s="2">
        <v>33.590000000000003</v>
      </c>
      <c r="C32" s="2">
        <v>9.59</v>
      </c>
      <c r="D32" s="1">
        <f t="shared" si="0"/>
        <v>306.73</v>
      </c>
      <c r="E32" s="1">
        <f t="shared" si="1"/>
        <v>282.72999999999996</v>
      </c>
      <c r="F32" s="1">
        <v>305</v>
      </c>
      <c r="G32" s="3">
        <f t="shared" si="2"/>
        <v>9.5194521899999991</v>
      </c>
      <c r="H32" s="1">
        <f t="shared" si="3"/>
        <v>-0.24725281472554392</v>
      </c>
      <c r="I32" s="1">
        <f t="shared" si="4"/>
        <v>11.331153135057802</v>
      </c>
      <c r="J32" s="3">
        <f t="shared" si="5"/>
        <v>27.24702377323127</v>
      </c>
      <c r="K32" s="3">
        <f t="shared" si="6"/>
        <v>40.232271773231268</v>
      </c>
      <c r="L32" s="3">
        <f t="shared" si="7"/>
        <v>13.4384310732313</v>
      </c>
    </row>
    <row r="33" spans="1:12" x14ac:dyDescent="0.25">
      <c r="A33" s="1">
        <v>31</v>
      </c>
      <c r="B33" s="2">
        <v>31.49</v>
      </c>
      <c r="C33" s="2">
        <v>8.51</v>
      </c>
      <c r="D33" s="1">
        <f t="shared" si="0"/>
        <v>304.63</v>
      </c>
      <c r="E33" s="1">
        <f t="shared" si="1"/>
        <v>281.64999999999998</v>
      </c>
      <c r="F33" s="1">
        <v>313</v>
      </c>
      <c r="G33" s="3">
        <f t="shared" si="2"/>
        <v>8.470943909999999</v>
      </c>
      <c r="H33" s="1">
        <f t="shared" si="3"/>
        <v>-0.29017383591281248</v>
      </c>
      <c r="I33" s="1">
        <f t="shared" si="4"/>
        <v>11.187928983547977</v>
      </c>
      <c r="J33" s="3">
        <f t="shared" si="5"/>
        <v>25.9290400032612</v>
      </c>
      <c r="K33" s="3">
        <f t="shared" si="6"/>
        <v>38.362414963261195</v>
      </c>
      <c r="L33" s="3">
        <f t="shared" si="7"/>
        <v>12.12044730326113</v>
      </c>
    </row>
    <row r="34" spans="1:12" x14ac:dyDescent="0.25">
      <c r="A34" s="1">
        <v>32</v>
      </c>
      <c r="B34" s="2">
        <v>32.090000000000003</v>
      </c>
      <c r="C34" s="2">
        <v>8.35</v>
      </c>
      <c r="D34" s="1">
        <f t="shared" si="0"/>
        <v>305.23</v>
      </c>
      <c r="E34" s="1">
        <f t="shared" si="1"/>
        <v>281.49</v>
      </c>
      <c r="F34" s="1">
        <v>321</v>
      </c>
      <c r="G34" s="3">
        <f t="shared" si="2"/>
        <v>8.315609349999999</v>
      </c>
      <c r="H34" s="1">
        <f t="shared" si="3"/>
        <v>-0.32787026913008305</v>
      </c>
      <c r="I34" s="1">
        <f t="shared" si="4"/>
        <v>11.058848914339288</v>
      </c>
      <c r="J34" s="3">
        <f t="shared" si="5"/>
        <v>26.199241772769632</v>
      </c>
      <c r="K34" s="3">
        <f t="shared" si="6"/>
        <v>39.043816252769631</v>
      </c>
      <c r="L34" s="3">
        <f t="shared" si="7"/>
        <v>12.390649072769634</v>
      </c>
    </row>
    <row r="35" spans="1:12" x14ac:dyDescent="0.25">
      <c r="A35" s="1">
        <v>33</v>
      </c>
      <c r="B35" s="2">
        <v>25.91</v>
      </c>
      <c r="C35" s="2">
        <v>6.49</v>
      </c>
      <c r="D35" s="1">
        <f t="shared" si="0"/>
        <v>299.05</v>
      </c>
      <c r="E35" s="1">
        <f t="shared" si="1"/>
        <v>279.63</v>
      </c>
      <c r="F35" s="1">
        <v>329</v>
      </c>
      <c r="G35" s="3">
        <f t="shared" si="2"/>
        <v>6.5098450899999998</v>
      </c>
      <c r="H35" s="1">
        <f t="shared" si="3"/>
        <v>-0.3593667116871464</v>
      </c>
      <c r="I35" s="1">
        <f t="shared" si="4"/>
        <v>10.948234504740615</v>
      </c>
      <c r="J35" s="3">
        <f t="shared" si="5"/>
        <v>22.764766358006426</v>
      </c>
      <c r="K35" s="3">
        <f t="shared" si="6"/>
        <v>33.271996198006427</v>
      </c>
      <c r="L35" s="3">
        <f t="shared" si="7"/>
        <v>8.956173658006378</v>
      </c>
    </row>
    <row r="36" spans="1:12" x14ac:dyDescent="0.25">
      <c r="A36" s="1">
        <v>34</v>
      </c>
      <c r="B36" s="2">
        <v>24.01</v>
      </c>
      <c r="C36" s="2">
        <v>5.21</v>
      </c>
      <c r="D36" s="1">
        <f t="shared" si="0"/>
        <v>297.14999999999998</v>
      </c>
      <c r="E36" s="1">
        <f t="shared" si="1"/>
        <v>278.34999999999997</v>
      </c>
      <c r="F36" s="1">
        <v>337</v>
      </c>
      <c r="G36" s="3">
        <f t="shared" si="2"/>
        <v>5.2671686099999997</v>
      </c>
      <c r="H36" s="1">
        <f t="shared" si="3"/>
        <v>-0.38376629466869333</v>
      </c>
      <c r="I36" s="1">
        <f t="shared" si="4"/>
        <v>10.860582733222214</v>
      </c>
      <c r="J36" s="3">
        <f t="shared" si="5"/>
        <v>21.372146224468185</v>
      </c>
      <c r="K36" s="3">
        <f t="shared" si="6"/>
        <v>31.543923824468184</v>
      </c>
      <c r="L36" s="3">
        <f t="shared" si="7"/>
        <v>7.5635535244682046</v>
      </c>
    </row>
    <row r="37" spans="1:12" x14ac:dyDescent="0.25">
      <c r="A37" s="1">
        <v>35</v>
      </c>
      <c r="B37" s="2">
        <v>20.309999999999999</v>
      </c>
      <c r="C37" s="2">
        <v>3.25</v>
      </c>
      <c r="D37" s="1">
        <f t="shared" si="0"/>
        <v>293.45</v>
      </c>
      <c r="E37" s="1">
        <f t="shared" si="1"/>
        <v>276.39</v>
      </c>
      <c r="F37" s="1">
        <v>345</v>
      </c>
      <c r="G37" s="3">
        <f t="shared" si="2"/>
        <v>3.3643202499999996</v>
      </c>
      <c r="H37" s="1">
        <f t="shared" si="3"/>
        <v>-0.40031197030199439</v>
      </c>
      <c r="I37" s="1">
        <f t="shared" si="4"/>
        <v>10.800074545070707</v>
      </c>
      <c r="J37" s="3">
        <f t="shared" si="5"/>
        <v>18.853007302295897</v>
      </c>
      <c r="K37" s="3">
        <f t="shared" si="6"/>
        <v>28.083354422295894</v>
      </c>
      <c r="L37" s="3">
        <f t="shared" si="7"/>
        <v>5.0444146022959444</v>
      </c>
    </row>
    <row r="38" spans="1:12" x14ac:dyDescent="0.25">
      <c r="A38" s="1">
        <v>36</v>
      </c>
      <c r="B38" s="2">
        <v>25.77</v>
      </c>
      <c r="C38" s="2">
        <v>3.38999987</v>
      </c>
      <c r="D38" s="1">
        <f t="shared" si="0"/>
        <v>298.90999999999997</v>
      </c>
      <c r="E38" s="1">
        <f t="shared" si="1"/>
        <v>276.52999986999998</v>
      </c>
      <c r="F38" s="1">
        <v>353</v>
      </c>
      <c r="G38" s="3">
        <f t="shared" si="2"/>
        <v>3.5002378637906695</v>
      </c>
      <c r="H38" s="1">
        <f t="shared" si="3"/>
        <v>-0.40845024822266707</v>
      </c>
      <c r="I38" s="1">
        <f t="shared" si="4"/>
        <v>10.769974638236711</v>
      </c>
      <c r="J38" s="3">
        <f t="shared" si="5"/>
        <v>21.184635373312776</v>
      </c>
      <c r="K38" s="3">
        <f t="shared" si="6"/>
        <v>33.293379203649536</v>
      </c>
      <c r="L38" s="3">
        <f t="shared" si="7"/>
        <v>7.3760426733127247</v>
      </c>
    </row>
    <row r="39" spans="1:12" x14ac:dyDescent="0.25">
      <c r="A39" s="1">
        <v>37</v>
      </c>
      <c r="B39" s="2">
        <v>27.050001099999999</v>
      </c>
      <c r="C39" s="2">
        <v>3.2099997999999998</v>
      </c>
      <c r="D39" s="1">
        <f t="shared" si="0"/>
        <v>300.19000109999996</v>
      </c>
      <c r="E39" s="1">
        <f t="shared" si="1"/>
        <v>276.34999979999998</v>
      </c>
      <c r="F39" s="1">
        <v>361</v>
      </c>
      <c r="G39" s="3">
        <f t="shared" si="2"/>
        <v>3.3254864158317994</v>
      </c>
      <c r="H39" s="1">
        <f t="shared" si="3"/>
        <v>-0.40788522968924845</v>
      </c>
      <c r="I39" s="1">
        <f t="shared" si="4"/>
        <v>10.772071813560649</v>
      </c>
      <c r="J39" s="3">
        <f t="shared" si="5"/>
        <v>21.608174107767539</v>
      </c>
      <c r="K39" s="3">
        <f t="shared" si="6"/>
        <v>34.506854491135137</v>
      </c>
      <c r="L39" s="3">
        <f t="shared" si="7"/>
        <v>7.799581407767505</v>
      </c>
    </row>
    <row r="40" spans="1:12" x14ac:dyDescent="0.25">
      <c r="A40" s="1">
        <v>38</v>
      </c>
      <c r="B40" s="2">
        <v>20.37</v>
      </c>
      <c r="C40" s="2">
        <v>1.9699999100000001</v>
      </c>
      <c r="D40" s="1">
        <f t="shared" si="0"/>
        <v>293.51</v>
      </c>
      <c r="E40" s="1">
        <f t="shared" si="1"/>
        <v>275.10999991</v>
      </c>
      <c r="F40" s="1">
        <v>1</v>
      </c>
      <c r="G40" s="3">
        <f t="shared" si="2"/>
        <v>2.1216436826243097</v>
      </c>
      <c r="H40" s="1">
        <f t="shared" si="3"/>
        <v>-0.40270065067443078</v>
      </c>
      <c r="I40" s="1">
        <f t="shared" si="4"/>
        <v>10.791263528914676</v>
      </c>
      <c r="J40" s="3">
        <f t="shared" si="5"/>
        <v>18.1925912654062</v>
      </c>
      <c r="K40" s="3">
        <f t="shared" si="6"/>
        <v>28.147948114100881</v>
      </c>
      <c r="L40" s="3">
        <f t="shared" si="7"/>
        <v>4.3839985654061593</v>
      </c>
    </row>
    <row r="41" spans="1:12" x14ac:dyDescent="0.25">
      <c r="A41" s="1">
        <v>39</v>
      </c>
      <c r="B41" s="2">
        <v>24.23</v>
      </c>
      <c r="C41" s="2">
        <v>4.29</v>
      </c>
      <c r="D41" s="1">
        <f t="shared" si="0"/>
        <v>297.37</v>
      </c>
      <c r="E41" s="1">
        <f t="shared" si="1"/>
        <v>277.43</v>
      </c>
      <c r="F41" s="1">
        <v>9</v>
      </c>
      <c r="G41" s="3">
        <f t="shared" si="2"/>
        <v>4.3739948900000005</v>
      </c>
      <c r="H41" s="1">
        <f t="shared" si="3"/>
        <v>-0.38779367890004862</v>
      </c>
      <c r="I41" s="1">
        <f t="shared" si="4"/>
        <v>10.845937019979537</v>
      </c>
      <c r="J41" s="3">
        <f t="shared" si="5"/>
        <v>20.976902466765317</v>
      </c>
      <c r="K41" s="3">
        <f t="shared" si="6"/>
        <v>31.765479346765318</v>
      </c>
      <c r="L41" s="3">
        <f t="shared" si="7"/>
        <v>7.1683097667653328</v>
      </c>
    </row>
    <row r="42" spans="1:12" x14ac:dyDescent="0.25">
      <c r="A42" s="1">
        <v>40</v>
      </c>
      <c r="B42" s="2">
        <v>20.23</v>
      </c>
      <c r="C42" s="2">
        <v>1.73</v>
      </c>
      <c r="D42" s="1">
        <f t="shared" si="0"/>
        <v>293.37</v>
      </c>
      <c r="E42" s="1">
        <f t="shared" si="1"/>
        <v>274.87</v>
      </c>
      <c r="F42" s="1">
        <v>17</v>
      </c>
      <c r="G42" s="3">
        <f t="shared" si="2"/>
        <v>1.8886419299999999</v>
      </c>
      <c r="H42" s="1">
        <f t="shared" si="3"/>
        <v>-0.36479720208847966</v>
      </c>
      <c r="I42" s="1">
        <f t="shared" si="4"/>
        <v>10.928881692620545</v>
      </c>
      <c r="J42" s="3">
        <f t="shared" si="5"/>
        <v>17.886438779233806</v>
      </c>
      <c r="K42" s="3">
        <f t="shared" si="6"/>
        <v>27.895900779233806</v>
      </c>
      <c r="L42" s="3">
        <f t="shared" si="7"/>
        <v>4.0778460792338365</v>
      </c>
    </row>
    <row r="43" spans="1:12" x14ac:dyDescent="0.25">
      <c r="A43" s="1">
        <v>41</v>
      </c>
      <c r="B43" s="2">
        <v>23.57</v>
      </c>
      <c r="C43" s="2">
        <v>2.87</v>
      </c>
      <c r="D43" s="1">
        <f t="shared" si="0"/>
        <v>296.70999999999998</v>
      </c>
      <c r="E43" s="1">
        <f t="shared" si="1"/>
        <v>276.01</v>
      </c>
      <c r="F43" s="1">
        <v>25</v>
      </c>
      <c r="G43" s="3">
        <f t="shared" si="2"/>
        <v>2.99540067</v>
      </c>
      <c r="H43" s="1">
        <f t="shared" si="3"/>
        <v>-0.33440364963266606</v>
      </c>
      <c r="I43" s="1">
        <f t="shared" si="4"/>
        <v>11.036123415172149</v>
      </c>
      <c r="J43" s="3">
        <f t="shared" si="5"/>
        <v>19.774440099358692</v>
      </c>
      <c r="K43" s="3">
        <f t="shared" si="6"/>
        <v>30.97421649935869</v>
      </c>
      <c r="L43" s="3">
        <f t="shared" si="7"/>
        <v>5.9658473993586654</v>
      </c>
    </row>
    <row r="44" spans="1:12" x14ac:dyDescent="0.25">
      <c r="A44" s="1">
        <v>42</v>
      </c>
      <c r="B44" s="2">
        <v>19.93</v>
      </c>
      <c r="C44" s="2">
        <v>-0.43</v>
      </c>
      <c r="D44" s="1">
        <f t="shared" si="0"/>
        <v>293.07</v>
      </c>
      <c r="E44" s="1">
        <f t="shared" si="1"/>
        <v>272.70999999999998</v>
      </c>
      <c r="F44" s="1">
        <v>33</v>
      </c>
      <c r="G44" s="3">
        <f t="shared" si="2"/>
        <v>-0.20837462999999998</v>
      </c>
      <c r="H44" s="1">
        <f t="shared" si="3"/>
        <v>-0.29747452898734572</v>
      </c>
      <c r="I44" s="1">
        <f t="shared" si="4"/>
        <v>11.163187961164326</v>
      </c>
      <c r="J44" s="3">
        <f t="shared" si="5"/>
        <v>16.392428367056933</v>
      </c>
      <c r="K44" s="3">
        <f t="shared" si="6"/>
        <v>27.408247087056932</v>
      </c>
      <c r="L44" s="3">
        <f t="shared" si="7"/>
        <v>2.5838356670569169</v>
      </c>
    </row>
    <row r="45" spans="1:12" x14ac:dyDescent="0.25">
      <c r="A45" s="1">
        <v>43</v>
      </c>
      <c r="B45" s="2">
        <v>21.57</v>
      </c>
      <c r="C45" s="2">
        <v>1.83</v>
      </c>
      <c r="D45" s="1">
        <f t="shared" si="0"/>
        <v>294.70999999999998</v>
      </c>
      <c r="E45" s="1">
        <f t="shared" si="1"/>
        <v>274.96999999999997</v>
      </c>
      <c r="F45" s="1">
        <v>41</v>
      </c>
      <c r="G45" s="3">
        <f t="shared" si="2"/>
        <v>1.9857260299999999</v>
      </c>
      <c r="H45" s="1">
        <f t="shared" si="3"/>
        <v>-0.2549778242878894</v>
      </c>
      <c r="I45" s="1">
        <f t="shared" si="4"/>
        <v>11.305638901043871</v>
      </c>
      <c r="J45" s="3">
        <f t="shared" si="5"/>
        <v>18.1616620244784</v>
      </c>
      <c r="K45" s="3">
        <f t="shared" si="6"/>
        <v>28.842028504478399</v>
      </c>
      <c r="L45" s="3">
        <f t="shared" si="7"/>
        <v>4.3530693244783834</v>
      </c>
    </row>
    <row r="46" spans="1:12" x14ac:dyDescent="0.25">
      <c r="A46" s="1">
        <v>44</v>
      </c>
      <c r="B46" s="2">
        <v>27.210000999999998</v>
      </c>
      <c r="C46" s="2">
        <v>3.57</v>
      </c>
      <c r="D46" s="1">
        <f t="shared" si="0"/>
        <v>300.35000099999996</v>
      </c>
      <c r="E46" s="1">
        <f t="shared" si="1"/>
        <v>276.70999999999998</v>
      </c>
      <c r="F46" s="1">
        <v>49</v>
      </c>
      <c r="G46" s="3">
        <f t="shared" si="2"/>
        <v>3.6749893699999996</v>
      </c>
      <c r="H46" s="1">
        <f t="shared" si="3"/>
        <v>-0.20793317693271399</v>
      </c>
      <c r="I46" s="1">
        <f t="shared" si="4"/>
        <v>11.459446806565344</v>
      </c>
      <c r="J46" s="3">
        <f t="shared" si="5"/>
        <v>21.273290233693899</v>
      </c>
      <c r="K46" s="3">
        <f t="shared" si="6"/>
        <v>34.063760054745899</v>
      </c>
      <c r="L46" s="3">
        <f t="shared" si="7"/>
        <v>7.4646975336938794</v>
      </c>
    </row>
    <row r="47" spans="1:12" x14ac:dyDescent="0.25">
      <c r="A47" s="1">
        <v>45</v>
      </c>
      <c r="B47" s="2">
        <v>31.07</v>
      </c>
      <c r="C47" s="2">
        <v>7.63</v>
      </c>
      <c r="D47" s="1">
        <f t="shared" si="0"/>
        <v>304.20999999999998</v>
      </c>
      <c r="E47" s="1">
        <f t="shared" si="1"/>
        <v>280.77</v>
      </c>
      <c r="F47" s="1">
        <v>57</v>
      </c>
      <c r="G47" s="3">
        <f t="shared" si="2"/>
        <v>7.6166038299999999</v>
      </c>
      <c r="H47" s="1">
        <f t="shared" si="3"/>
        <v>-0.15737033640379361</v>
      </c>
      <c r="I47" s="1">
        <f t="shared" si="4"/>
        <v>11.621168887280984</v>
      </c>
      <c r="J47" s="3">
        <f t="shared" si="5"/>
        <v>24.90636805779183</v>
      </c>
      <c r="K47" s="3">
        <f t="shared" si="6"/>
        <v>37.58862693779183</v>
      </c>
      <c r="L47" s="3">
        <f t="shared" si="7"/>
        <v>11.097775357791818</v>
      </c>
    </row>
    <row r="48" spans="1:12" x14ac:dyDescent="0.25">
      <c r="A48" s="1">
        <v>46</v>
      </c>
      <c r="B48" s="2">
        <v>32.289997100000001</v>
      </c>
      <c r="C48" s="2">
        <v>9.59</v>
      </c>
      <c r="D48" s="1">
        <f t="shared" si="0"/>
        <v>305.42999709999998</v>
      </c>
      <c r="E48" s="1">
        <f t="shared" si="1"/>
        <v>282.72999999999996</v>
      </c>
      <c r="F48" s="1">
        <v>65</v>
      </c>
      <c r="G48" s="3">
        <f t="shared" si="2"/>
        <v>9.5194521899999991</v>
      </c>
      <c r="H48" s="1">
        <f t="shared" si="3"/>
        <v>-0.10430208973957018</v>
      </c>
      <c r="I48" s="1">
        <f t="shared" si="4"/>
        <v>11.787971159891447</v>
      </c>
      <c r="J48" s="3">
        <f t="shared" si="5"/>
        <v>26.320680870235066</v>
      </c>
      <c r="K48" s="3">
        <f t="shared" si="6"/>
        <v>38.602559701184262</v>
      </c>
      <c r="L48" s="3">
        <f t="shared" si="7"/>
        <v>12.512088170235074</v>
      </c>
    </row>
    <row r="49" spans="1:12" x14ac:dyDescent="0.25">
      <c r="A49" s="1">
        <v>47</v>
      </c>
      <c r="B49" s="2">
        <v>37.289997100000001</v>
      </c>
      <c r="C49" s="2">
        <v>10.43</v>
      </c>
      <c r="D49" s="1">
        <f t="shared" si="0"/>
        <v>310.42999709999998</v>
      </c>
      <c r="E49" s="1">
        <f t="shared" si="1"/>
        <v>283.57</v>
      </c>
      <c r="F49" s="1">
        <v>73</v>
      </c>
      <c r="G49" s="3">
        <f t="shared" si="2"/>
        <v>10.334958629999999</v>
      </c>
      <c r="H49" s="1">
        <f t="shared" si="3"/>
        <v>-4.9710009879434795E-2</v>
      </c>
      <c r="I49" s="1">
        <f t="shared" si="4"/>
        <v>11.957544439080975</v>
      </c>
      <c r="J49" s="3">
        <f t="shared" si="5"/>
        <v>28.670343528303025</v>
      </c>
      <c r="K49" s="3">
        <f t="shared" si="6"/>
        <v>43.202998679252218</v>
      </c>
      <c r="L49" s="3">
        <f t="shared" si="7"/>
        <v>14.861750828303002</v>
      </c>
    </row>
    <row r="50" spans="1:12" x14ac:dyDescent="0.25">
      <c r="A50" s="1">
        <v>48</v>
      </c>
      <c r="B50" s="2">
        <v>40.909999999999997</v>
      </c>
      <c r="C50" s="2">
        <v>12.1500006</v>
      </c>
      <c r="D50" s="1">
        <f t="shared" si="0"/>
        <v>314.04999999999995</v>
      </c>
      <c r="E50" s="1">
        <f t="shared" si="1"/>
        <v>285.29000059999998</v>
      </c>
      <c r="F50" s="1">
        <v>81</v>
      </c>
      <c r="G50" s="3">
        <f t="shared" si="2"/>
        <v>12.0048057325046</v>
      </c>
      <c r="H50" s="1">
        <f t="shared" si="3"/>
        <v>5.4599951886842163E-3</v>
      </c>
      <c r="I50" s="1">
        <f t="shared" si="4"/>
        <v>12.127961356124773</v>
      </c>
      <c r="J50" s="3">
        <f t="shared" si="5"/>
        <v>30.931820845542475</v>
      </c>
      <c r="K50" s="3">
        <f t="shared" si="6"/>
        <v>46.492476040911271</v>
      </c>
      <c r="L50" s="3">
        <f t="shared" si="7"/>
        <v>17.123228145542498</v>
      </c>
    </row>
    <row r="51" spans="1:12" x14ac:dyDescent="0.25">
      <c r="A51" s="1">
        <v>49</v>
      </c>
      <c r="B51" s="2">
        <v>32.590000000000003</v>
      </c>
      <c r="C51" s="2">
        <v>8.75</v>
      </c>
      <c r="D51" s="1">
        <f t="shared" si="0"/>
        <v>305.73</v>
      </c>
      <c r="E51" s="1">
        <f t="shared" si="1"/>
        <v>281.89</v>
      </c>
      <c r="F51" s="1">
        <v>89</v>
      </c>
      <c r="G51" s="3">
        <f t="shared" si="2"/>
        <v>8.703945749999999</v>
      </c>
      <c r="H51" s="1">
        <f t="shared" si="3"/>
        <v>6.0295649556938738E-2</v>
      </c>
      <c r="I51" s="1">
        <f t="shared" si="4"/>
        <v>12.297508317727599</v>
      </c>
      <c r="J51" s="3">
        <f t="shared" si="5"/>
        <v>25.547650720008637</v>
      </c>
      <c r="K51" s="3">
        <f t="shared" si="6"/>
        <v>38.446330400008634</v>
      </c>
      <c r="L51" s="3">
        <f t="shared" si="7"/>
        <v>11.739058020008599</v>
      </c>
    </row>
    <row r="52" spans="1:12" x14ac:dyDescent="0.25">
      <c r="A52" s="1">
        <v>50</v>
      </c>
      <c r="B52" s="2">
        <v>37.289997100000001</v>
      </c>
      <c r="C52" s="2">
        <v>12.3700008</v>
      </c>
      <c r="D52" s="1">
        <f t="shared" si="0"/>
        <v>310.42999709999998</v>
      </c>
      <c r="E52" s="1">
        <f t="shared" si="1"/>
        <v>285.5100008</v>
      </c>
      <c r="F52" s="1">
        <v>97</v>
      </c>
      <c r="G52" s="3">
        <f t="shared" si="2"/>
        <v>12.2183909466728</v>
      </c>
      <c r="H52" s="1">
        <f t="shared" si="3"/>
        <v>0.11391288694833986</v>
      </c>
      <c r="I52" s="1">
        <f t="shared" si="4"/>
        <v>12.464513538056481</v>
      </c>
      <c r="J52" s="3">
        <f t="shared" si="5"/>
        <v>29.281142249689438</v>
      </c>
      <c r="K52" s="3">
        <f t="shared" si="6"/>
        <v>42.764156087797041</v>
      </c>
      <c r="L52" s="3">
        <f t="shared" si="7"/>
        <v>15.472549549689461</v>
      </c>
    </row>
    <row r="53" spans="1:12" x14ac:dyDescent="0.25">
      <c r="A53" s="1">
        <v>51</v>
      </c>
      <c r="B53" s="2">
        <v>39.590000000000003</v>
      </c>
      <c r="C53" s="2">
        <v>17.710000999999998</v>
      </c>
      <c r="D53" s="1">
        <f t="shared" si="0"/>
        <v>312.73</v>
      </c>
      <c r="E53" s="1">
        <f t="shared" si="1"/>
        <v>290.85000099999996</v>
      </c>
      <c r="F53" s="1">
        <v>105</v>
      </c>
      <c r="G53" s="3">
        <f t="shared" si="2"/>
        <v>17.402682080840997</v>
      </c>
      <c r="H53" s="1">
        <f t="shared" si="3"/>
        <v>0.1654497787475169</v>
      </c>
      <c r="I53" s="1">
        <f t="shared" si="4"/>
        <v>12.627184452991299</v>
      </c>
      <c r="J53" s="3">
        <f t="shared" si="5"/>
        <v>32.968853924853669</v>
      </c>
      <c r="K53" s="3">
        <f t="shared" si="6"/>
        <v>44.807071143801672</v>
      </c>
      <c r="L53" s="3">
        <f t="shared" si="7"/>
        <v>19.160261224853627</v>
      </c>
    </row>
    <row r="54" spans="1:12" x14ac:dyDescent="0.25">
      <c r="A54" s="1">
        <v>52</v>
      </c>
      <c r="B54" s="2">
        <v>39.590000000000003</v>
      </c>
      <c r="C54" s="2">
        <v>17.989999999999998</v>
      </c>
      <c r="D54" s="1">
        <f t="shared" si="0"/>
        <v>312.73</v>
      </c>
      <c r="E54" s="1">
        <f t="shared" si="1"/>
        <v>291.13</v>
      </c>
      <c r="F54" s="1">
        <v>113</v>
      </c>
      <c r="G54" s="3">
        <f t="shared" si="2"/>
        <v>17.67451659</v>
      </c>
      <c r="H54" s="1">
        <f t="shared" si="3"/>
        <v>0.21406226019508906</v>
      </c>
      <c r="I54" s="1">
        <f t="shared" si="4"/>
        <v>12.783465926539092</v>
      </c>
      <c r="J54" s="3">
        <f t="shared" si="5"/>
        <v>32.985067574669223</v>
      </c>
      <c r="K54" s="3">
        <f t="shared" si="6"/>
        <v>44.671790774669226</v>
      </c>
      <c r="L54" s="3">
        <f t="shared" si="7"/>
        <v>19.176474874669225</v>
      </c>
    </row>
    <row r="55" spans="1:12" x14ac:dyDescent="0.25">
      <c r="A55" s="1">
        <v>53</v>
      </c>
      <c r="B55" s="2">
        <v>44.609996799999998</v>
      </c>
      <c r="C55" s="2">
        <v>20.41</v>
      </c>
      <c r="D55" s="1">
        <f t="shared" si="0"/>
        <v>317.74999679999996</v>
      </c>
      <c r="E55" s="1">
        <f t="shared" si="1"/>
        <v>293.55</v>
      </c>
      <c r="F55" s="1">
        <v>121</v>
      </c>
      <c r="G55" s="3">
        <f t="shared" si="2"/>
        <v>20.02395181</v>
      </c>
      <c r="H55" s="1">
        <f t="shared" si="3"/>
        <v>0.25892389338807958</v>
      </c>
      <c r="I55" s="1">
        <f t="shared" si="4"/>
        <v>12.930933836842986</v>
      </c>
      <c r="J55" s="3">
        <f t="shared" si="5"/>
        <v>36.216893795294375</v>
      </c>
      <c r="K55" s="3">
        <f t="shared" si="6"/>
        <v>49.310350463927975</v>
      </c>
      <c r="L55" s="3">
        <f t="shared" si="7"/>
        <v>22.408301095294405</v>
      </c>
    </row>
    <row r="56" spans="1:12" x14ac:dyDescent="0.25">
      <c r="A56" s="1">
        <v>54</v>
      </c>
      <c r="B56" s="2">
        <v>40.07</v>
      </c>
      <c r="C56" s="2">
        <v>17.309999999999999</v>
      </c>
      <c r="D56" s="1">
        <f t="shared" si="0"/>
        <v>313.20999999999998</v>
      </c>
      <c r="E56" s="1">
        <f t="shared" si="1"/>
        <v>290.45</v>
      </c>
      <c r="F56" s="1">
        <v>129</v>
      </c>
      <c r="G56" s="3">
        <f t="shared" si="2"/>
        <v>17.01434471</v>
      </c>
      <c r="H56" s="1">
        <f t="shared" si="3"/>
        <v>0.2992316698461186</v>
      </c>
      <c r="I56" s="1">
        <f t="shared" si="4"/>
        <v>13.066744763521639</v>
      </c>
      <c r="J56" s="3">
        <f t="shared" si="5"/>
        <v>32.567969027800402</v>
      </c>
      <c r="K56" s="3">
        <f t="shared" si="6"/>
        <v>44.882312547800396</v>
      </c>
      <c r="L56" s="3">
        <f t="shared" si="7"/>
        <v>18.759376327800453</v>
      </c>
    </row>
    <row r="57" spans="1:12" x14ac:dyDescent="0.25">
      <c r="A57" s="1">
        <v>55</v>
      </c>
      <c r="B57" s="2">
        <v>45.51</v>
      </c>
      <c r="C57" s="2">
        <v>17.050001099999999</v>
      </c>
      <c r="D57" s="1">
        <f t="shared" si="0"/>
        <v>318.64999999999998</v>
      </c>
      <c r="E57" s="1">
        <f t="shared" si="1"/>
        <v>290.19000109999996</v>
      </c>
      <c r="F57" s="1">
        <v>137</v>
      </c>
      <c r="G57" s="3">
        <f t="shared" si="2"/>
        <v>16.761927117925097</v>
      </c>
      <c r="H57" s="1">
        <f t="shared" si="3"/>
        <v>0.33421939013812968</v>
      </c>
      <c r="I57" s="1">
        <f t="shared" si="4"/>
        <v>13.187667868532422</v>
      </c>
      <c r="J57" s="3">
        <f t="shared" si="5"/>
        <v>34.544280564798164</v>
      </c>
      <c r="K57" s="3">
        <f t="shared" si="6"/>
        <v>49.942619889640959</v>
      </c>
      <c r="L57" s="3">
        <f t="shared" si="7"/>
        <v>20.735687864798138</v>
      </c>
    </row>
    <row r="58" spans="1:12" x14ac:dyDescent="0.25">
      <c r="A58" s="1">
        <v>56</v>
      </c>
      <c r="B58" s="2">
        <v>42.269996599999999</v>
      </c>
      <c r="C58" s="2">
        <v>21.53</v>
      </c>
      <c r="D58" s="1">
        <f t="shared" si="0"/>
        <v>315.4099966</v>
      </c>
      <c r="E58" s="1">
        <f t="shared" si="1"/>
        <v>294.66999999999996</v>
      </c>
      <c r="F58" s="1">
        <v>145</v>
      </c>
      <c r="G58" s="3">
        <f t="shared" si="2"/>
        <v>21.11129373</v>
      </c>
      <c r="H58" s="1">
        <f t="shared" si="3"/>
        <v>0.36317923079973574</v>
      </c>
      <c r="I58" s="1">
        <f t="shared" si="4"/>
        <v>13.290224047541852</v>
      </c>
      <c r="J58" s="3">
        <f t="shared" si="5"/>
        <v>35.556223541430626</v>
      </c>
      <c r="K58" s="3">
        <f t="shared" si="6"/>
        <v>46.777640181853826</v>
      </c>
      <c r="L58" s="3">
        <f t="shared" si="7"/>
        <v>21.747630841430578</v>
      </c>
    </row>
    <row r="59" spans="1:12" x14ac:dyDescent="0.25">
      <c r="A59" s="1">
        <v>57</v>
      </c>
      <c r="B59" s="2">
        <v>43.789997100000001</v>
      </c>
      <c r="C59" s="2">
        <v>22.07</v>
      </c>
      <c r="D59" s="1">
        <f t="shared" si="0"/>
        <v>316.92999709999998</v>
      </c>
      <c r="E59" s="1">
        <f t="shared" si="1"/>
        <v>295.20999999999998</v>
      </c>
      <c r="F59" s="1">
        <v>153</v>
      </c>
      <c r="G59" s="3">
        <f t="shared" si="2"/>
        <v>21.63554787</v>
      </c>
      <c r="H59" s="1">
        <f t="shared" si="3"/>
        <v>0.38549057341278142</v>
      </c>
      <c r="I59" s="1">
        <f t="shared" si="4"/>
        <v>13.370943642574009</v>
      </c>
      <c r="J59" s="3">
        <f t="shared" si="5"/>
        <v>36.399276689775391</v>
      </c>
      <c r="K59" s="3">
        <f t="shared" si="6"/>
        <v>48.15092456072459</v>
      </c>
      <c r="L59" s="3">
        <f t="shared" si="7"/>
        <v>22.590683989775414</v>
      </c>
    </row>
    <row r="60" spans="1:12" x14ac:dyDescent="0.25">
      <c r="A60" s="1">
        <v>58</v>
      </c>
      <c r="B60" s="2">
        <v>48.59</v>
      </c>
      <c r="C60" s="2">
        <v>21.630001100000001</v>
      </c>
      <c r="D60" s="1">
        <f t="shared" si="0"/>
        <v>321.73</v>
      </c>
      <c r="E60" s="1">
        <f t="shared" si="1"/>
        <v>294.7700011</v>
      </c>
      <c r="F60" s="1">
        <v>161</v>
      </c>
      <c r="G60" s="3">
        <f t="shared" si="2"/>
        <v>21.208378897925101</v>
      </c>
      <c r="H60" s="1">
        <f t="shared" si="3"/>
        <v>0.4006531370858431</v>
      </c>
      <c r="I60" s="1">
        <f t="shared" si="4"/>
        <v>13.426724120666226</v>
      </c>
      <c r="J60" s="3">
        <f t="shared" si="5"/>
        <v>38.073217291826104</v>
      </c>
      <c r="K60" s="3">
        <f t="shared" si="6"/>
        <v>52.659978616668901</v>
      </c>
      <c r="L60" s="3">
        <f t="shared" si="7"/>
        <v>24.264624591826077</v>
      </c>
    </row>
    <row r="61" spans="1:12" x14ac:dyDescent="0.25">
      <c r="A61" s="1">
        <v>59</v>
      </c>
      <c r="B61" s="2">
        <v>52.923675500000002</v>
      </c>
      <c r="C61" s="2">
        <v>22.37</v>
      </c>
      <c r="D61" s="1">
        <f t="shared" si="0"/>
        <v>326.06367549999999</v>
      </c>
      <c r="E61" s="1">
        <f t="shared" si="1"/>
        <v>295.51</v>
      </c>
      <c r="F61" s="1">
        <v>177</v>
      </c>
      <c r="G61" s="3">
        <f t="shared" si="2"/>
        <v>21.92680017</v>
      </c>
      <c r="H61" s="1">
        <f t="shared" si="3"/>
        <v>0.40832036224696044</v>
      </c>
      <c r="I61" s="1">
        <f t="shared" si="4"/>
        <v>13.455232072576084</v>
      </c>
      <c r="J61" s="3">
        <f t="shared" si="5"/>
        <v>40.218760861808192</v>
      </c>
      <c r="K61" s="3">
        <f t="shared" si="6"/>
        <v>56.749888098434191</v>
      </c>
      <c r="L61" s="3">
        <f t="shared" si="7"/>
        <v>26.410168161808201</v>
      </c>
    </row>
    <row r="62" spans="1:12" x14ac:dyDescent="0.25">
      <c r="A62" s="1">
        <v>60</v>
      </c>
      <c r="B62" s="2">
        <v>43.69</v>
      </c>
      <c r="C62" s="2">
        <v>21.93</v>
      </c>
      <c r="D62" s="1">
        <f t="shared" si="0"/>
        <v>316.83</v>
      </c>
      <c r="E62" s="1">
        <f t="shared" si="1"/>
        <v>295.07</v>
      </c>
      <c r="F62" s="1">
        <v>185</v>
      </c>
      <c r="G62" s="3">
        <f t="shared" si="2"/>
        <v>21.49963013</v>
      </c>
      <c r="H62" s="1">
        <f t="shared" si="3"/>
        <v>0.40067839079220724</v>
      </c>
      <c r="I62" s="1">
        <f t="shared" si="4"/>
        <v>13.426817679046049</v>
      </c>
      <c r="J62" s="3">
        <f t="shared" si="5"/>
        <v>36.234325610664158</v>
      </c>
      <c r="K62" s="3">
        <f t="shared" si="6"/>
        <v>48.007617130664158</v>
      </c>
      <c r="L62" s="3">
        <f t="shared" si="7"/>
        <v>22.425732910664181</v>
      </c>
    </row>
    <row r="63" spans="1:12" x14ac:dyDescent="0.25">
      <c r="A63" s="1">
        <v>61</v>
      </c>
      <c r="B63" s="2">
        <v>45.07</v>
      </c>
      <c r="C63" s="2">
        <v>22.77</v>
      </c>
      <c r="D63" s="1">
        <f t="shared" si="0"/>
        <v>318.20999999999998</v>
      </c>
      <c r="E63" s="1">
        <f t="shared" si="1"/>
        <v>295.90999999999997</v>
      </c>
      <c r="F63" s="1">
        <v>193</v>
      </c>
      <c r="G63" s="3">
        <f t="shared" si="2"/>
        <v>22.31513657</v>
      </c>
      <c r="H63" s="1">
        <f t="shared" si="3"/>
        <v>0.38560496942716405</v>
      </c>
      <c r="I63" s="1">
        <f t="shared" si="4"/>
        <v>13.371361605078581</v>
      </c>
      <c r="J63" s="3">
        <f t="shared" si="5"/>
        <v>37.300395517411886</v>
      </c>
      <c r="K63" s="3">
        <f t="shared" si="6"/>
        <v>49.365855117411883</v>
      </c>
      <c r="L63" s="3">
        <f t="shared" si="7"/>
        <v>23.491802817411894</v>
      </c>
    </row>
    <row r="64" spans="1:12" x14ac:dyDescent="0.25">
      <c r="A64" s="1">
        <v>62</v>
      </c>
      <c r="B64" s="2">
        <v>45.09</v>
      </c>
      <c r="C64" s="2">
        <v>23.09</v>
      </c>
      <c r="D64" s="1">
        <f t="shared" si="0"/>
        <v>318.23</v>
      </c>
      <c r="E64" s="1">
        <f t="shared" si="1"/>
        <v>296.22999999999996</v>
      </c>
      <c r="F64" s="1">
        <v>201</v>
      </c>
      <c r="G64" s="3">
        <f t="shared" si="2"/>
        <v>22.62580569</v>
      </c>
      <c r="H64" s="1">
        <f t="shared" si="3"/>
        <v>0.36348276811694818</v>
      </c>
      <c r="I64" s="1">
        <f t="shared" si="4"/>
        <v>13.291311850981492</v>
      </c>
      <c r="J64" s="3">
        <f t="shared" si="5"/>
        <v>37.550992685553396</v>
      </c>
      <c r="K64" s="3">
        <f t="shared" si="6"/>
        <v>49.454136685553394</v>
      </c>
      <c r="L64" s="3">
        <f t="shared" si="7"/>
        <v>23.742399985553391</v>
      </c>
    </row>
    <row r="65" spans="1:12" x14ac:dyDescent="0.25">
      <c r="A65" s="1">
        <v>63</v>
      </c>
      <c r="B65" s="2">
        <v>43.55</v>
      </c>
      <c r="C65" s="2">
        <v>22.83</v>
      </c>
      <c r="D65" s="1">
        <f t="shared" si="0"/>
        <v>316.69</v>
      </c>
      <c r="E65" s="1">
        <f t="shared" si="1"/>
        <v>295.96999999999997</v>
      </c>
      <c r="F65" s="1">
        <v>209</v>
      </c>
      <c r="G65" s="3">
        <f t="shared" si="2"/>
        <v>22.373387029999996</v>
      </c>
      <c r="H65" s="1">
        <f t="shared" si="3"/>
        <v>0.33483659074452959</v>
      </c>
      <c r="I65" s="1">
        <f t="shared" si="4"/>
        <v>13.189829155742576</v>
      </c>
      <c r="J65" s="3">
        <f t="shared" si="5"/>
        <v>36.869239396206105</v>
      </c>
      <c r="K65" s="3">
        <f t="shared" si="6"/>
        <v>48.079836836206105</v>
      </c>
      <c r="L65" s="3">
        <f t="shared" si="7"/>
        <v>23.060646696206106</v>
      </c>
    </row>
    <row r="66" spans="1:12" x14ac:dyDescent="0.25">
      <c r="A66" s="1">
        <v>64</v>
      </c>
      <c r="B66" s="2">
        <v>44.629997299999999</v>
      </c>
      <c r="C66" s="2">
        <v>23.45</v>
      </c>
      <c r="D66" s="1">
        <f t="shared" si="0"/>
        <v>317.7699973</v>
      </c>
      <c r="E66" s="1">
        <f t="shared" si="1"/>
        <v>296.58999999999997</v>
      </c>
      <c r="F66" s="1">
        <v>217</v>
      </c>
      <c r="G66" s="3">
        <f t="shared" si="2"/>
        <v>22.97530845</v>
      </c>
      <c r="H66" s="1">
        <f t="shared" si="3"/>
        <v>0.3002989816904813</v>
      </c>
      <c r="I66" s="1">
        <f t="shared" si="4"/>
        <v>13.070389355995701</v>
      </c>
      <c r="J66" s="3">
        <f t="shared" si="5"/>
        <v>37.74914445300189</v>
      </c>
      <c r="K66" s="3">
        <f t="shared" si="6"/>
        <v>49.208624352161493</v>
      </c>
      <c r="L66" s="3">
        <f t="shared" si="7"/>
        <v>23.940551753001955</v>
      </c>
    </row>
    <row r="67" spans="1:12" x14ac:dyDescent="0.25">
      <c r="A67" s="1">
        <v>65</v>
      </c>
      <c r="B67" s="2">
        <v>44.129997299999999</v>
      </c>
      <c r="C67" s="2">
        <v>22.09</v>
      </c>
      <c r="D67" s="1">
        <f t="shared" ref="D67:D102" si="8">B67+273.14</f>
        <v>317.2699973</v>
      </c>
      <c r="E67" s="1">
        <f t="shared" ref="E67:E102" si="9">C67+273.14</f>
        <v>295.22999999999996</v>
      </c>
      <c r="F67" s="1">
        <v>225</v>
      </c>
      <c r="G67" s="3">
        <f t="shared" ref="G67:G102" si="10">0.209087+0.970841*C67</f>
        <v>21.65496469</v>
      </c>
      <c r="H67" s="1">
        <f t="shared" ref="H67:H102" si="11">(ASIN(0.39795*COS(0.2163108+2*ATAN(0.9671396*TAN(0.0086*(F67-186))))))</f>
        <v>0.26057660212759171</v>
      </c>
      <c r="I67" s="1">
        <f t="shared" ref="I67:I102" si="12">24 - (24 / PI()) * ACOS(SIN(0.8333*PI()/180)+SIN($Q$1*PI()/180)*SIN(H67)/(COS($Q$1 *PI()/180)*COS(H67)))</f>
        <v>12.936436293238927</v>
      </c>
      <c r="J67" s="3">
        <f t="shared" ref="J67:J102" si="13">18.148887+B67*0.949445+((B67-C67)*-0.541052)+(I67*-0.86562)</f>
        <v>36.92506968318542</v>
      </c>
      <c r="K67" s="3">
        <f t="shared" ref="K67:K102" si="14">18.148887+B67*0.949445+((B67-B67)*-0.541052)+(I67*-0.86562)</f>
        <v>48.849854302345015</v>
      </c>
      <c r="L67" s="3">
        <f t="shared" ref="L67:L102" si="15">(18.148887+D67*0.949445+((D67-E67)*-0.541052)+(I67*-0.86562))-273.14</f>
        <v>23.116476983185464</v>
      </c>
    </row>
    <row r="68" spans="1:12" x14ac:dyDescent="0.25">
      <c r="A68" s="1">
        <v>66</v>
      </c>
      <c r="B68" s="2">
        <v>41.969997399999997</v>
      </c>
      <c r="C68" s="2">
        <v>22.31</v>
      </c>
      <c r="D68" s="1">
        <f t="shared" si="8"/>
        <v>315.1099974</v>
      </c>
      <c r="E68" s="1">
        <f t="shared" si="9"/>
        <v>295.45</v>
      </c>
      <c r="F68" s="1">
        <v>233</v>
      </c>
      <c r="G68" s="3">
        <f t="shared" si="10"/>
        <v>21.868549709999996</v>
      </c>
      <c r="H68" s="1">
        <f t="shared" si="11"/>
        <v>0.21642200856137356</v>
      </c>
      <c r="I68" s="1">
        <f t="shared" si="12"/>
        <v>12.791138217569278</v>
      </c>
      <c r="J68" s="3">
        <f t="shared" si="13"/>
        <v>36.287745204285883</v>
      </c>
      <c r="K68" s="3">
        <f t="shared" si="14"/>
        <v>46.92482611755068</v>
      </c>
      <c r="L68" s="3">
        <f t="shared" si="15"/>
        <v>22.479152504285878</v>
      </c>
    </row>
    <row r="69" spans="1:12" x14ac:dyDescent="0.25">
      <c r="A69" s="1">
        <v>67</v>
      </c>
      <c r="B69" s="2">
        <v>44.989997899999999</v>
      </c>
      <c r="C69" s="2">
        <v>20.29</v>
      </c>
      <c r="D69" s="1">
        <f t="shared" si="8"/>
        <v>318.12999789999998</v>
      </c>
      <c r="E69" s="1">
        <f t="shared" si="9"/>
        <v>293.43</v>
      </c>
      <c r="F69" s="1">
        <v>241</v>
      </c>
      <c r="G69" s="3">
        <f t="shared" si="10"/>
        <v>19.90745089</v>
      </c>
      <c r="H69" s="1">
        <f t="shared" si="11"/>
        <v>0.16861335767361324</v>
      </c>
      <c r="I69" s="1">
        <f t="shared" si="12"/>
        <v>12.637261013462755</v>
      </c>
      <c r="J69" s="3">
        <f t="shared" si="13"/>
        <v>36.561366413901069</v>
      </c>
      <c r="K69" s="3">
        <f t="shared" si="14"/>
        <v>49.925349677691869</v>
      </c>
      <c r="L69" s="3">
        <f t="shared" si="15"/>
        <v>22.752773713901092</v>
      </c>
    </row>
    <row r="70" spans="1:12" x14ac:dyDescent="0.25">
      <c r="A70" s="1">
        <v>68</v>
      </c>
      <c r="B70" s="2">
        <v>44.19</v>
      </c>
      <c r="C70" s="2">
        <v>22.07</v>
      </c>
      <c r="D70" s="1">
        <f t="shared" si="8"/>
        <v>317.33</v>
      </c>
      <c r="E70" s="1">
        <f t="shared" si="9"/>
        <v>295.20999999999998</v>
      </c>
      <c r="F70" s="1">
        <v>249</v>
      </c>
      <c r="G70" s="3">
        <f t="shared" si="10"/>
        <v>21.63554787</v>
      </c>
      <c r="H70" s="1">
        <f t="shared" si="11"/>
        <v>0.11794260013308597</v>
      </c>
      <c r="I70" s="1">
        <f t="shared" si="12"/>
        <v>12.477144044695322</v>
      </c>
      <c r="J70" s="3">
        <f t="shared" si="13"/>
        <v>37.336325882030835</v>
      </c>
      <c r="K70" s="3">
        <f t="shared" si="14"/>
        <v>49.30439612203083</v>
      </c>
      <c r="L70" s="3">
        <f t="shared" si="15"/>
        <v>23.527733182030829</v>
      </c>
    </row>
    <row r="71" spans="1:12" x14ac:dyDescent="0.25">
      <c r="A71" s="1">
        <v>69</v>
      </c>
      <c r="B71" s="2">
        <v>42.35</v>
      </c>
      <c r="C71" s="2">
        <v>21.01</v>
      </c>
      <c r="D71" s="1">
        <f t="shared" si="8"/>
        <v>315.49</v>
      </c>
      <c r="E71" s="1">
        <f t="shared" si="9"/>
        <v>294.14999999999998</v>
      </c>
      <c r="F71" s="1">
        <v>257</v>
      </c>
      <c r="G71" s="3">
        <f t="shared" si="10"/>
        <v>20.60645641</v>
      </c>
      <c r="H71" s="1">
        <f t="shared" si="11"/>
        <v>6.5211335925576056E-2</v>
      </c>
      <c r="I71" s="1">
        <f t="shared" si="12"/>
        <v>12.312752844125788</v>
      </c>
      <c r="J71" s="3">
        <f t="shared" si="13"/>
        <v>36.153667953067838</v>
      </c>
      <c r="K71" s="3">
        <f t="shared" si="14"/>
        <v>47.699717633067834</v>
      </c>
      <c r="L71" s="3">
        <f t="shared" si="15"/>
        <v>22.345075253067876</v>
      </c>
    </row>
    <row r="72" spans="1:12" x14ac:dyDescent="0.25">
      <c r="A72" s="1">
        <v>70</v>
      </c>
      <c r="B72" s="2">
        <v>42.23</v>
      </c>
      <c r="C72" s="2">
        <v>20.550001099999999</v>
      </c>
      <c r="D72" s="1">
        <f t="shared" si="8"/>
        <v>315.37</v>
      </c>
      <c r="E72" s="1">
        <f t="shared" si="9"/>
        <v>293.69000109999996</v>
      </c>
      <c r="F72" s="1">
        <v>265</v>
      </c>
      <c r="G72" s="3">
        <f t="shared" si="10"/>
        <v>20.159870617925097</v>
      </c>
      <c r="H72" s="1">
        <f t="shared" si="11"/>
        <v>1.1232728280784856E-2</v>
      </c>
      <c r="I72" s="1">
        <f t="shared" si="12"/>
        <v>12.145783242520066</v>
      </c>
      <c r="J72" s="3">
        <f t="shared" si="13"/>
        <v>36.000309694766976</v>
      </c>
      <c r="K72" s="3">
        <f t="shared" si="14"/>
        <v>47.730316459609774</v>
      </c>
      <c r="L72" s="3">
        <f t="shared" si="15"/>
        <v>22.191716994766978</v>
      </c>
    </row>
    <row r="73" spans="1:12" x14ac:dyDescent="0.25">
      <c r="A73" s="1">
        <v>71</v>
      </c>
      <c r="B73" s="2">
        <v>41.93</v>
      </c>
      <c r="C73" s="2">
        <v>19.95</v>
      </c>
      <c r="D73" s="1">
        <f t="shared" si="8"/>
        <v>315.07</v>
      </c>
      <c r="E73" s="1">
        <f t="shared" si="9"/>
        <v>293.08999999999997</v>
      </c>
      <c r="F73" s="1">
        <v>273</v>
      </c>
      <c r="G73" s="3">
        <f t="shared" si="10"/>
        <v>19.57736495</v>
      </c>
      <c r="H73" s="1">
        <f t="shared" si="11"/>
        <v>-4.3162466293620916E-2</v>
      </c>
      <c r="I73" s="1">
        <f t="shared" si="12"/>
        <v>11.977797548909104</v>
      </c>
      <c r="J73" s="3">
        <f t="shared" si="13"/>
        <v>35.698571775713305</v>
      </c>
      <c r="K73" s="3">
        <f t="shared" si="14"/>
        <v>47.590894735713306</v>
      </c>
      <c r="L73" s="3">
        <f t="shared" si="15"/>
        <v>21.889979075713313</v>
      </c>
    </row>
    <row r="74" spans="1:12" x14ac:dyDescent="0.25">
      <c r="A74" s="1">
        <v>72</v>
      </c>
      <c r="B74" s="2">
        <v>36.07</v>
      </c>
      <c r="C74" s="2">
        <v>16.45</v>
      </c>
      <c r="D74" s="1">
        <f t="shared" si="8"/>
        <v>309.20999999999998</v>
      </c>
      <c r="E74" s="1">
        <f t="shared" si="9"/>
        <v>289.58999999999997</v>
      </c>
      <c r="F74" s="1">
        <v>281</v>
      </c>
      <c r="G74" s="3">
        <f t="shared" si="10"/>
        <v>16.17942145</v>
      </c>
      <c r="H74" s="1">
        <f t="shared" si="11"/>
        <v>-9.7117837263074755E-2</v>
      </c>
      <c r="I74" s="1">
        <f t="shared" si="12"/>
        <v>11.810379875589751</v>
      </c>
      <c r="J74" s="3">
        <f t="shared" si="13"/>
        <v>31.556626882091997</v>
      </c>
      <c r="K74" s="3">
        <f t="shared" si="14"/>
        <v>42.172067122091995</v>
      </c>
      <c r="L74" s="3">
        <f t="shared" si="15"/>
        <v>17.748034182091999</v>
      </c>
    </row>
    <row r="75" spans="1:12" x14ac:dyDescent="0.25">
      <c r="A75" s="1">
        <v>73</v>
      </c>
      <c r="B75" s="2">
        <v>36.6499977</v>
      </c>
      <c r="C75" s="2">
        <v>14.39</v>
      </c>
      <c r="D75" s="1">
        <f t="shared" si="8"/>
        <v>309.78999769999996</v>
      </c>
      <c r="E75" s="1">
        <f t="shared" si="9"/>
        <v>287.52999999999997</v>
      </c>
      <c r="F75" s="1">
        <v>289</v>
      </c>
      <c r="G75" s="3">
        <f t="shared" si="10"/>
        <v>14.179488989999999</v>
      </c>
      <c r="H75" s="1">
        <f t="shared" si="11"/>
        <v>-0.14974346051386658</v>
      </c>
      <c r="I75" s="1">
        <f t="shared" si="12"/>
        <v>11.645301357577285</v>
      </c>
      <c r="J75" s="3">
        <f t="shared" si="13"/>
        <v>30.821822029550056</v>
      </c>
      <c r="K75" s="3">
        <f t="shared" si="14"/>
        <v>42.865638305130453</v>
      </c>
      <c r="L75" s="3">
        <f t="shared" si="15"/>
        <v>17.013229329550029</v>
      </c>
    </row>
    <row r="76" spans="1:12" x14ac:dyDescent="0.25">
      <c r="A76" s="1">
        <v>74</v>
      </c>
      <c r="B76" s="2">
        <v>30.51</v>
      </c>
      <c r="C76" s="2">
        <v>11.85</v>
      </c>
      <c r="D76" s="1">
        <f t="shared" si="8"/>
        <v>303.64999999999998</v>
      </c>
      <c r="E76" s="1">
        <f t="shared" si="9"/>
        <v>284.99</v>
      </c>
      <c r="F76" s="1">
        <v>297</v>
      </c>
      <c r="G76" s="3">
        <f t="shared" si="10"/>
        <v>11.713552849999999</v>
      </c>
      <c r="H76" s="1">
        <f t="shared" si="11"/>
        <v>-0.20011073720370579</v>
      </c>
      <c r="I76" s="1">
        <f t="shared" si="12"/>
        <v>11.48468498554297</v>
      </c>
      <c r="J76" s="3">
        <f t="shared" si="13"/>
        <v>27.079050612814292</v>
      </c>
      <c r="K76" s="3">
        <f t="shared" si="14"/>
        <v>37.175080932814296</v>
      </c>
      <c r="L76" s="3">
        <f t="shared" si="15"/>
        <v>13.270457912814322</v>
      </c>
    </row>
    <row r="77" spans="1:12" x14ac:dyDescent="0.25">
      <c r="A77" s="1">
        <v>75</v>
      </c>
      <c r="B77" s="2">
        <v>29.25</v>
      </c>
      <c r="C77" s="2">
        <v>8.5700009999999995</v>
      </c>
      <c r="D77" s="1">
        <f t="shared" si="8"/>
        <v>302.39</v>
      </c>
      <c r="E77" s="1">
        <f t="shared" si="9"/>
        <v>281.71000099999998</v>
      </c>
      <c r="F77" s="1">
        <v>305</v>
      </c>
      <c r="G77" s="3">
        <f t="shared" si="10"/>
        <v>8.5291953408409995</v>
      </c>
      <c r="H77" s="1">
        <f t="shared" si="11"/>
        <v>-0.24725281472554392</v>
      </c>
      <c r="I77" s="1">
        <f t="shared" si="12"/>
        <v>11.331153135057802</v>
      </c>
      <c r="J77" s="3">
        <f t="shared" si="13"/>
        <v>24.922725654283269</v>
      </c>
      <c r="K77" s="3">
        <f t="shared" si="14"/>
        <v>36.111680473231267</v>
      </c>
      <c r="L77" s="3">
        <f t="shared" si="15"/>
        <v>11.114132954283264</v>
      </c>
    </row>
    <row r="78" spans="1:12" x14ac:dyDescent="0.25">
      <c r="A78" s="1">
        <v>76</v>
      </c>
      <c r="B78" s="2">
        <v>35.71</v>
      </c>
      <c r="C78" s="2">
        <v>11.6900005</v>
      </c>
      <c r="D78" s="1">
        <f t="shared" si="8"/>
        <v>308.84999999999997</v>
      </c>
      <c r="E78" s="1">
        <f t="shared" si="9"/>
        <v>284.83000049999998</v>
      </c>
      <c r="F78" s="1">
        <v>313</v>
      </c>
      <c r="G78" s="3">
        <f t="shared" si="10"/>
        <v>11.558218775420499</v>
      </c>
      <c r="H78" s="1">
        <f t="shared" si="11"/>
        <v>-0.29017383591281248</v>
      </c>
      <c r="I78" s="1">
        <f t="shared" si="12"/>
        <v>11.187928983547977</v>
      </c>
      <c r="J78" s="3">
        <f t="shared" si="13"/>
        <v>29.373004093787202</v>
      </c>
      <c r="K78" s="3">
        <f t="shared" si="14"/>
        <v>42.369072863261202</v>
      </c>
      <c r="L78" s="3">
        <f t="shared" si="15"/>
        <v>15.564411393787168</v>
      </c>
    </row>
    <row r="79" spans="1:12" x14ac:dyDescent="0.25">
      <c r="A79" s="1">
        <v>77</v>
      </c>
      <c r="B79" s="2">
        <v>30.85</v>
      </c>
      <c r="C79" s="2">
        <v>8.89</v>
      </c>
      <c r="D79" s="1">
        <f t="shared" si="8"/>
        <v>303.99</v>
      </c>
      <c r="E79" s="1">
        <f t="shared" si="9"/>
        <v>282.02999999999997</v>
      </c>
      <c r="F79" s="1">
        <v>321</v>
      </c>
      <c r="G79" s="3">
        <f t="shared" si="10"/>
        <v>8.8398634900000008</v>
      </c>
      <c r="H79" s="1">
        <f t="shared" si="11"/>
        <v>-0.32787026913008305</v>
      </c>
      <c r="I79" s="1">
        <f t="shared" si="12"/>
        <v>11.058848914339288</v>
      </c>
      <c r="J79" s="3">
        <f t="shared" si="13"/>
        <v>25.985002532769627</v>
      </c>
      <c r="K79" s="3">
        <f t="shared" si="14"/>
        <v>37.866504452769625</v>
      </c>
      <c r="L79" s="3">
        <f t="shared" si="15"/>
        <v>12.17640983276965</v>
      </c>
    </row>
    <row r="80" spans="1:12" x14ac:dyDescent="0.25">
      <c r="A80" s="1">
        <v>78</v>
      </c>
      <c r="B80" s="2">
        <v>27.85</v>
      </c>
      <c r="C80" s="2">
        <v>6.79</v>
      </c>
      <c r="D80" s="1">
        <f t="shared" si="8"/>
        <v>300.99</v>
      </c>
      <c r="E80" s="1">
        <f t="shared" si="9"/>
        <v>279.93</v>
      </c>
      <c r="F80" s="1">
        <v>329</v>
      </c>
      <c r="G80" s="3">
        <f t="shared" si="10"/>
        <v>6.8010973899999998</v>
      </c>
      <c r="H80" s="1">
        <f t="shared" si="11"/>
        <v>-0.3593667116871464</v>
      </c>
      <c r="I80" s="1">
        <f t="shared" si="12"/>
        <v>10.948234504740615</v>
      </c>
      <c r="J80" s="3">
        <f t="shared" si="13"/>
        <v>23.719364378006432</v>
      </c>
      <c r="K80" s="3">
        <f t="shared" si="14"/>
        <v>35.113919498006432</v>
      </c>
      <c r="L80" s="3">
        <f t="shared" si="15"/>
        <v>9.9107716780064266</v>
      </c>
    </row>
    <row r="81" spans="1:12" x14ac:dyDescent="0.25">
      <c r="A81" s="1">
        <v>79</v>
      </c>
      <c r="B81" s="2">
        <v>25.970001199999999</v>
      </c>
      <c r="C81" s="2">
        <v>5.15</v>
      </c>
      <c r="D81" s="1">
        <f t="shared" si="8"/>
        <v>299.1100012</v>
      </c>
      <c r="E81" s="1">
        <f t="shared" si="9"/>
        <v>278.28999999999996</v>
      </c>
      <c r="F81" s="1">
        <v>337</v>
      </c>
      <c r="G81" s="3">
        <f t="shared" si="10"/>
        <v>5.2089181500000006</v>
      </c>
      <c r="H81" s="1">
        <f t="shared" si="11"/>
        <v>-0.38376629466869333</v>
      </c>
      <c r="I81" s="1">
        <f t="shared" si="12"/>
        <v>10.860582733222214</v>
      </c>
      <c r="J81" s="3">
        <f t="shared" si="13"/>
        <v>22.140133874539789</v>
      </c>
      <c r="K81" s="3">
        <f t="shared" si="14"/>
        <v>33.404837163802185</v>
      </c>
      <c r="L81" s="3">
        <f t="shared" si="15"/>
        <v>8.3315411745397796</v>
      </c>
    </row>
    <row r="82" spans="1:12" x14ac:dyDescent="0.25">
      <c r="A82" s="1">
        <v>80</v>
      </c>
      <c r="B82" s="2">
        <v>26.23</v>
      </c>
      <c r="C82" s="2">
        <v>5.0299997300000001</v>
      </c>
      <c r="D82" s="1">
        <f t="shared" si="8"/>
        <v>299.37</v>
      </c>
      <c r="E82" s="1">
        <f t="shared" si="9"/>
        <v>278.16999972999997</v>
      </c>
      <c r="F82" s="1">
        <v>345</v>
      </c>
      <c r="G82" s="3">
        <f t="shared" si="10"/>
        <v>5.0924169678729303</v>
      </c>
      <c r="H82" s="1">
        <f t="shared" si="11"/>
        <v>-0.40031197030199439</v>
      </c>
      <c r="I82" s="1">
        <f t="shared" si="12"/>
        <v>10.800074545070707</v>
      </c>
      <c r="J82" s="3">
        <f t="shared" si="13"/>
        <v>22.233766276211849</v>
      </c>
      <c r="K82" s="3">
        <f t="shared" si="14"/>
        <v>33.704068822295895</v>
      </c>
      <c r="L82" s="3">
        <f t="shared" si="15"/>
        <v>8.4251735762118756</v>
      </c>
    </row>
    <row r="83" spans="1:12" x14ac:dyDescent="0.25">
      <c r="A83" s="1">
        <v>81</v>
      </c>
      <c r="B83" s="2">
        <v>26.890001300000002</v>
      </c>
      <c r="C83" s="2">
        <v>6.0699996900000004</v>
      </c>
      <c r="D83" s="1">
        <f t="shared" si="8"/>
        <v>300.03000129999998</v>
      </c>
      <c r="E83" s="1">
        <f t="shared" si="9"/>
        <v>279.20999968999996</v>
      </c>
      <c r="F83" s="1">
        <v>353</v>
      </c>
      <c r="G83" s="3">
        <f t="shared" si="10"/>
        <v>6.1020915690392901</v>
      </c>
      <c r="H83" s="1">
        <f t="shared" si="11"/>
        <v>-0.40845024822266707</v>
      </c>
      <c r="I83" s="1">
        <f t="shared" si="12"/>
        <v>10.769974638236711</v>
      </c>
      <c r="J83" s="3">
        <f t="shared" si="13"/>
        <v>23.092055326834313</v>
      </c>
      <c r="K83" s="3">
        <f t="shared" si="14"/>
        <v>34.356758837928034</v>
      </c>
      <c r="L83" s="3">
        <f t="shared" si="15"/>
        <v>9.2834626268343072</v>
      </c>
    </row>
    <row r="84" spans="1:12" x14ac:dyDescent="0.25">
      <c r="A84" s="1">
        <v>82</v>
      </c>
      <c r="B84" s="2">
        <v>19.57</v>
      </c>
      <c r="C84" s="2">
        <v>5.29</v>
      </c>
      <c r="D84" s="1">
        <f t="shared" si="8"/>
        <v>292.70999999999998</v>
      </c>
      <c r="E84" s="1">
        <f t="shared" si="9"/>
        <v>278.43</v>
      </c>
      <c r="F84" s="1">
        <v>361</v>
      </c>
      <c r="G84" s="3">
        <f t="shared" si="10"/>
        <v>5.3448358899999997</v>
      </c>
      <c r="H84" s="1">
        <f t="shared" si="11"/>
        <v>-0.40788522968924845</v>
      </c>
      <c r="I84" s="1">
        <f t="shared" si="12"/>
        <v>10.772071813560649</v>
      </c>
      <c r="J84" s="3">
        <f t="shared" si="13"/>
        <v>19.67878228674563</v>
      </c>
      <c r="K84" s="3">
        <f t="shared" si="14"/>
        <v>27.405004846745634</v>
      </c>
      <c r="L84" s="3">
        <f t="shared" si="15"/>
        <v>5.8701895867456528</v>
      </c>
    </row>
    <row r="85" spans="1:12" x14ac:dyDescent="0.25">
      <c r="A85" s="1">
        <v>83</v>
      </c>
      <c r="B85" s="2">
        <v>19.550001099999999</v>
      </c>
      <c r="C85" s="2">
        <v>1.89</v>
      </c>
      <c r="D85" s="1">
        <f t="shared" si="8"/>
        <v>292.69000109999996</v>
      </c>
      <c r="E85" s="1">
        <f t="shared" si="9"/>
        <v>275.02999999999997</v>
      </c>
      <c r="F85" s="1">
        <v>1</v>
      </c>
      <c r="G85" s="3">
        <f t="shared" si="10"/>
        <v>2.0439764899999999</v>
      </c>
      <c r="H85" s="1">
        <f t="shared" si="11"/>
        <v>-0.40270065067443078</v>
      </c>
      <c r="I85" s="1">
        <f t="shared" si="12"/>
        <v>10.791263528914676</v>
      </c>
      <c r="J85" s="3">
        <f t="shared" si="13"/>
        <v>17.814425343333173</v>
      </c>
      <c r="K85" s="3">
        <f t="shared" si="14"/>
        <v>27.369404258490373</v>
      </c>
      <c r="L85" s="3">
        <f t="shared" si="15"/>
        <v>4.0058326433331217</v>
      </c>
    </row>
    <row r="86" spans="1:12" x14ac:dyDescent="0.25">
      <c r="A86" s="1">
        <v>84</v>
      </c>
      <c r="B86" s="2">
        <v>17.350000000000001</v>
      </c>
      <c r="C86" s="2">
        <v>0.54999995199999996</v>
      </c>
      <c r="D86" s="1">
        <f t="shared" si="8"/>
        <v>290.49</v>
      </c>
      <c r="E86" s="1">
        <f t="shared" si="9"/>
        <v>273.68999995199999</v>
      </c>
      <c r="F86" s="1">
        <v>9</v>
      </c>
      <c r="G86" s="3">
        <f t="shared" si="10"/>
        <v>0.74304950339963194</v>
      </c>
      <c r="H86" s="1">
        <f t="shared" si="11"/>
        <v>-0.38779367890004862</v>
      </c>
      <c r="I86" s="1">
        <f t="shared" si="12"/>
        <v>10.845937019979537</v>
      </c>
      <c r="J86" s="3">
        <f t="shared" si="13"/>
        <v>16.143624120794819</v>
      </c>
      <c r="K86" s="3">
        <f t="shared" si="14"/>
        <v>25.233297746765317</v>
      </c>
      <c r="L86" s="3">
        <f t="shared" si="15"/>
        <v>2.3350314207948486</v>
      </c>
    </row>
    <row r="87" spans="1:12" x14ac:dyDescent="0.25">
      <c r="A87" s="1">
        <v>85</v>
      </c>
      <c r="B87" s="2">
        <v>20.69</v>
      </c>
      <c r="C87" s="2">
        <v>1.53</v>
      </c>
      <c r="D87" s="1">
        <f t="shared" si="8"/>
        <v>293.83</v>
      </c>
      <c r="E87" s="1">
        <f t="shared" si="9"/>
        <v>274.66999999999996</v>
      </c>
      <c r="F87" s="1">
        <v>17</v>
      </c>
      <c r="G87" s="3">
        <f t="shared" si="10"/>
        <v>1.6944737299999999</v>
      </c>
      <c r="H87" s="1">
        <f t="shared" si="11"/>
        <v>-0.36479720208847966</v>
      </c>
      <c r="I87" s="1">
        <f t="shared" si="12"/>
        <v>10.928881692620545</v>
      </c>
      <c r="J87" s="3">
        <f t="shared" si="13"/>
        <v>17.96608915923381</v>
      </c>
      <c r="K87" s="3">
        <f t="shared" si="14"/>
        <v>28.332645479233811</v>
      </c>
      <c r="L87" s="3">
        <f t="shared" si="15"/>
        <v>4.1574964592337551</v>
      </c>
    </row>
    <row r="88" spans="1:12" x14ac:dyDescent="0.25">
      <c r="A88" s="1">
        <v>86</v>
      </c>
      <c r="B88" s="2">
        <v>19.190000000000001</v>
      </c>
      <c r="C88" s="2">
        <v>2.6899998200000002</v>
      </c>
      <c r="D88" s="1">
        <f t="shared" si="8"/>
        <v>292.33</v>
      </c>
      <c r="E88" s="1">
        <f t="shared" si="9"/>
        <v>275.82999982000001</v>
      </c>
      <c r="F88" s="1">
        <v>25</v>
      </c>
      <c r="G88" s="3">
        <f t="shared" si="10"/>
        <v>2.8206491152486199</v>
      </c>
      <c r="H88" s="1">
        <f t="shared" si="11"/>
        <v>-0.33440364963266606</v>
      </c>
      <c r="I88" s="1">
        <f t="shared" si="12"/>
        <v>11.036123415172149</v>
      </c>
      <c r="J88" s="3">
        <f t="shared" si="13"/>
        <v>17.888289301969323</v>
      </c>
      <c r="K88" s="3">
        <f t="shared" si="14"/>
        <v>26.815647399358681</v>
      </c>
      <c r="L88" s="3">
        <f t="shared" si="15"/>
        <v>4.0796966019693173</v>
      </c>
    </row>
    <row r="89" spans="1:12" x14ac:dyDescent="0.25">
      <c r="A89" s="1">
        <v>87</v>
      </c>
      <c r="B89" s="2">
        <v>18.670000000000002</v>
      </c>
      <c r="C89" s="2">
        <v>1.75</v>
      </c>
      <c r="D89" s="1">
        <f t="shared" si="8"/>
        <v>291.81</v>
      </c>
      <c r="E89" s="1">
        <f t="shared" si="9"/>
        <v>274.89</v>
      </c>
      <c r="F89" s="1">
        <v>33</v>
      </c>
      <c r="G89" s="3">
        <f t="shared" si="10"/>
        <v>1.9080587499999999</v>
      </c>
      <c r="H89" s="1">
        <f t="shared" si="11"/>
        <v>-0.29747452898734572</v>
      </c>
      <c r="I89" s="1">
        <f t="shared" si="12"/>
        <v>11.163187961164326</v>
      </c>
      <c r="J89" s="3">
        <f t="shared" si="13"/>
        <v>17.057346547056934</v>
      </c>
      <c r="K89" s="3">
        <f t="shared" si="14"/>
        <v>26.211946387056937</v>
      </c>
      <c r="L89" s="3">
        <f t="shared" si="15"/>
        <v>3.2487538470569461</v>
      </c>
    </row>
    <row r="90" spans="1:12" x14ac:dyDescent="0.25">
      <c r="A90" s="1">
        <v>88</v>
      </c>
      <c r="B90" s="2">
        <v>24.69</v>
      </c>
      <c r="C90" s="2">
        <v>4.0099997500000004</v>
      </c>
      <c r="D90" s="1">
        <f t="shared" si="8"/>
        <v>297.83</v>
      </c>
      <c r="E90" s="1">
        <f t="shared" si="9"/>
        <v>277.14999975000001</v>
      </c>
      <c r="F90" s="1">
        <v>41</v>
      </c>
      <c r="G90" s="3">
        <f t="shared" si="10"/>
        <v>4.1021591672897504</v>
      </c>
      <c r="H90" s="1">
        <f t="shared" si="11"/>
        <v>-0.2549778242878894</v>
      </c>
      <c r="I90" s="1">
        <f t="shared" si="12"/>
        <v>11.305638901043871</v>
      </c>
      <c r="J90" s="3">
        <f t="shared" si="13"/>
        <v>20.615341409215407</v>
      </c>
      <c r="K90" s="3">
        <f t="shared" si="14"/>
        <v>31.804296904478406</v>
      </c>
      <c r="L90" s="3">
        <f t="shared" si="15"/>
        <v>6.8067487092154124</v>
      </c>
    </row>
    <row r="91" spans="1:12" x14ac:dyDescent="0.25">
      <c r="A91" s="1">
        <v>89</v>
      </c>
      <c r="B91" s="2">
        <v>28.29</v>
      </c>
      <c r="C91" s="2">
        <v>3.09</v>
      </c>
      <c r="D91" s="1">
        <f t="shared" si="8"/>
        <v>301.43</v>
      </c>
      <c r="E91" s="1">
        <f t="shared" si="9"/>
        <v>276.22999999999996</v>
      </c>
      <c r="F91" s="1">
        <v>49</v>
      </c>
      <c r="G91" s="3">
        <f t="shared" si="10"/>
        <v>3.2089856899999996</v>
      </c>
      <c r="H91" s="1">
        <f t="shared" si="11"/>
        <v>-0.20793317693271399</v>
      </c>
      <c r="I91" s="1">
        <f t="shared" si="12"/>
        <v>11.459446806565344</v>
      </c>
      <c r="J91" s="3">
        <f t="shared" si="13"/>
        <v>21.454649305300904</v>
      </c>
      <c r="K91" s="3">
        <f t="shared" si="14"/>
        <v>35.089159705300901</v>
      </c>
      <c r="L91" s="3">
        <f t="shared" si="15"/>
        <v>7.6460566053009416</v>
      </c>
    </row>
    <row r="92" spans="1:12" x14ac:dyDescent="0.25">
      <c r="A92" s="1">
        <v>90</v>
      </c>
      <c r="B92" s="2">
        <v>27.31</v>
      </c>
      <c r="C92" s="2">
        <v>5.0099997500000004</v>
      </c>
      <c r="D92" s="1">
        <f t="shared" si="8"/>
        <v>300.45</v>
      </c>
      <c r="E92" s="1">
        <f t="shared" si="9"/>
        <v>278.14999975000001</v>
      </c>
      <c r="F92" s="1">
        <v>57</v>
      </c>
      <c r="G92" s="3">
        <f t="shared" si="10"/>
        <v>5.0730001672897505</v>
      </c>
      <c r="H92" s="1">
        <f t="shared" si="11"/>
        <v>-0.15737033640379361</v>
      </c>
      <c r="I92" s="1">
        <f t="shared" si="12"/>
        <v>11.621168887280984</v>
      </c>
      <c r="J92" s="3">
        <f t="shared" si="13"/>
        <v>21.95325400252883</v>
      </c>
      <c r="K92" s="3">
        <f t="shared" si="14"/>
        <v>34.018713737791828</v>
      </c>
      <c r="L92" s="3">
        <f t="shared" si="15"/>
        <v>8.1446613025288457</v>
      </c>
    </row>
    <row r="93" spans="1:12" x14ac:dyDescent="0.25">
      <c r="A93" s="1">
        <v>91</v>
      </c>
      <c r="B93" s="2">
        <v>32.57</v>
      </c>
      <c r="C93" s="2">
        <v>9.5300010000000004</v>
      </c>
      <c r="D93" s="1">
        <f t="shared" si="8"/>
        <v>305.70999999999998</v>
      </c>
      <c r="E93" s="1">
        <f t="shared" si="9"/>
        <v>282.67000100000001</v>
      </c>
      <c r="F93" s="1">
        <v>65</v>
      </c>
      <c r="G93" s="3">
        <f t="shared" si="10"/>
        <v>9.4612027008409996</v>
      </c>
      <c r="H93" s="1">
        <f t="shared" si="11"/>
        <v>-0.10430208973957018</v>
      </c>
      <c r="I93" s="1">
        <f t="shared" si="12"/>
        <v>11.787971159891447</v>
      </c>
      <c r="J93" s="3">
        <f t="shared" si="13"/>
        <v>26.402569515626766</v>
      </c>
      <c r="K93" s="3">
        <f t="shared" si="14"/>
        <v>38.868407054574767</v>
      </c>
      <c r="L93" s="3">
        <f t="shared" si="15"/>
        <v>12.593976815626775</v>
      </c>
    </row>
    <row r="94" spans="1:12" x14ac:dyDescent="0.25">
      <c r="A94" s="1">
        <v>92</v>
      </c>
      <c r="B94" s="2">
        <v>31.17</v>
      </c>
      <c r="C94" s="2">
        <v>11.51</v>
      </c>
      <c r="D94" s="1">
        <f t="shared" si="8"/>
        <v>304.31</v>
      </c>
      <c r="E94" s="1">
        <f t="shared" si="9"/>
        <v>284.64999999999998</v>
      </c>
      <c r="F94" s="1">
        <v>73</v>
      </c>
      <c r="G94" s="3">
        <f t="shared" si="10"/>
        <v>11.383466909999999</v>
      </c>
      <c r="H94" s="1">
        <f t="shared" si="11"/>
        <v>-4.9710009879434795E-2</v>
      </c>
      <c r="I94" s="1">
        <f t="shared" si="12"/>
        <v>11.957544439080975</v>
      </c>
      <c r="J94" s="3">
        <f t="shared" si="13"/>
        <v>26.75531571264273</v>
      </c>
      <c r="K94" s="3">
        <f t="shared" si="14"/>
        <v>37.392398032642731</v>
      </c>
      <c r="L94" s="3">
        <f t="shared" si="15"/>
        <v>12.946723012642735</v>
      </c>
    </row>
    <row r="95" spans="1:12" x14ac:dyDescent="0.25">
      <c r="A95" s="1">
        <v>93</v>
      </c>
      <c r="B95" s="2">
        <v>37.1499977</v>
      </c>
      <c r="C95" s="2">
        <v>15.43</v>
      </c>
      <c r="D95" s="1">
        <f t="shared" si="8"/>
        <v>310.28999769999996</v>
      </c>
      <c r="E95" s="1">
        <f t="shared" si="9"/>
        <v>288.57</v>
      </c>
      <c r="F95" s="1">
        <v>81</v>
      </c>
      <c r="G95" s="3">
        <f t="shared" si="10"/>
        <v>15.189163629999999</v>
      </c>
      <c r="H95" s="1">
        <f t="shared" si="11"/>
        <v>5.4599951886842163E-3</v>
      </c>
      <c r="I95" s="1">
        <f t="shared" si="12"/>
        <v>12.127961356124773</v>
      </c>
      <c r="J95" s="3">
        <f t="shared" si="13"/>
        <v>31.170912461607372</v>
      </c>
      <c r="K95" s="3">
        <f t="shared" si="14"/>
        <v>42.922560657187773</v>
      </c>
      <c r="L95" s="3">
        <f t="shared" si="15"/>
        <v>17.362319761607353</v>
      </c>
    </row>
    <row r="96" spans="1:12" x14ac:dyDescent="0.25">
      <c r="A96" s="1">
        <v>94</v>
      </c>
      <c r="B96" s="2">
        <v>31.09</v>
      </c>
      <c r="C96" s="2">
        <v>11.910000800000001</v>
      </c>
      <c r="D96" s="1">
        <f t="shared" si="8"/>
        <v>304.22999999999996</v>
      </c>
      <c r="E96" s="1">
        <f t="shared" si="9"/>
        <v>285.05000079999996</v>
      </c>
      <c r="F96" s="1">
        <v>89</v>
      </c>
      <c r="G96" s="3">
        <f t="shared" si="10"/>
        <v>11.7718040866728</v>
      </c>
      <c r="H96" s="1">
        <f t="shared" si="11"/>
        <v>6.0295649556938738E-2</v>
      </c>
      <c r="I96" s="1">
        <f t="shared" si="12"/>
        <v>12.297508317727599</v>
      </c>
      <c r="J96" s="3">
        <f t="shared" si="13"/>
        <v>26.644785972850233</v>
      </c>
      <c r="K96" s="3">
        <f t="shared" si="14"/>
        <v>37.022162900008638</v>
      </c>
      <c r="L96" s="3">
        <f t="shared" si="15"/>
        <v>12.83619327285021</v>
      </c>
    </row>
    <row r="97" spans="1:12" x14ac:dyDescent="0.25">
      <c r="A97" s="1">
        <v>95</v>
      </c>
      <c r="B97" s="2">
        <v>38.969997399999997</v>
      </c>
      <c r="C97" s="2">
        <v>16.970001199999999</v>
      </c>
      <c r="D97" s="1">
        <f t="shared" si="8"/>
        <v>312.1099974</v>
      </c>
      <c r="E97" s="1">
        <f t="shared" si="9"/>
        <v>290.1100012</v>
      </c>
      <c r="F97" s="1">
        <v>97</v>
      </c>
      <c r="G97" s="3">
        <f t="shared" si="10"/>
        <v>16.684259935009198</v>
      </c>
      <c r="H97" s="1">
        <f t="shared" si="11"/>
        <v>0.11391288694833986</v>
      </c>
      <c r="I97" s="1">
        <f t="shared" si="12"/>
        <v>12.464513538056481</v>
      </c>
      <c r="J97" s="3">
        <f t="shared" si="13"/>
        <v>32.456082028628138</v>
      </c>
      <c r="K97" s="3">
        <f t="shared" si="14"/>
        <v>44.359223972630538</v>
      </c>
      <c r="L97" s="3">
        <f t="shared" si="15"/>
        <v>18.647489328628183</v>
      </c>
    </row>
    <row r="98" spans="1:12" x14ac:dyDescent="0.25">
      <c r="A98" s="1">
        <v>96</v>
      </c>
      <c r="B98" s="2">
        <v>39.829998000000003</v>
      </c>
      <c r="C98" s="2">
        <v>17.670000000000002</v>
      </c>
      <c r="D98" s="1">
        <f t="shared" si="8"/>
        <v>312.96999799999998</v>
      </c>
      <c r="E98" s="1">
        <f t="shared" si="9"/>
        <v>290.81</v>
      </c>
      <c r="F98" s="1">
        <v>105</v>
      </c>
      <c r="G98" s="3">
        <f t="shared" si="10"/>
        <v>17.36384747</v>
      </c>
      <c r="H98" s="1">
        <f t="shared" si="11"/>
        <v>0.1654497787475169</v>
      </c>
      <c r="I98" s="1">
        <f t="shared" si="12"/>
        <v>12.627184452991299</v>
      </c>
      <c r="J98" s="3">
        <f t="shared" si="13"/>
        <v>33.045224807015678</v>
      </c>
      <c r="K98" s="3">
        <f t="shared" si="14"/>
        <v>45.034936044911682</v>
      </c>
      <c r="L98" s="3">
        <f t="shared" si="15"/>
        <v>19.23663210701568</v>
      </c>
    </row>
    <row r="99" spans="1:12" x14ac:dyDescent="0.25">
      <c r="A99" s="1">
        <v>97</v>
      </c>
      <c r="B99" s="2">
        <v>33.769996599999999</v>
      </c>
      <c r="C99" s="2">
        <v>13.25</v>
      </c>
      <c r="D99" s="1">
        <f t="shared" si="8"/>
        <v>306.9099966</v>
      </c>
      <c r="E99" s="1">
        <f t="shared" si="9"/>
        <v>286.39</v>
      </c>
      <c r="F99" s="1">
        <v>113</v>
      </c>
      <c r="G99" s="3">
        <f t="shared" si="10"/>
        <v>13.072730249999999</v>
      </c>
      <c r="H99" s="1">
        <f t="shared" si="11"/>
        <v>0.21406226019508906</v>
      </c>
      <c r="I99" s="1">
        <f t="shared" si="12"/>
        <v>12.783465926539092</v>
      </c>
      <c r="J99" s="3">
        <f t="shared" si="13"/>
        <v>28.043632446133024</v>
      </c>
      <c r="K99" s="3">
        <f t="shared" si="14"/>
        <v>39.146017646556224</v>
      </c>
      <c r="L99" s="3">
        <f t="shared" si="15"/>
        <v>14.235039746132998</v>
      </c>
    </row>
    <row r="100" spans="1:12" x14ac:dyDescent="0.25">
      <c r="A100" s="1">
        <v>98</v>
      </c>
      <c r="B100" s="2">
        <v>42.629997299999999</v>
      </c>
      <c r="C100" s="2">
        <v>17.309999999999999</v>
      </c>
      <c r="D100" s="1">
        <f t="shared" si="8"/>
        <v>315.7699973</v>
      </c>
      <c r="E100" s="1">
        <f t="shared" si="9"/>
        <v>290.45</v>
      </c>
      <c r="F100" s="1">
        <v>121</v>
      </c>
      <c r="G100" s="3">
        <f t="shared" si="10"/>
        <v>17.01434471</v>
      </c>
      <c r="H100" s="1">
        <f t="shared" si="11"/>
        <v>0.25892389338807958</v>
      </c>
      <c r="I100" s="1">
        <f t="shared" si="12"/>
        <v>12.930933836842986</v>
      </c>
      <c r="J100" s="3">
        <f t="shared" si="13"/>
        <v>33.731014659490874</v>
      </c>
      <c r="K100" s="3">
        <f t="shared" si="14"/>
        <v>47.430449838650475</v>
      </c>
      <c r="L100" s="3">
        <f t="shared" si="15"/>
        <v>19.922421959490919</v>
      </c>
    </row>
    <row r="101" spans="1:12" x14ac:dyDescent="0.25">
      <c r="A101" s="1">
        <v>99</v>
      </c>
      <c r="B101" s="2">
        <v>41.51</v>
      </c>
      <c r="C101" s="2">
        <v>17.73</v>
      </c>
      <c r="D101" s="1">
        <f t="shared" si="8"/>
        <v>314.64999999999998</v>
      </c>
      <c r="E101" s="1">
        <f t="shared" si="9"/>
        <v>290.87</v>
      </c>
      <c r="F101" s="1">
        <v>129</v>
      </c>
      <c r="G101" s="3">
        <f t="shared" si="10"/>
        <v>17.42209793</v>
      </c>
      <c r="H101" s="1">
        <f t="shared" si="11"/>
        <v>0.2992316698461186</v>
      </c>
      <c r="I101" s="1">
        <f t="shared" si="12"/>
        <v>13.066744763521639</v>
      </c>
      <c r="J101" s="3">
        <f t="shared" si="13"/>
        <v>33.38329678780039</v>
      </c>
      <c r="K101" s="3">
        <f t="shared" si="14"/>
        <v>46.249513347800388</v>
      </c>
      <c r="L101" s="3">
        <f t="shared" si="15"/>
        <v>19.574704087800399</v>
      </c>
    </row>
    <row r="102" spans="1:12" x14ac:dyDescent="0.25">
      <c r="A102" s="1">
        <v>100</v>
      </c>
      <c r="B102" s="2">
        <v>42.469997399999997</v>
      </c>
      <c r="C102" s="2">
        <v>16.670000000000002</v>
      </c>
      <c r="D102" s="1">
        <f t="shared" si="8"/>
        <v>315.6099974</v>
      </c>
      <c r="E102" s="1">
        <f t="shared" si="9"/>
        <v>289.81</v>
      </c>
      <c r="F102" s="1">
        <v>137</v>
      </c>
      <c r="G102" s="3">
        <f t="shared" si="10"/>
        <v>16.39300647</v>
      </c>
      <c r="H102" s="1">
        <f t="shared" si="11"/>
        <v>0.33421939013812968</v>
      </c>
      <c r="I102" s="1">
        <f t="shared" si="12"/>
        <v>13.187667868532422</v>
      </c>
      <c r="J102" s="3">
        <f t="shared" si="13"/>
        <v>33.097164427819159</v>
      </c>
      <c r="K102" s="3">
        <f t="shared" si="14"/>
        <v>47.05630462108396</v>
      </c>
      <c r="L102" s="3">
        <f t="shared" si="15"/>
        <v>19.288571727819203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Zoology,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Gibson</dc:creator>
  <cp:lastModifiedBy>Harry Gibson</cp:lastModifiedBy>
  <dcterms:created xsi:type="dcterms:W3CDTF">2016-09-20T11:30:26Z</dcterms:created>
  <dcterms:modified xsi:type="dcterms:W3CDTF">2016-09-26T14:38:45Z</dcterms:modified>
</cp:coreProperties>
</file>