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harryhill/Code/coding-temple/course/excel/excel-budget/"/>
    </mc:Choice>
  </mc:AlternateContent>
  <xr:revisionPtr revIDLastSave="0" documentId="13_ncr:1_{E534C216-D25F-7D4F-9214-A538A1CB49BC}" xr6:coauthVersionLast="47" xr6:coauthVersionMax="47" xr10:uidLastSave="{00000000-0000-0000-0000-000000000000}"/>
  <bookViews>
    <workbookView xWindow="760" yWindow="800" windowWidth="28780" windowHeight="16940" activeTab="1" xr2:uid="{82EF1927-1A7A-4F4D-A68D-70AC8213190B}"/>
  </bookViews>
  <sheets>
    <sheet name="Raw Transactions" sheetId="2" r:id="rId1"/>
    <sheet name="Spending &amp; Income" sheetId="15" r:id="rId2"/>
  </sheets>
  <calcPr calcId="181029"/>
  <pivotCaches>
    <pivotCache cacheId="11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1" i="15" l="1"/>
  <c r="O61" i="15"/>
  <c r="N61" i="15"/>
  <c r="P57" i="15"/>
  <c r="P58" i="15"/>
  <c r="P59" i="15"/>
  <c r="P60" i="15"/>
  <c r="P56" i="15"/>
  <c r="P51" i="15"/>
  <c r="O51" i="15"/>
  <c r="N51" i="15"/>
  <c r="P39" i="15"/>
  <c r="P40" i="15"/>
  <c r="P41" i="15"/>
  <c r="P42" i="15"/>
  <c r="P43" i="15"/>
  <c r="P44" i="15"/>
  <c r="P45" i="15"/>
  <c r="P46" i="15"/>
  <c r="P47" i="15"/>
  <c r="P48" i="15"/>
  <c r="P49" i="15"/>
  <c r="P38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G267" i="15"/>
  <c r="G268" i="15"/>
  <c r="G269" i="15"/>
  <c r="G270" i="15"/>
  <c r="G271" i="15"/>
  <c r="G272" i="15"/>
  <c r="G273" i="15"/>
  <c r="G274" i="15"/>
  <c r="G275" i="15"/>
  <c r="G276" i="15"/>
  <c r="G277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G339" i="15"/>
  <c r="G340" i="15"/>
  <c r="G341" i="15"/>
  <c r="G342" i="15"/>
  <c r="G343" i="15"/>
  <c r="G344" i="15"/>
  <c r="G345" i="15"/>
  <c r="G346" i="15"/>
  <c r="G347" i="15"/>
  <c r="G348" i="15"/>
  <c r="G349" i="15"/>
  <c r="G350" i="15"/>
  <c r="G351" i="15"/>
  <c r="G352" i="15"/>
  <c r="G353" i="15"/>
  <c r="G354" i="15"/>
  <c r="G355" i="15"/>
  <c r="G356" i="15"/>
  <c r="G357" i="15"/>
  <c r="G358" i="15"/>
  <c r="G359" i="15"/>
  <c r="G360" i="15"/>
  <c r="G361" i="15"/>
  <c r="G362" i="15"/>
  <c r="G363" i="15"/>
  <c r="G364" i="15"/>
  <c r="G365" i="15"/>
  <c r="G366" i="15"/>
  <c r="G2" i="15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160" i="15" s="1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183" i="15" s="1"/>
  <c r="A184" i="15" s="1"/>
  <c r="A185" i="15" s="1"/>
  <c r="A186" i="15" s="1"/>
  <c r="A187" i="15" s="1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236" i="15" s="1"/>
  <c r="A237" i="15" s="1"/>
  <c r="A238" i="15" s="1"/>
  <c r="A239" i="15" s="1"/>
  <c r="A240" i="15" s="1"/>
  <c r="A241" i="15" s="1"/>
  <c r="A242" i="15" s="1"/>
  <c r="A243" i="15" s="1"/>
  <c r="A244" i="15" s="1"/>
  <c r="A245" i="15" s="1"/>
  <c r="A246" i="15" s="1"/>
  <c r="A247" i="15" s="1"/>
  <c r="A248" i="15" s="1"/>
  <c r="A249" i="15" s="1"/>
  <c r="A250" i="15" s="1"/>
  <c r="A251" i="15" s="1"/>
  <c r="A252" i="15" s="1"/>
  <c r="A253" i="15" s="1"/>
  <c r="A254" i="15" s="1"/>
  <c r="A255" i="15" s="1"/>
  <c r="A256" i="15" s="1"/>
  <c r="A257" i="15" s="1"/>
  <c r="A258" i="15" s="1"/>
  <c r="A259" i="15" s="1"/>
  <c r="A260" i="15" s="1"/>
  <c r="A261" i="15" s="1"/>
  <c r="A262" i="15" s="1"/>
  <c r="A263" i="15" s="1"/>
  <c r="A264" i="15" s="1"/>
  <c r="A265" i="15" s="1"/>
  <c r="A266" i="15" s="1"/>
  <c r="A267" i="15" s="1"/>
  <c r="A268" i="15" s="1"/>
  <c r="A269" i="15" s="1"/>
  <c r="A270" i="15" s="1"/>
  <c r="A271" i="15" s="1"/>
  <c r="A272" i="15" s="1"/>
  <c r="A273" i="15" s="1"/>
  <c r="A274" i="15" s="1"/>
  <c r="A275" i="15" s="1"/>
  <c r="A276" i="15" s="1"/>
  <c r="A277" i="15" s="1"/>
  <c r="A278" i="15" s="1"/>
  <c r="A279" i="15" s="1"/>
  <c r="A280" i="15" s="1"/>
  <c r="A281" i="15" s="1"/>
  <c r="A282" i="15" s="1"/>
  <c r="A283" i="15" s="1"/>
  <c r="A284" i="15" s="1"/>
  <c r="A285" i="15" s="1"/>
  <c r="A286" i="15" s="1"/>
  <c r="A287" i="15" s="1"/>
  <c r="A288" i="15" s="1"/>
  <c r="A289" i="15" s="1"/>
  <c r="A290" i="15" s="1"/>
  <c r="A291" i="15" s="1"/>
  <c r="A292" i="15" s="1"/>
  <c r="A293" i="15" s="1"/>
  <c r="A294" i="15" s="1"/>
  <c r="A295" i="15" s="1"/>
  <c r="A296" i="15" s="1"/>
  <c r="A297" i="15" s="1"/>
  <c r="A298" i="15" s="1"/>
  <c r="A299" i="15" s="1"/>
  <c r="A300" i="15" s="1"/>
  <c r="A301" i="15" s="1"/>
  <c r="A302" i="15" s="1"/>
  <c r="A303" i="15" s="1"/>
  <c r="A304" i="15" s="1"/>
  <c r="A305" i="15" s="1"/>
  <c r="A306" i="15" s="1"/>
  <c r="A307" i="15" s="1"/>
  <c r="A308" i="15" s="1"/>
  <c r="A309" i="15" s="1"/>
  <c r="A310" i="15" s="1"/>
  <c r="A311" i="15" s="1"/>
  <c r="A312" i="15" s="1"/>
  <c r="A313" i="15" s="1"/>
  <c r="A314" i="15" s="1"/>
  <c r="A315" i="15" s="1"/>
  <c r="A316" i="15" s="1"/>
  <c r="A317" i="15" s="1"/>
  <c r="A318" i="15" s="1"/>
  <c r="A319" i="15" s="1"/>
  <c r="A320" i="15" s="1"/>
  <c r="A321" i="15" s="1"/>
  <c r="A322" i="15" s="1"/>
  <c r="A323" i="15" s="1"/>
  <c r="A324" i="15" s="1"/>
  <c r="A325" i="15" s="1"/>
  <c r="A326" i="15" s="1"/>
  <c r="A327" i="15" s="1"/>
  <c r="A328" i="15" s="1"/>
  <c r="A329" i="15" s="1"/>
  <c r="A330" i="15" s="1"/>
  <c r="A331" i="15" s="1"/>
  <c r="A332" i="15" s="1"/>
  <c r="A333" i="15" s="1"/>
  <c r="A334" i="15" s="1"/>
  <c r="A335" i="15" s="1"/>
  <c r="A336" i="15" s="1"/>
  <c r="A337" i="15" s="1"/>
  <c r="A338" i="15" s="1"/>
  <c r="A339" i="15" s="1"/>
  <c r="A340" i="15" s="1"/>
  <c r="A341" i="15" s="1"/>
  <c r="A342" i="15" s="1"/>
  <c r="A343" i="15" s="1"/>
  <c r="A344" i="15" s="1"/>
  <c r="A345" i="15" s="1"/>
  <c r="A346" i="15" s="1"/>
  <c r="A347" i="15" s="1"/>
  <c r="A348" i="15" s="1"/>
  <c r="A349" i="15" s="1"/>
  <c r="A350" i="15" s="1"/>
  <c r="A351" i="15" s="1"/>
  <c r="A352" i="15" s="1"/>
  <c r="A353" i="15" s="1"/>
  <c r="A354" i="15" s="1"/>
  <c r="A355" i="15" s="1"/>
  <c r="A356" i="15" s="1"/>
  <c r="A357" i="15" s="1"/>
  <c r="A358" i="15" s="1"/>
  <c r="A359" i="15" s="1"/>
  <c r="A360" i="15" s="1"/>
  <c r="A361" i="15" s="1"/>
  <c r="A362" i="15" s="1"/>
  <c r="A363" i="15" s="1"/>
  <c r="A364" i="15" s="1"/>
  <c r="A365" i="15" s="1"/>
  <c r="A366" i="15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B33" i="15" a="1"/>
  <c r="B33" i="15" s="1"/>
  <c r="B34" i="15" a="1"/>
  <c r="B34" i="15" s="1"/>
  <c r="B35" i="15" a="1"/>
  <c r="B35" i="15" s="1"/>
  <c r="B36" i="15" a="1"/>
  <c r="B36" i="15" s="1"/>
  <c r="B37" i="15" a="1"/>
  <c r="B37" i="15" s="1"/>
  <c r="B38" i="15" a="1"/>
  <c r="B38" i="15" s="1"/>
  <c r="B39" i="15" a="1"/>
  <c r="B39" i="15" s="1"/>
  <c r="B40" i="15" a="1"/>
  <c r="B40" i="15" s="1"/>
  <c r="B41" i="15" a="1"/>
  <c r="B41" i="15" s="1"/>
  <c r="B42" i="15" a="1"/>
  <c r="B42" i="15" s="1"/>
  <c r="B43" i="15" a="1"/>
  <c r="B43" i="15" s="1"/>
  <c r="B44" i="15" a="1"/>
  <c r="B44" i="15" s="1"/>
  <c r="B45" i="15" a="1"/>
  <c r="B45" i="15" s="1"/>
  <c r="B46" i="15" a="1"/>
  <c r="B46" i="15" s="1"/>
  <c r="B47" i="15" a="1"/>
  <c r="B47" i="15" s="1"/>
  <c r="B48" i="15" a="1"/>
  <c r="B48" i="15" s="1"/>
  <c r="B49" i="15" a="1"/>
  <c r="B49" i="15" s="1"/>
  <c r="B50" i="15" a="1"/>
  <c r="B50" i="15" s="1"/>
  <c r="B51" i="15" a="1"/>
  <c r="B51" i="15" s="1"/>
  <c r="B52" i="15" a="1"/>
  <c r="B52" i="15" s="1"/>
  <c r="B53" i="15" a="1"/>
  <c r="B53" i="15" s="1"/>
  <c r="B54" i="15" a="1"/>
  <c r="B54" i="15" s="1"/>
  <c r="B55" i="15" a="1"/>
  <c r="B55" i="15" s="1"/>
  <c r="B56" i="15" a="1"/>
  <c r="B56" i="15" s="1"/>
  <c r="B57" i="15" a="1"/>
  <c r="B57" i="15" s="1"/>
  <c r="B58" i="15" a="1"/>
  <c r="B58" i="15" s="1"/>
  <c r="B59" i="15" a="1"/>
  <c r="B59" i="15" s="1"/>
  <c r="B60" i="15" a="1"/>
  <c r="B60" i="15" s="1"/>
  <c r="B61" i="15" a="1"/>
  <c r="B61" i="15" s="1"/>
  <c r="B62" i="15" a="1"/>
  <c r="B62" i="15" s="1"/>
  <c r="B63" i="15" a="1"/>
  <c r="B63" i="15" s="1"/>
  <c r="B64" i="15" a="1"/>
  <c r="B64" i="15" s="1"/>
  <c r="B65" i="15" a="1"/>
  <c r="B65" i="15" s="1"/>
  <c r="B66" i="15" a="1"/>
  <c r="B66" i="15" s="1"/>
  <c r="B67" i="15" a="1"/>
  <c r="B67" i="15" s="1"/>
  <c r="B68" i="15" a="1"/>
  <c r="B68" i="15" s="1"/>
  <c r="B69" i="15" a="1"/>
  <c r="B69" i="15" s="1"/>
  <c r="B70" i="15" a="1"/>
  <c r="B70" i="15" s="1"/>
  <c r="B71" i="15" a="1"/>
  <c r="B71" i="15" s="1"/>
  <c r="B72" i="15" a="1"/>
  <c r="B72" i="15" s="1"/>
  <c r="B73" i="15" a="1"/>
  <c r="B73" i="15" s="1"/>
  <c r="B74" i="15" a="1"/>
  <c r="B74" i="15" s="1"/>
  <c r="B75" i="15" a="1"/>
  <c r="B75" i="15" s="1"/>
  <c r="B76" i="15" a="1"/>
  <c r="B76" i="15" s="1"/>
  <c r="B77" i="15" a="1"/>
  <c r="B77" i="15" s="1"/>
  <c r="B78" i="15" a="1"/>
  <c r="B78" i="15" s="1"/>
  <c r="B79" i="15" a="1"/>
  <c r="B79" i="15" s="1"/>
  <c r="B80" i="15" a="1"/>
  <c r="B80" i="15" s="1"/>
  <c r="B81" i="15" a="1"/>
  <c r="B81" i="15" s="1"/>
  <c r="B82" i="15" a="1"/>
  <c r="B82" i="15" s="1"/>
  <c r="B83" i="15" a="1"/>
  <c r="B83" i="15" s="1"/>
  <c r="B84" i="15" a="1"/>
  <c r="B84" i="15" s="1"/>
  <c r="B85" i="15" a="1"/>
  <c r="B85" i="15" s="1"/>
  <c r="B86" i="15" a="1"/>
  <c r="B86" i="15" s="1"/>
  <c r="B87" i="15" a="1"/>
  <c r="B87" i="15" s="1"/>
  <c r="B88" i="15" a="1"/>
  <c r="B88" i="15" s="1"/>
  <c r="B89" i="15" a="1"/>
  <c r="B89" i="15" s="1"/>
  <c r="B90" i="15" a="1"/>
  <c r="B90" i="15" s="1"/>
  <c r="B91" i="15" a="1"/>
  <c r="B91" i="15" s="1"/>
  <c r="B92" i="15" a="1"/>
  <c r="B92" i="15" s="1"/>
  <c r="B93" i="15" a="1"/>
  <c r="B93" i="15" s="1"/>
  <c r="B94" i="15" a="1"/>
  <c r="B94" i="15" s="1"/>
  <c r="B95" i="15" a="1"/>
  <c r="B95" i="15" s="1"/>
  <c r="B96" i="15" a="1"/>
  <c r="B96" i="15" s="1"/>
  <c r="B97" i="15" a="1"/>
  <c r="B97" i="15" s="1"/>
  <c r="B98" i="15" a="1"/>
  <c r="B98" i="15" s="1"/>
  <c r="B99" i="15" a="1"/>
  <c r="B99" i="15" s="1"/>
  <c r="B100" i="15" a="1"/>
  <c r="B100" i="15" s="1"/>
  <c r="B101" i="15" a="1"/>
  <c r="B101" i="15" s="1"/>
  <c r="B102" i="15" a="1"/>
  <c r="B102" i="15" s="1"/>
  <c r="B103" i="15" a="1"/>
  <c r="B103" i="15" s="1"/>
  <c r="B104" i="15" a="1"/>
  <c r="B104" i="15" s="1"/>
  <c r="B105" i="15" a="1"/>
  <c r="B105" i="15" s="1"/>
  <c r="B106" i="15" a="1"/>
  <c r="B106" i="15" s="1"/>
  <c r="B107" i="15" a="1"/>
  <c r="B107" i="15" s="1"/>
  <c r="B108" i="15" a="1"/>
  <c r="B108" i="15" s="1"/>
  <c r="B109" i="15" a="1"/>
  <c r="B109" i="15" s="1"/>
  <c r="B110" i="15" a="1"/>
  <c r="B110" i="15" s="1"/>
  <c r="B111" i="15" a="1"/>
  <c r="B111" i="15" s="1"/>
  <c r="B112" i="15" a="1"/>
  <c r="B112" i="15" s="1"/>
  <c r="B113" i="15" a="1"/>
  <c r="B113" i="15" s="1"/>
  <c r="B114" i="15" a="1"/>
  <c r="B114" i="15" s="1"/>
  <c r="B115" i="15" a="1"/>
  <c r="B115" i="15" s="1"/>
  <c r="B116" i="15" a="1"/>
  <c r="B116" i="15" s="1"/>
  <c r="B117" i="15" a="1"/>
  <c r="B117" i="15" s="1"/>
  <c r="B118" i="15" a="1"/>
  <c r="B118" i="15" s="1"/>
  <c r="B119" i="15" a="1"/>
  <c r="B119" i="15" s="1"/>
  <c r="B120" i="15" a="1"/>
  <c r="B120" i="15" s="1"/>
  <c r="B121" i="15" a="1"/>
  <c r="B121" i="15" s="1"/>
  <c r="B122" i="15" a="1"/>
  <c r="B122" i="15" s="1"/>
  <c r="B123" i="15" a="1"/>
  <c r="B123" i="15" s="1"/>
  <c r="B124" i="15" a="1"/>
  <c r="B124" i="15" s="1"/>
  <c r="B125" i="15" a="1"/>
  <c r="B125" i="15" s="1"/>
  <c r="B126" i="15" a="1"/>
  <c r="B126" i="15" s="1"/>
  <c r="B127" i="15" a="1"/>
  <c r="B127" i="15" s="1"/>
  <c r="B128" i="15" a="1"/>
  <c r="B128" i="15" s="1"/>
  <c r="B129" i="15" a="1"/>
  <c r="B129" i="15" s="1"/>
  <c r="B130" i="15" a="1"/>
  <c r="B130" i="15" s="1"/>
  <c r="B131" i="15" a="1"/>
  <c r="B131" i="15" s="1"/>
  <c r="B132" i="15" a="1"/>
  <c r="B132" i="15" s="1"/>
  <c r="B133" i="15" a="1"/>
  <c r="B133" i="15" s="1"/>
  <c r="B134" i="15" a="1"/>
  <c r="B134" i="15" s="1"/>
  <c r="B135" i="15" a="1"/>
  <c r="B135" i="15" s="1"/>
  <c r="B136" i="15" a="1"/>
  <c r="B136" i="15" s="1"/>
  <c r="B137" i="15" a="1"/>
  <c r="B137" i="15" s="1"/>
  <c r="B138" i="15" a="1"/>
  <c r="B138" i="15" s="1"/>
  <c r="B139" i="15" a="1"/>
  <c r="B139" i="15" s="1"/>
  <c r="B140" i="15" a="1"/>
  <c r="B140" i="15" s="1"/>
  <c r="B141" i="15" a="1"/>
  <c r="B141" i="15" s="1"/>
  <c r="B142" i="15" a="1"/>
  <c r="B142" i="15" s="1"/>
  <c r="B143" i="15" a="1"/>
  <c r="B143" i="15" s="1"/>
  <c r="B144" i="15" a="1"/>
  <c r="B144" i="15" s="1"/>
  <c r="B145" i="15" a="1"/>
  <c r="B145" i="15" s="1"/>
  <c r="B146" i="15" a="1"/>
  <c r="B146" i="15" s="1"/>
  <c r="B147" i="15" a="1"/>
  <c r="B147" i="15" s="1"/>
  <c r="B148" i="15" a="1"/>
  <c r="B148" i="15" s="1"/>
  <c r="B149" i="15" a="1"/>
  <c r="B149" i="15" s="1"/>
  <c r="B150" i="15" a="1"/>
  <c r="B150" i="15" s="1"/>
  <c r="B151" i="15" a="1"/>
  <c r="B151" i="15" s="1"/>
  <c r="B152" i="15" a="1"/>
  <c r="B152" i="15" s="1"/>
  <c r="B153" i="15" a="1"/>
  <c r="B153" i="15" s="1"/>
  <c r="B154" i="15" a="1"/>
  <c r="B154" i="15" s="1"/>
  <c r="B155" i="15" a="1"/>
  <c r="B155" i="15" s="1"/>
  <c r="B156" i="15" a="1"/>
  <c r="B156" i="15" s="1"/>
  <c r="B157" i="15" a="1"/>
  <c r="B157" i="15" s="1"/>
  <c r="B158" i="15" a="1"/>
  <c r="B158" i="15" s="1"/>
  <c r="B159" i="15" a="1"/>
  <c r="B159" i="15" s="1"/>
  <c r="B160" i="15" a="1"/>
  <c r="B160" i="15" s="1"/>
  <c r="B161" i="15" a="1"/>
  <c r="B161" i="15" s="1"/>
  <c r="B162" i="15" a="1"/>
  <c r="B162" i="15" s="1"/>
  <c r="B163" i="15" a="1"/>
  <c r="B163" i="15" s="1"/>
  <c r="B164" i="15" a="1"/>
  <c r="B164" i="15" s="1"/>
  <c r="B165" i="15" a="1"/>
  <c r="B165" i="15" s="1"/>
  <c r="B166" i="15" a="1"/>
  <c r="B166" i="15" s="1"/>
  <c r="B167" i="15" a="1"/>
  <c r="B167" i="15" s="1"/>
  <c r="B168" i="15" a="1"/>
  <c r="B168" i="15" s="1"/>
  <c r="B169" i="15" a="1"/>
  <c r="B169" i="15" s="1"/>
  <c r="B170" i="15" a="1"/>
  <c r="B170" i="15" s="1"/>
  <c r="B171" i="15" a="1"/>
  <c r="B171" i="15" s="1"/>
  <c r="B172" i="15" a="1"/>
  <c r="B172" i="15" s="1"/>
  <c r="B173" i="15" a="1"/>
  <c r="B173" i="15" s="1"/>
  <c r="B174" i="15" a="1"/>
  <c r="B174" i="15" s="1"/>
  <c r="B175" i="15" a="1"/>
  <c r="B175" i="15" s="1"/>
  <c r="B176" i="15" a="1"/>
  <c r="B176" i="15" s="1"/>
  <c r="B177" i="15" a="1"/>
  <c r="B177" i="15" s="1"/>
  <c r="B178" i="15" a="1"/>
  <c r="B178" i="15" s="1"/>
  <c r="B179" i="15" a="1"/>
  <c r="B179" i="15" s="1"/>
  <c r="B180" i="15" a="1"/>
  <c r="B180" i="15" s="1"/>
  <c r="B181" i="15" a="1"/>
  <c r="B181" i="15" s="1"/>
  <c r="B182" i="15" a="1"/>
  <c r="B182" i="15" s="1"/>
  <c r="B183" i="15" a="1"/>
  <c r="B183" i="15" s="1"/>
  <c r="B184" i="15" a="1"/>
  <c r="B184" i="15" s="1"/>
  <c r="B185" i="15" a="1"/>
  <c r="B185" i="15" s="1"/>
  <c r="B186" i="15" a="1"/>
  <c r="B186" i="15" s="1"/>
  <c r="B187" i="15" a="1"/>
  <c r="B187" i="15" s="1"/>
  <c r="B188" i="15" a="1"/>
  <c r="B188" i="15" s="1"/>
  <c r="B189" i="15" a="1"/>
  <c r="B189" i="15" s="1"/>
  <c r="B190" i="15" a="1"/>
  <c r="B190" i="15" s="1"/>
  <c r="B191" i="15" a="1"/>
  <c r="B191" i="15" s="1"/>
  <c r="B192" i="15" a="1"/>
  <c r="B192" i="15" s="1"/>
  <c r="B193" i="15" a="1"/>
  <c r="B193" i="15" s="1"/>
  <c r="B194" i="15" a="1"/>
  <c r="B194" i="15" s="1"/>
  <c r="B195" i="15" a="1"/>
  <c r="B195" i="15" s="1"/>
  <c r="B196" i="15" a="1"/>
  <c r="B196" i="15" s="1"/>
  <c r="B197" i="15" a="1"/>
  <c r="B197" i="15"/>
  <c r="B198" i="15" a="1"/>
  <c r="B198" i="15" s="1"/>
  <c r="B199" i="15" a="1"/>
  <c r="B199" i="15" s="1"/>
  <c r="B200" i="15" a="1"/>
  <c r="B200" i="15" s="1"/>
  <c r="B201" i="15" a="1"/>
  <c r="B201" i="15" s="1"/>
  <c r="B202" i="15" a="1"/>
  <c r="B202" i="15" s="1"/>
  <c r="B203" i="15" a="1"/>
  <c r="B203" i="15" s="1"/>
  <c r="B204" i="15" a="1"/>
  <c r="B204" i="15" s="1"/>
  <c r="B205" i="15" a="1"/>
  <c r="B205" i="15" s="1"/>
  <c r="B206" i="15" a="1"/>
  <c r="B206" i="15" s="1"/>
  <c r="B207" i="15" a="1"/>
  <c r="B207" i="15" s="1"/>
  <c r="B208" i="15" a="1"/>
  <c r="B208" i="15" s="1"/>
  <c r="B209" i="15" a="1"/>
  <c r="B209" i="15" s="1"/>
  <c r="B210" i="15" a="1"/>
  <c r="B210" i="15" s="1"/>
  <c r="B211" i="15" a="1"/>
  <c r="B211" i="15" s="1"/>
  <c r="B212" i="15" a="1"/>
  <c r="B212" i="15" s="1"/>
  <c r="B213" i="15" a="1"/>
  <c r="B213" i="15" s="1"/>
  <c r="B214" i="15" a="1"/>
  <c r="B214" i="15" s="1"/>
  <c r="B215" i="15" a="1"/>
  <c r="B215" i="15" s="1"/>
  <c r="B216" i="15" a="1"/>
  <c r="B216" i="15" s="1"/>
  <c r="B217" i="15" a="1"/>
  <c r="B217" i="15" s="1"/>
  <c r="B218" i="15" a="1"/>
  <c r="B218" i="15" s="1"/>
  <c r="B219" i="15" a="1"/>
  <c r="B219" i="15" s="1"/>
  <c r="B220" i="15" a="1"/>
  <c r="B220" i="15" s="1"/>
  <c r="B221" i="15" a="1"/>
  <c r="B221" i="15" s="1"/>
  <c r="B222" i="15" a="1"/>
  <c r="B222" i="15" s="1"/>
  <c r="B223" i="15" a="1"/>
  <c r="B223" i="15" s="1"/>
  <c r="B224" i="15" a="1"/>
  <c r="B224" i="15" s="1"/>
  <c r="B225" i="15" a="1"/>
  <c r="B225" i="15" s="1"/>
  <c r="B226" i="15" a="1"/>
  <c r="B226" i="15" s="1"/>
  <c r="B227" i="15" a="1"/>
  <c r="B227" i="15" s="1"/>
  <c r="B228" i="15" a="1"/>
  <c r="B228" i="15" s="1"/>
  <c r="B229" i="15" a="1"/>
  <c r="B229" i="15" s="1"/>
  <c r="B230" i="15" a="1"/>
  <c r="B230" i="15" s="1"/>
  <c r="B231" i="15" a="1"/>
  <c r="B231" i="15" s="1"/>
  <c r="B232" i="15" a="1"/>
  <c r="B232" i="15" s="1"/>
  <c r="B233" i="15" a="1"/>
  <c r="B233" i="15" s="1"/>
  <c r="B234" i="15" a="1"/>
  <c r="B234" i="15" s="1"/>
  <c r="B235" i="15" a="1"/>
  <c r="B235" i="15" s="1"/>
  <c r="B236" i="15" a="1"/>
  <c r="B236" i="15" s="1"/>
  <c r="B237" i="15" a="1"/>
  <c r="B237" i="15" s="1"/>
  <c r="B238" i="15" a="1"/>
  <c r="B238" i="15" s="1"/>
  <c r="B239" i="15" a="1"/>
  <c r="B239" i="15" s="1"/>
  <c r="B240" i="15" a="1"/>
  <c r="B240" i="15" s="1"/>
  <c r="B241" i="15" a="1"/>
  <c r="B241" i="15" s="1"/>
  <c r="B242" i="15" a="1"/>
  <c r="B242" i="15" s="1"/>
  <c r="B243" i="15" a="1"/>
  <c r="B243" i="15" s="1"/>
  <c r="B244" i="15" a="1"/>
  <c r="B244" i="15" s="1"/>
  <c r="B245" i="15" a="1"/>
  <c r="B245" i="15" s="1"/>
  <c r="B246" i="15" a="1"/>
  <c r="B246" i="15" s="1"/>
  <c r="B247" i="15" a="1"/>
  <c r="B247" i="15" s="1"/>
  <c r="B248" i="15" a="1"/>
  <c r="B248" i="15" s="1"/>
  <c r="B249" i="15" a="1"/>
  <c r="B249" i="15" s="1"/>
  <c r="B250" i="15" a="1"/>
  <c r="B250" i="15" s="1"/>
  <c r="B251" i="15" a="1"/>
  <c r="B251" i="15" s="1"/>
  <c r="B252" i="15" a="1"/>
  <c r="B252" i="15" s="1"/>
  <c r="B253" i="15" a="1"/>
  <c r="B253" i="15" s="1"/>
  <c r="B254" i="15" a="1"/>
  <c r="B254" i="15" s="1"/>
  <c r="B255" i="15" a="1"/>
  <c r="B255" i="15" s="1"/>
  <c r="B256" i="15" a="1"/>
  <c r="B256" i="15" s="1"/>
  <c r="B257" i="15" a="1"/>
  <c r="B257" i="15" s="1"/>
  <c r="B258" i="15" a="1"/>
  <c r="B258" i="15" s="1"/>
  <c r="B259" i="15" a="1"/>
  <c r="B259" i="15" s="1"/>
  <c r="B260" i="15" a="1"/>
  <c r="B260" i="15" s="1"/>
  <c r="B261" i="15" a="1"/>
  <c r="B261" i="15" s="1"/>
  <c r="B262" i="15" a="1"/>
  <c r="B262" i="15" s="1"/>
  <c r="B263" i="15" a="1"/>
  <c r="B263" i="15" s="1"/>
  <c r="B264" i="15" a="1"/>
  <c r="B264" i="15" s="1"/>
  <c r="B265" i="15" a="1"/>
  <c r="B265" i="15" s="1"/>
  <c r="B266" i="15" a="1"/>
  <c r="B266" i="15" s="1"/>
  <c r="B267" i="15" a="1"/>
  <c r="B267" i="15" s="1"/>
  <c r="B268" i="15" a="1"/>
  <c r="B268" i="15" s="1"/>
  <c r="B269" i="15" a="1"/>
  <c r="B269" i="15"/>
  <c r="B270" i="15" a="1"/>
  <c r="B270" i="15" s="1"/>
  <c r="B271" i="15" a="1"/>
  <c r="B271" i="15" s="1"/>
  <c r="B272" i="15" a="1"/>
  <c r="B272" i="15" s="1"/>
  <c r="B273" i="15" a="1"/>
  <c r="B273" i="15" s="1"/>
  <c r="B274" i="15" a="1"/>
  <c r="B274" i="15" s="1"/>
  <c r="B275" i="15" a="1"/>
  <c r="B275" i="15" s="1"/>
  <c r="B276" i="15" a="1"/>
  <c r="B276" i="15" s="1"/>
  <c r="B277" i="15" a="1"/>
  <c r="B277" i="15" s="1"/>
  <c r="B278" i="15" a="1"/>
  <c r="B278" i="15" s="1"/>
  <c r="B279" i="15" a="1"/>
  <c r="B279" i="15" s="1"/>
  <c r="B280" i="15" a="1"/>
  <c r="B280" i="15" s="1"/>
  <c r="B281" i="15" a="1"/>
  <c r="B281" i="15" s="1"/>
  <c r="B282" i="15" a="1"/>
  <c r="B282" i="15" s="1"/>
  <c r="B283" i="15" a="1"/>
  <c r="B283" i="15" s="1"/>
  <c r="B284" i="15" a="1"/>
  <c r="B284" i="15" s="1"/>
  <c r="B285" i="15" a="1"/>
  <c r="B285" i="15" s="1"/>
  <c r="B286" i="15" a="1"/>
  <c r="B286" i="15" s="1"/>
  <c r="B287" i="15" a="1"/>
  <c r="B287" i="15" s="1"/>
  <c r="B288" i="15" a="1"/>
  <c r="B288" i="15" s="1"/>
  <c r="B289" i="15" a="1"/>
  <c r="B289" i="15" s="1"/>
  <c r="B290" i="15" a="1"/>
  <c r="B290" i="15" s="1"/>
  <c r="B291" i="15" a="1"/>
  <c r="B291" i="15" s="1"/>
  <c r="B292" i="15" a="1"/>
  <c r="B292" i="15" s="1"/>
  <c r="B293" i="15" a="1"/>
  <c r="B293" i="15" s="1"/>
  <c r="B294" i="15" a="1"/>
  <c r="B294" i="15" s="1"/>
  <c r="B295" i="15" a="1"/>
  <c r="B295" i="15" s="1"/>
  <c r="B296" i="15" a="1"/>
  <c r="B296" i="15" s="1"/>
  <c r="B297" i="15" a="1"/>
  <c r="B297" i="15" s="1"/>
  <c r="B298" i="15" a="1"/>
  <c r="B298" i="15" s="1"/>
  <c r="B299" i="15" a="1"/>
  <c r="B299" i="15" s="1"/>
  <c r="B300" i="15" a="1"/>
  <c r="B300" i="15" s="1"/>
  <c r="B301" i="15" a="1"/>
  <c r="B301" i="15" s="1"/>
  <c r="B302" i="15" a="1"/>
  <c r="B302" i="15" s="1"/>
  <c r="B303" i="15" a="1"/>
  <c r="B303" i="15" s="1"/>
  <c r="B304" i="15" a="1"/>
  <c r="B304" i="15" s="1"/>
  <c r="B305" i="15" a="1"/>
  <c r="B305" i="15" s="1"/>
  <c r="B306" i="15" a="1"/>
  <c r="B306" i="15" s="1"/>
  <c r="B307" i="15" a="1"/>
  <c r="B307" i="15" s="1"/>
  <c r="B308" i="15" a="1"/>
  <c r="B308" i="15" s="1"/>
  <c r="B309" i="15" a="1"/>
  <c r="B309" i="15" s="1"/>
  <c r="B310" i="15" a="1"/>
  <c r="B310" i="15" s="1"/>
  <c r="B311" i="15" a="1"/>
  <c r="B311" i="15" s="1"/>
  <c r="B312" i="15" a="1"/>
  <c r="B312" i="15" s="1"/>
  <c r="B313" i="15" a="1"/>
  <c r="B313" i="15" s="1"/>
  <c r="B314" i="15" a="1"/>
  <c r="B314" i="15" s="1"/>
  <c r="B315" i="15" a="1"/>
  <c r="B315" i="15" s="1"/>
  <c r="B316" i="15" a="1"/>
  <c r="B316" i="15" s="1"/>
  <c r="B317" i="15" a="1"/>
  <c r="B317" i="15" s="1"/>
  <c r="B318" i="15" a="1"/>
  <c r="B318" i="15" s="1"/>
  <c r="B319" i="15" a="1"/>
  <c r="B319" i="15" s="1"/>
  <c r="B320" i="15" a="1"/>
  <c r="B320" i="15" s="1"/>
  <c r="B321" i="15" a="1"/>
  <c r="B321" i="15" s="1"/>
  <c r="B322" i="15" a="1"/>
  <c r="B322" i="15" s="1"/>
  <c r="B323" i="15" a="1"/>
  <c r="B323" i="15" s="1"/>
  <c r="B324" i="15" a="1"/>
  <c r="B324" i="15" s="1"/>
  <c r="B325" i="15" a="1"/>
  <c r="B325" i="15" s="1"/>
  <c r="B326" i="15" a="1"/>
  <c r="B326" i="15" s="1"/>
  <c r="B327" i="15" a="1"/>
  <c r="B327" i="15" s="1"/>
  <c r="B328" i="15" a="1"/>
  <c r="B328" i="15" s="1"/>
  <c r="B329" i="15" a="1"/>
  <c r="B329" i="15" s="1"/>
  <c r="B330" i="15" a="1"/>
  <c r="B330" i="15" s="1"/>
  <c r="B331" i="15" a="1"/>
  <c r="B331" i="15" s="1"/>
  <c r="B332" i="15" a="1"/>
  <c r="B332" i="15" s="1"/>
  <c r="B333" i="15" a="1"/>
  <c r="B333" i="15" s="1"/>
  <c r="B334" i="15" a="1"/>
  <c r="B334" i="15" s="1"/>
  <c r="B335" i="15" a="1"/>
  <c r="B335" i="15" s="1"/>
  <c r="B336" i="15" a="1"/>
  <c r="B336" i="15" s="1"/>
  <c r="B337" i="15" a="1"/>
  <c r="B337" i="15" s="1"/>
  <c r="B338" i="15" a="1"/>
  <c r="B338" i="15" s="1"/>
  <c r="B339" i="15" a="1"/>
  <c r="B339" i="15" s="1"/>
  <c r="B340" i="15" a="1"/>
  <c r="B340" i="15" s="1"/>
  <c r="B341" i="15" a="1"/>
  <c r="B341" i="15" s="1"/>
  <c r="B342" i="15" a="1"/>
  <c r="B342" i="15" s="1"/>
  <c r="B343" i="15" a="1"/>
  <c r="B343" i="15" s="1"/>
  <c r="B344" i="15" a="1"/>
  <c r="B344" i="15" s="1"/>
  <c r="B345" i="15" a="1"/>
  <c r="B345" i="15" s="1"/>
  <c r="B346" i="15" a="1"/>
  <c r="B346" i="15" s="1"/>
  <c r="B347" i="15" a="1"/>
  <c r="B347" i="15" s="1"/>
  <c r="B348" i="15" a="1"/>
  <c r="B348" i="15" s="1"/>
  <c r="B349" i="15" a="1"/>
  <c r="B349" i="15" s="1"/>
  <c r="B350" i="15" a="1"/>
  <c r="B350" i="15" s="1"/>
  <c r="B351" i="15" a="1"/>
  <c r="B351" i="15" s="1"/>
  <c r="B352" i="15" a="1"/>
  <c r="B352" i="15" s="1"/>
  <c r="B353" i="15" a="1"/>
  <c r="B353" i="15" s="1"/>
  <c r="B354" i="15" a="1"/>
  <c r="B354" i="15" s="1"/>
  <c r="B355" i="15" a="1"/>
  <c r="B355" i="15" s="1"/>
  <c r="B356" i="15" a="1"/>
  <c r="B356" i="15" s="1"/>
  <c r="B357" i="15" a="1"/>
  <c r="B357" i="15" s="1"/>
  <c r="B358" i="15" a="1"/>
  <c r="B358" i="15" s="1"/>
  <c r="B359" i="15" a="1"/>
  <c r="B359" i="15" s="1"/>
  <c r="B360" i="15" a="1"/>
  <c r="B360" i="15"/>
  <c r="B361" i="15" a="1"/>
  <c r="B361" i="15" s="1"/>
  <c r="B362" i="15" a="1"/>
  <c r="B362" i="15" s="1"/>
  <c r="B363" i="15" a="1"/>
  <c r="B363" i="15" s="1"/>
  <c r="B364" i="15" a="1"/>
  <c r="B364" i="15" s="1"/>
  <c r="B365" i="15" a="1"/>
  <c r="B365" i="15" s="1"/>
  <c r="B366" i="15" a="1"/>
  <c r="B366" i="15" s="1"/>
  <c r="B2" i="15" a="1"/>
  <c r="B2" i="15" s="1"/>
  <c r="F2" i="2" a="1"/>
  <c r="F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H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H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H49" i="2" s="1"/>
  <c r="F50" i="2" a="1"/>
  <c r="F50" i="2" s="1"/>
  <c r="F51" i="2" a="1"/>
  <c r="F51" i="2" s="1"/>
  <c r="H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H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G33" i="2"/>
  <c r="G49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H2" i="2" l="1"/>
  <c r="H46" i="2"/>
  <c r="H21" i="2"/>
  <c r="H38" i="2"/>
  <c r="H13" i="2"/>
  <c r="H63" i="2"/>
  <c r="H29" i="2"/>
  <c r="H5" i="2"/>
  <c r="H25" i="2"/>
  <c r="H55" i="2"/>
  <c r="H42" i="2"/>
  <c r="H17" i="2"/>
  <c r="H34" i="2"/>
  <c r="H62" i="2"/>
  <c r="H58" i="2"/>
  <c r="H54" i="2"/>
  <c r="H50" i="2"/>
  <c r="H45" i="2"/>
  <c r="H41" i="2"/>
  <c r="H37" i="2"/>
  <c r="H32" i="2"/>
  <c r="H28" i="2"/>
  <c r="H24" i="2"/>
  <c r="H20" i="2"/>
  <c r="H16" i="2"/>
  <c r="H12" i="2"/>
  <c r="H8" i="2"/>
  <c r="H4" i="2"/>
  <c r="H61" i="2"/>
  <c r="H57" i="2"/>
  <c r="H53" i="2"/>
  <c r="H48" i="2"/>
  <c r="H44" i="2"/>
  <c r="H40" i="2"/>
  <c r="H36" i="2"/>
  <c r="H31" i="2"/>
  <c r="H27" i="2"/>
  <c r="H23" i="2"/>
  <c r="H19" i="2"/>
  <c r="H15" i="2"/>
  <c r="H11" i="2"/>
  <c r="H7" i="2"/>
  <c r="H3" i="2"/>
  <c r="H64" i="2"/>
  <c r="H60" i="2"/>
  <c r="H56" i="2"/>
  <c r="H52" i="2"/>
  <c r="H47" i="2"/>
  <c r="H43" i="2"/>
  <c r="H39" i="2"/>
  <c r="H35" i="2"/>
  <c r="H30" i="2"/>
  <c r="H26" i="2"/>
  <c r="H22" i="2"/>
  <c r="H18" i="2"/>
  <c r="H14" i="2"/>
  <c r="H10" i="2"/>
  <c r="H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<sst xmlns="http://schemas.openxmlformats.org/spreadsheetml/2006/main" count="1652" uniqueCount="73">
  <si>
    <t>Date</t>
  </si>
  <si>
    <t>Expense</t>
  </si>
  <si>
    <t>Category</t>
  </si>
  <si>
    <t>Subscription</t>
  </si>
  <si>
    <t>Groceries</t>
  </si>
  <si>
    <t>Car</t>
  </si>
  <si>
    <t>Misc.</t>
  </si>
  <si>
    <t>Home</t>
  </si>
  <si>
    <t>Eating Out</t>
  </si>
  <si>
    <t>Income</t>
  </si>
  <si>
    <t>Source</t>
  </si>
  <si>
    <t>Institution</t>
  </si>
  <si>
    <t>Transaction Amount</t>
  </si>
  <si>
    <t>Capital One</t>
  </si>
  <si>
    <t>Chase</t>
  </si>
  <si>
    <t>Cash</t>
  </si>
  <si>
    <t>Expense or Income</t>
  </si>
  <si>
    <t>Deposit</t>
  </si>
  <si>
    <t>Day</t>
  </si>
  <si>
    <t>Month</t>
  </si>
  <si>
    <t>Year</t>
  </si>
  <si>
    <t>Sum of Transaction Amount</t>
  </si>
  <si>
    <t>Row Labels</t>
  </si>
  <si>
    <t>Grand Total</t>
  </si>
  <si>
    <t>IF(D2=3000,"Bank of America",CHOOSE(RANDBETWEEN(1,5),"Chase","Bank of America","Capital One","Citi","Cash"))</t>
  </si>
  <si>
    <t>TA</t>
  </si>
  <si>
    <t>IF(F2="Deposit","Income","Expense")</t>
  </si>
  <si>
    <t>E or I</t>
  </si>
  <si>
    <t>Conditional Generator Formulas</t>
  </si>
  <si>
    <t>Column Labels</t>
  </si>
  <si>
    <t>Citi</t>
  </si>
  <si>
    <t>Bank of America</t>
  </si>
  <si>
    <t>IF(D2=3000,"Monthly Salary",CHOOSE(RANDBETWEEN(1,6),"Groceries", "Car", "Misc.", "Subscription", "Home", "Eating Out"))</t>
  </si>
  <si>
    <t>IF(D2=3000,"Deposit",IFS(E2="Chase","Chase Credit Card",E2="Citi","Citi Credit Card",E2="Bank of America","Bank of America Debit Card",E2="Cash","Cash",E2="Capital One","Capital One Debit Card",E2="Direct Deposit","Deposit"))</t>
  </si>
  <si>
    <t>IF((A2=A2-DAY(A2)+1),3000,RAND()*(100-1)+1)</t>
  </si>
  <si>
    <t>Deposit Amount</t>
  </si>
  <si>
    <t>IF((A2=A2-DAY(A2)+1),3000,"-")</t>
  </si>
  <si>
    <t>TA (old)</t>
  </si>
  <si>
    <t>TA (new)</t>
  </si>
  <si>
    <t>Institution (old)</t>
  </si>
  <si>
    <t>Institution (new)</t>
  </si>
  <si>
    <t>IF(B2=3000,"Bank of America",CHOOSE(RANDBETWEEN(1,2),"Chase","Bank of America"))</t>
  </si>
  <si>
    <t>IF(B2=3000,"Deposit",IFS(D2="Chase","Chase Credit Card",D2="Bank of America","Bank of America Debit Card",D2="Direct Deposit","Deposit"))</t>
  </si>
  <si>
    <t>Source (new)</t>
  </si>
  <si>
    <t>IF(B2=3000,"-",RAND()*(100-1)+1)</t>
  </si>
  <si>
    <t>-</t>
  </si>
  <si>
    <t>Bank of America Debit Card</t>
  </si>
  <si>
    <t>Chase Credit Card</t>
  </si>
  <si>
    <t>Month (Long)</t>
  </si>
  <si>
    <t>IFS(C2=1,"January",C2=2,"February",C2=3,"March",C2=4,"April",C2=5,"May",C2=6,"June",C2=7,"July",C2=8,"August",C2=9,"September",C2=10,"October",C2=11,"November",C2=12,"December")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</si>
  <si>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</si>
  <si>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</si>
  <si>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</si>
  <si>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</si>
  <si>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</si>
  <si>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</si>
  <si>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</si>
  <si>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</si>
  <si>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</si>
  <si>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</si>
  <si>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</si>
  <si>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</si>
  <si>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Transaction Category</t>
  </si>
  <si>
    <t>IF(G2=3000,"-",CHOOSE(RANDBETWEEN(1,6),"Groceries", "Car", "Misc.", "Subscription", "Home", "Eating Out"))</t>
  </si>
  <si>
    <t>Monthly Income</t>
  </si>
  <si>
    <t>Monthly Expenditures</t>
  </si>
  <si>
    <t>Monthly Savings</t>
  </si>
  <si>
    <t>2022 Totals:</t>
  </si>
  <si>
    <t>Budgeted Amount</t>
  </si>
  <si>
    <t>Amount Spent</t>
  </si>
  <si>
    <t>Difference</t>
  </si>
  <si>
    <t>Yearly Budget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</si>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</sst>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merican Typewriter"/>
      <family val="1"/>
    </font>
    <font>
      <sz val="11"/>
      <color rgb="FF000000"/>
      <name val="American Typewriter"/>
      <family val="1"/>
    </font>
    <font>
      <u/>
      <sz val="11"/>
      <color rgb="FF000000"/>
      <name val="American Typewriter"/>
      <family val="1"/>
    </font>
    <font>
      <i/>
      <sz val="12"/>
      <color theme="1"/>
      <name val="Calibri"/>
      <family val="2"/>
      <scheme val="minor"/>
    </font>
    <font>
      <i/>
      <sz val="11"/>
      <color rgb="FF000000"/>
      <name val="American Typewriter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4" fontId="0" fillId="0" borderId="0" xfId="1" applyFont="1"/>
    <xf numFmtId="0" fontId="2" fillId="0" borderId="0" xfId="0" applyFont="1"/>
    <xf numFmtId="44" fontId="2" fillId="0" borderId="0" xfId="1" applyNumberFormat="1" applyFont="1"/>
    <xf numFmtId="44" fontId="2" fillId="0" borderId="0" xfId="1" applyFont="1"/>
    <xf numFmtId="0" fontId="2" fillId="2" borderId="6" xfId="0" applyFont="1" applyFill="1" applyBorder="1"/>
    <xf numFmtId="44" fontId="2" fillId="2" borderId="6" xfId="1" applyNumberFormat="1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6" xfId="0" applyNumberFormat="1" applyFont="1" applyFill="1" applyBorder="1"/>
    <xf numFmtId="0" fontId="2" fillId="0" borderId="0" xfId="0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2" borderId="6" xfId="1" applyNumberFormat="1" applyFont="1" applyFill="1" applyBorder="1" applyAlignment="1">
      <alignment horizontal="center" wrapText="1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/>
    <xf numFmtId="44" fontId="2" fillId="2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0" fontId="0" fillId="2" borderId="6" xfId="0" applyFill="1" applyBorder="1" applyAlignment="1">
      <alignment wrapText="1"/>
    </xf>
    <xf numFmtId="0" fontId="2" fillId="2" borderId="6" xfId="0" applyNumberFormat="1" applyFont="1" applyFill="1" applyBorder="1" applyAlignment="1">
      <alignment wrapText="1"/>
    </xf>
    <xf numFmtId="44" fontId="0" fillId="0" borderId="0" xfId="0" applyNumberFormat="1"/>
    <xf numFmtId="0" fontId="0" fillId="0" borderId="0" xfId="0" applyAlignment="1">
      <alignment horizontal="center" wrapText="1"/>
    </xf>
    <xf numFmtId="44" fontId="0" fillId="0" borderId="0" xfId="0" applyNumberFormat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44" fontId="0" fillId="0" borderId="0" xfId="1" applyFont="1" applyAlignme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44" fontId="0" fillId="6" borderId="6" xfId="1" applyFont="1" applyFill="1" applyBorder="1"/>
    <xf numFmtId="44" fontId="0" fillId="6" borderId="6" xfId="1" applyFont="1" applyFill="1" applyBorder="1" applyAlignment="1">
      <alignment horizontal="center"/>
    </xf>
    <xf numFmtId="0" fontId="0" fillId="6" borderId="12" xfId="0" applyFill="1" applyBorder="1"/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44" fontId="0" fillId="6" borderId="5" xfId="1" applyFont="1" applyFill="1" applyBorder="1"/>
    <xf numFmtId="44" fontId="0" fillId="6" borderId="15" xfId="1" applyFont="1" applyFill="1" applyBorder="1"/>
    <xf numFmtId="44" fontId="0" fillId="6" borderId="2" xfId="1" applyFont="1" applyFill="1" applyBorder="1"/>
    <xf numFmtId="44" fontId="0" fillId="6" borderId="5" xfId="1" applyFont="1" applyFill="1" applyBorder="1" applyAlignment="1">
      <alignment horizontal="center"/>
    </xf>
    <xf numFmtId="44" fontId="0" fillId="6" borderId="15" xfId="1" applyFont="1" applyFill="1" applyBorder="1" applyAlignment="1">
      <alignment horizontal="center"/>
    </xf>
    <xf numFmtId="44" fontId="0" fillId="6" borderId="2" xfId="1" applyFont="1" applyFill="1" applyBorder="1" applyAlignment="1">
      <alignment horizontal="center"/>
    </xf>
    <xf numFmtId="44" fontId="1" fillId="7" borderId="15" xfId="1" applyFont="1" applyFill="1" applyBorder="1" applyAlignment="1">
      <alignment horizontal="center"/>
    </xf>
    <xf numFmtId="44" fontId="1" fillId="7" borderId="2" xfId="1" applyFont="1" applyFill="1" applyBorder="1" applyAlignment="1">
      <alignment horizontal="center"/>
    </xf>
    <xf numFmtId="44" fontId="1" fillId="7" borderId="5" xfId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9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[budget.xlsx]Spending &amp; Income!PivotTable13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3198009339741626E-2"/>
          <c:y val="0.13725490196078433"/>
          <c:w val="0.87044670552544567"/>
          <c:h val="0.771803921568627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'Spending &amp; Income'!$N$14:$N$15</c:f>
              <c:strCache>
                <c:ptCount val="1"/>
                <c:pt idx="0">
                  <c:v>Car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'Spending &amp; Income'!$M$16:$M$28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'Spending &amp; Income'!$N$16:$N$28</c:f>
              <c:numCache>
                <c:formatCode>0.00</c:formatCode>
                <c:ptCount val="12"/>
                <c:pt idx="0">
                  <c:v>336.70671361793489</c:v>
                </c:pt>
                <c:pt idx="1">
                  <c:v>390.95893950135667</c:v>
                </c:pt>
                <c:pt idx="2">
                  <c:v>248.1175182611218</c:v>
                </c:pt>
                <c:pt idx="3">
                  <c:v>125.34204651373275</c:v>
                </c:pt>
                <c:pt idx="4">
                  <c:v>423.39355777411504</c:v>
                </c:pt>
                <c:pt idx="5">
                  <c:v>202.19535219335972</c:v>
                </c:pt>
                <c:pt idx="6">
                  <c:v>317.7716853119199</c:v>
                </c:pt>
                <c:pt idx="7">
                  <c:v>90.534920860724156</c:v>
                </c:pt>
                <c:pt idx="8">
                  <c:v>379.64001423362845</c:v>
                </c:pt>
                <c:pt idx="9">
                  <c:v>124.12940903524138</c:v>
                </c:pt>
                <c:pt idx="10">
                  <c:v>183.94496929537186</c:v>
                </c:pt>
                <c:pt idx="11">
                  <c:v>119.42740908176739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4-234A-B648-1A598288464E}"/>
            </c:ext>
          </c:extLst>
        </c:ser>
        <c:ser>
          <c:idx val="1"/>
          <c:order val="1"/>
          <c:tx>
            <c:strRef>
              <c:f>'Spending &amp; Income'!$O$14:$O$15</c:f>
              <c:strCache>
                <c:ptCount val="1"/>
                <c:pt idx="0">
                  <c:v>Groceries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'Spending &amp; Income'!$M$16:$M$28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'Spending &amp; Income'!$O$16:$O$28</c:f>
              <c:numCache>
                <c:formatCode>0.00</c:formatCode>
                <c:ptCount val="12"/>
                <c:pt idx="0">
                  <c:v>265.98268868974816</c:v>
                </c:pt>
                <c:pt idx="1">
                  <c:v>131.05963163406562</c:v>
                </c:pt>
                <c:pt idx="2">
                  <c:v>365.44829734752074</c:v>
                </c:pt>
                <c:pt idx="3">
                  <c:v>124.87805575688314</c:v>
                </c:pt>
                <c:pt idx="4">
                  <c:v>193.28998243235577</c:v>
                </c:pt>
                <c:pt idx="5">
                  <c:v>210.37778723993813</c:v>
                </c:pt>
                <c:pt idx="6">
                  <c:v>272.65372021716439</c:v>
                </c:pt>
                <c:pt idx="7">
                  <c:v>233.16028934511331</c:v>
                </c:pt>
                <c:pt idx="8">
                  <c:v>423.55532018746425</c:v>
                </c:pt>
                <c:pt idx="9">
                  <c:v>148.06135384779765</c:v>
                </c:pt>
                <c:pt idx="10">
                  <c:v>543.73039124580089</c:v>
                </c:pt>
                <c:pt idx="11">
                  <c:v>201.91222712603718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4-234A-B648-1A598288464E}"/>
            </c:ext>
          </c:extLst>
        </c:ser>
        <c:ser>
          <c:idx val="2"/>
          <c:order val="2"/>
          <c:tx>
            <c:strRef>
              <c:f>'Spending &amp; Income'!$P$14:$P$15</c:f>
              <c:strCache>
                <c:ptCount val="1"/>
                <c:pt idx="0">
                  <c:v>Home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'Spending &amp; Income'!$M$16:$M$28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'Spending &amp; Income'!$P$16:$P$28</c:f>
              <c:numCache>
                <c:formatCode>0.00</c:formatCode>
                <c:ptCount val="12"/>
                <c:pt idx="0">
                  <c:v>136.61883106971632</c:v>
                </c:pt>
                <c:pt idx="1">
                  <c:v>410.52580774801947</c:v>
                </c:pt>
                <c:pt idx="2">
                  <c:v>193.04804103422009</c:v>
                </c:pt>
                <c:pt idx="3">
                  <c:v>185.04023521632786</c:v>
                </c:pt>
                <c:pt idx="4">
                  <c:v>86.377522807253271</c:v>
                </c:pt>
                <c:pt idx="5">
                  <c:v>189.40641678707181</c:v>
                </c:pt>
                <c:pt idx="6">
                  <c:v>158.09020244486592</c:v>
                </c:pt>
                <c:pt idx="7">
                  <c:v>458.37285445115981</c:v>
                </c:pt>
                <c:pt idx="8">
                  <c:v>211.57162993996241</c:v>
                </c:pt>
                <c:pt idx="9">
                  <c:v>186.44531508949467</c:v>
                </c:pt>
                <c:pt idx="10">
                  <c:v>224.72774735966942</c:v>
                </c:pt>
                <c:pt idx="11">
                  <c:v>301.45962370291375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4-234A-B648-1A598288464E}"/>
            </c:ext>
          </c:extLst>
        </c:ser>
        <c:ser>
          <c:idx val="3"/>
          <c:order val="3"/>
          <c:tx>
            <c:strRef>
              <c:f>'Spending &amp; Income'!$Q$14:$Q$15</c:f>
              <c:strCache>
                <c:ptCount val="1"/>
                <c:pt idx="0">
                  <c:v>Misc.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'Spending &amp; Income'!$M$16:$M$28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'Spending &amp; Income'!$Q$16:$Q$28</c:f>
              <c:numCache>
                <c:formatCode>0.00</c:formatCode>
                <c:ptCount val="12"/>
                <c:pt idx="0">
                  <c:v>294.92383739067634</c:v>
                </c:pt>
                <c:pt idx="1">
                  <c:v>31.242661277790418</c:v>
                </c:pt>
                <c:pt idx="2">
                  <c:v>256.03850173465037</c:v>
                </c:pt>
                <c:pt idx="3">
                  <c:v>336.413241783393</c:v>
                </c:pt>
                <c:pt idx="4">
                  <c:v>452.64983361455893</c:v>
                </c:pt>
                <c:pt idx="5">
                  <c:v>275.81860521057564</c:v>
                </c:pt>
                <c:pt idx="6">
                  <c:v>367.41119074150953</c:v>
                </c:pt>
                <c:pt idx="7">
                  <c:v>491.97980254606807</c:v>
                </c:pt>
                <c:pt idx="8">
                  <c:v>134.38446215018749</c:v>
                </c:pt>
                <c:pt idx="9">
                  <c:v>331.65464288355849</c:v>
                </c:pt>
                <c:pt idx="10">
                  <c:v>62.341380080373391</c:v>
                </c:pt>
                <c:pt idx="11">
                  <c:v>372.54813768257526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74-234A-B648-1A598288464E}"/>
            </c:ext>
          </c:extLst>
        </c:ser>
        <c:ser>
          <c:idx val="4"/>
          <c:order val="4"/>
          <c:tx>
            <c:strRef>
              <c:f>'Spending &amp; Income'!$R$14:$R$15</c:f>
              <c:strCache>
                <c:ptCount val="1"/>
                <c:pt idx="0">
                  <c:v>Subscription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'Spending &amp; Income'!$M$16:$M$28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'Spending &amp; Income'!$R$16:$R$28</c:f>
              <c:numCache>
                <c:formatCode>0.00</c:formatCode>
                <c:ptCount val="12"/>
                <c:pt idx="0">
                  <c:v>360.21511400476845</c:v>
                </c:pt>
                <c:pt idx="1">
                  <c:v>527.27914270768179</c:v>
                </c:pt>
                <c:pt idx="2">
                  <c:v>388.36193273228889</c:v>
                </c:pt>
                <c:pt idx="3">
                  <c:v>268.68600246383284</c:v>
                </c:pt>
                <c:pt idx="4">
                  <c:v>57.745540274975134</c:v>
                </c:pt>
                <c:pt idx="5">
                  <c:v>338.75525470099416</c:v>
                </c:pt>
                <c:pt idx="6">
                  <c:v>117.37802602246501</c:v>
                </c:pt>
                <c:pt idx="7">
                  <c:v>352.21408839331872</c:v>
                </c:pt>
                <c:pt idx="8">
                  <c:v>219.61878548035918</c:v>
                </c:pt>
                <c:pt idx="9">
                  <c:v>341.85908495474985</c:v>
                </c:pt>
                <c:pt idx="10">
                  <c:v>569.01005102641534</c:v>
                </c:pt>
                <c:pt idx="11">
                  <c:v>449.37954355274803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74-234A-B648-1A5982884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1000608"/>
        <c:axId val="1840860320"/>
      </c:barChart>
      <c:catAx>
        <c:axId val="184100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860320"/>
        <c:crosses val="autoZero"/>
        <c:auto val="1"/>
        <c:lblAlgn val="ctr"/>
        <c:lblOffset val="100"/>
        <c:noMultiLvlLbl val="0"/>
      </c:catAx>
      <c:valAx>
        <c:axId val="184086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00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2022 Income</a:t>
            </a:r>
            <a:r>
              <a:rPr lang="en-US" baseline="0"/>
              <a:t> vs. Expenditures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'Spending &amp; Income'!$O$37</c:f>
              <c:strCache>
                <c:ptCount val="1"/>
                <c:pt idx="0">
                  <c:v>Monthly Expenditures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'Spending &amp; Income'!$M$38:$M$49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'Spending &amp; Income'!$O$38:$O$49</c:f>
              <c:numCache>
                <c:formatCode>0.00</c:formatCode>
                <c:ptCount val="12"/>
                <c:pt idx="0">
                  <c:v>1394.4471847728441</c:v>
                </c:pt>
                <c:pt idx="1">
                  <c:v>1491.066182868914</c:v>
                </c:pt>
                <c:pt idx="2">
                  <c:v>1451.0142911098019</c:v>
                </c:pt>
                <c:pt idx="3">
                  <c:v>1040.3595817341695</c:v>
                </c:pt>
                <c:pt idx="4">
                  <c:v>1213.4564369032582</c:v>
                </c:pt>
                <c:pt idx="5">
                  <c:v>1216.5534161319395</c:v>
                </c:pt>
                <c:pt idx="6">
                  <c:v>1233.3048247379247</c:v>
                </c:pt>
                <c:pt idx="7">
                  <c:v>1626.261955596384</c:v>
                </c:pt>
                <c:pt idx="8">
                  <c:v>1368.7702119916016</c:v>
                </c:pt>
                <c:pt idx="9">
                  <c:v>1132.1498058108421</c:v>
                </c:pt>
                <c:pt idx="10">
                  <c:v>1583.7545390076307</c:v>
                </c:pt>
                <c:pt idx="11">
                  <c:v>1444.7269411460416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9-174A-81E9-9C21CAFFEAB2}"/>
            </c:ext>
          </c:extLst>
        </c:ser>
        <c:ser>
          <c:idx val="1"/>
          <c:order val="1"/>
          <c:tx>
            <c:strRef>
              <c:f>'Spending &amp; Income'!$P$37</c:f>
              <c:strCache>
                <c:ptCount val="1"/>
                <c:pt idx="0">
                  <c:v>Monthly Savings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'Spending &amp; Income'!$M$38:$M$49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'Spending &amp; Income'!$P$38:$P$49</c:f>
              <c:numCache>
                <c:formatCode>0.00</c:formatCode>
                <c:ptCount val="12"/>
                <c:pt idx="0">
                  <c:v>1605.5528152271559</c:v>
                </c:pt>
                <c:pt idx="1">
                  <c:v>1508.933817131086</c:v>
                </c:pt>
                <c:pt idx="2">
                  <c:v>1548.9857088901981</c:v>
                </c:pt>
                <c:pt idx="3">
                  <c:v>1959.6404182658305</c:v>
                </c:pt>
                <c:pt idx="4">
                  <c:v>1786.5435630967418</c:v>
                </c:pt>
                <c:pt idx="5">
                  <c:v>1783.4465838680605</c:v>
                </c:pt>
                <c:pt idx="6">
                  <c:v>1766.6951752620753</c:v>
                </c:pt>
                <c:pt idx="7">
                  <c:v>1373.738044403616</c:v>
                </c:pt>
                <c:pt idx="8">
                  <c:v>1631.2297880083984</c:v>
                </c:pt>
                <c:pt idx="9">
                  <c:v>1867.8501941891579</c:v>
                </c:pt>
                <c:pt idx="10">
                  <c:v>1416.2454609923693</c:v>
                </c:pt>
                <c:pt idx="11">
                  <c:v>1555.2730588539584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69-174A-81E9-9C21CAFFE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3368048"/>
        <c:axId val="1713864640"/>
      </c:barChart>
      <c:catAx>
        <c:axId val="165336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864640"/>
        <c:crosses val="autoZero"/>
        <c:auto val="1"/>
        <c:lblAlgn val="ctr"/>
        <c:lblOffset val="100"/>
        <c:noMultiLvlLbl val="0"/>
      </c:catAx>
      <c:valAx>
        <c:axId val="171386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6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2022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'Spending &amp; Income'!$N$54:$N$55</c:f>
              <c:strCache>
                <c:ptCount val="2"/>
                <c:pt idx="0">
                  <c:v>Yearly Budget</c:v>
                </c:pt>
                <c:pt idx="1">
                  <c:v>Budgeted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'Spending &amp; Income'!$M$56:$M$60</c:f>
              <c:strCache>
                <c:ptCount val="5"/>
                <c:pt idx="0">
                  <c:v>Car</c:v>
                </c:pt>
                <c:pt idx="1">
                  <c:v>Groceries</c:v>
                </c:pt>
                <c:pt idx="2">
                  <c:v>Home</c:v>
                </c:pt>
                <c:pt idx="3">
                  <c:v>Misc.</c:v>
                </c:pt>
                <c:pt idx="4">
                  <c:v>Subscription</c:v>
                </c:pt>
              </c:strCache>
            </c:strRef>
          </c:cat>
          <c:val>
            <c:numRef>
              <c:f>'Spending &amp; Income'!$N$56:$N$60</c:f>
              <c:numCache>
                <c:formatCode>_("$"* #,##0.00_);_("$"* \(#,##0.00\);_("$"* "-"??_);_(@_)</c:formatCode>
                <c:ptCount val="5"/>
                <c:pt idx="0">
                  <c:v>3500</c:v>
                </c:pt>
                <c:pt idx="1">
                  <c:v>3000</c:v>
                </c:pt>
                <c:pt idx="2">
                  <c:v>3000</c:v>
                </c:pt>
                <c:pt idx="3">
                  <c:v>3500</c:v>
                </c:pt>
                <c:pt idx="4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B-7D45-9302-FBFCD55076D7}"/>
            </c:ext>
          </c:extLst>
        </c:ser>
        <c:ser>
          <c:idx val="1"/>
          <c:order val="1"/>
          <c:tx>
            <c:strRef>
              <c:f>'Spending &amp; Income'!$O$54:$O$55</c:f>
              <c:strCache>
                <c:ptCount val="2"/>
                <c:pt idx="0">
                  <c:v>Yearly Budget</c:v>
                </c:pt>
                <c:pt idx="1">
                  <c:v>Amount Spent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'Spending &amp; Income'!$M$56:$M$60</c:f>
              <c:strCache>
                <c:ptCount val="5"/>
                <c:pt idx="0">
                  <c:v>Car</c:v>
                </c:pt>
                <c:pt idx="1">
                  <c:v>Groceries</c:v>
                </c:pt>
                <c:pt idx="2">
                  <c:v>Home</c:v>
                </c:pt>
                <c:pt idx="3">
                  <c:v>Misc.</c:v>
                </c:pt>
                <c:pt idx="4">
                  <c:v>Subscription</c:v>
                </c:pt>
              </c:strCache>
            </c:strRef>
          </c:cat>
          <c:val>
            <c:numRef>
              <c:f>'Spending &amp; Income'!$O$56:$O$60</c:f>
              <c:numCache>
                <c:formatCode>_("$"* #,##0.00_);_("$"* \(#,##0.00\);_("$"* "-"??_);_(@_)</c:formatCode>
                <c:ptCount val="5"/>
                <c:pt idx="0">
                  <c:v>2942.1625356802738</c:v>
                </c:pt>
                <c:pt idx="1">
                  <c:v>3114.1097450698894</c:v>
                </c:pt>
                <c:pt idx="2">
                  <c:v>2741.684227650675</c:v>
                </c:pt>
                <c:pt idx="3">
                  <c:v>3407.4062970959167</c:v>
                </c:pt>
                <c:pt idx="4">
                  <c:v>3990.502566314598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4B-7D45-9302-FBFCD55076D7}"/>
            </c:ext>
          </c:extLst>
        </c:ser>
        <c:ser>
          <c:idx val="2"/>
          <c:order val="2"/>
          <c:tx>
            <c:strRef>
              <c:f>'Spending &amp; Income'!$P$54:$P$55</c:f>
              <c:strCache>
                <c:ptCount val="2"/>
                <c:pt idx="0">
                  <c:v>Yearly Budget</c:v>
                </c:pt>
                <c:pt idx="1">
                  <c:v>Difference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'Spending &amp; Income'!$M$56:$M$60</c:f>
              <c:strCache>
                <c:ptCount val="5"/>
                <c:pt idx="0">
                  <c:v>Car</c:v>
                </c:pt>
                <c:pt idx="1">
                  <c:v>Groceries</c:v>
                </c:pt>
                <c:pt idx="2">
                  <c:v>Home</c:v>
                </c:pt>
                <c:pt idx="3">
                  <c:v>Misc.</c:v>
                </c:pt>
                <c:pt idx="4">
                  <c:v>Subscription</c:v>
                </c:pt>
              </c:strCache>
            </c:strRef>
          </c:cat>
          <c:val>
            <c:numRef>
              <c:f>'Spending &amp; Income'!$P$56:$P$60</c:f>
              <c:numCache>
                <c:formatCode>_("$"* #,##0.00_);_("$"* \(#,##0.00\);_("$"* "-"??_);_(@_)</c:formatCode>
                <c:ptCount val="5"/>
                <c:pt idx="0">
                  <c:v>557.83746431972622</c:v>
                </c:pt>
                <c:pt idx="1">
                  <c:v>-114.10974506988941</c:v>
                </c:pt>
                <c:pt idx="2">
                  <c:v>258.31577234932502</c:v>
                </c:pt>
                <c:pt idx="3">
                  <c:v>92.593702904083329</c:v>
                </c:pt>
                <c:pt idx="4">
                  <c:v>9.4974336854020294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4B-7D45-9302-FBFCD5507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3522096"/>
        <c:axId val="1707752352"/>
      </c:barChart>
      <c:catAx>
        <c:axId val="1653522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752352"/>
        <c:crosses val="autoZero"/>
        <c:auto val="1"/>
        <c:lblAlgn val="ctr"/>
        <c:lblOffset val="100"/>
        <c:noMultiLvlLbl val="0"/>
      </c:catAx>
      <c:valAx>
        <c:axId val="170775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52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558800</xdr:colOff>
      <xdr:row>11</xdr:row>
      <xdr:rowOff>177800</xdr:rowOff>
    </xdr:from>
    <xdr:to>
      <xdr:col>37</xdr:col>
      <xdr:colOff>520700</xdr:colOff>
      <xdr:row>27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8D339-113D-6A62-B9E2-BC22C42C8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38100</xdr:colOff>
      <xdr:row>36</xdr:row>
      <xdr:rowOff>38100</xdr:rowOff>
    </xdr:from>
    <xdr:to>
      <xdr:col>22</xdr:col>
      <xdr:colOff>533400</xdr:colOff>
      <xdr:row>49</xdr:row>
      <xdr:rowOff>139700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05B742-DD69-CFE6-4719-1515EB8B1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635000</xdr:colOff>
      <xdr:row>51</xdr:row>
      <xdr:rowOff>88900</xdr:rowOff>
    </xdr:from>
    <xdr:to>
      <xdr:col>25</xdr:col>
      <xdr:colOff>406400</xdr:colOff>
      <xdr:row>70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EA750EB-AF64-56FF-524A-4F8DDEA56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0.39069</cdr:x>
      <cdr:y>0.03529</cdr:y>
    </cdr:from>
    <cdr:to>
      <cdr:x>0.59957</cdr:x>
      <cdr:y>0.11373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29B2087-0882-600A-1556-2576DD7F2AA3}"/>
            </a:ext>
          </a:extLst>
        </cdr:cNvPr>
        <cdr:cNvSpPr txBox="1"/>
      </cdr:nvSpPr>
      <cdr:spPr>
        <a:xfrm xmlns:a="http://schemas.openxmlformats.org/drawingml/2006/main">
          <a:off x="4584700" y="114300"/>
          <a:ext cx="24511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0.30411</cdr:x>
      <cdr:y>0.01961</cdr:y>
    </cdr:from>
    <cdr:to>
      <cdr:x>0.68398</cdr:x>
      <cdr:y>0.13725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568CC47-CE7E-CEBD-52A6-92BCA470E907}"/>
            </a:ext>
          </a:extLst>
        </cdr:cNvPr>
        <cdr:cNvSpPr txBox="1"/>
      </cdr:nvSpPr>
      <cdr:spPr>
        <a:xfrm xmlns:a="http://schemas.openxmlformats.org/drawingml/2006/main">
          <a:off x="3568700" y="63500"/>
          <a:ext cx="445770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/>
            <a:t>Monthly</a:t>
          </a:r>
          <a:r>
            <a:rPr lang="en-US" sz="1800" baseline="0"/>
            <a:t> Expenditure Breakdown by Category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ry Hill" refreshedDate="44987.631399999998" createdVersion="8" refreshedVersion="8" minRefreshableVersion="3" recordCount="365" xr:uid="{DD66BF1B-FFD5-E64E-94E2-18875559FC46}">
  <cacheSource type="worksheet">
    <worksheetSource ref="A1:K366" sheet="Spending &amp; Income"/>
  </cacheSource>
  <cacheFields count="11">
    <cacheField name="Date" numFmtId="14">
      <sharedItems containsSemiMixedTypes="0" containsNonDate="0" containsDate="1" containsString="0" minDate="2022-01-01T00:00:00" maxDate="2023-01-01T00:00:00"/>
    </cacheField>
    <cacheField name="Month (Long)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Month" numFmtId="0">
      <sharedItems containsSemiMixedTypes="0" containsString="0" containsNumber="1" containsInteger="1" minValue="1" maxValue="12"/>
    </cacheField>
    <cacheField name="Day" numFmtId="0">
      <sharedItems containsSemiMixedTypes="0" containsString="0" containsNumber="1" containsInteger="1" minValue="1" maxValue="31"/>
    </cacheField>
    <cacheField name="Year" numFmtId="0">
      <sharedItems containsSemiMixedTypes="0" containsString="0" containsNumber="1" containsInteger="1" minValue="2022" maxValue="2022"/>
    </cacheField>
    <cacheField name="Transaction Amount" numFmtId="44">
      <sharedItems containsMixedTypes="1" containsNumber="1" minValue="1.801013345039693" maxValue="99.826799241467015"/>
    </cacheField>
    <cacheField name="Deposit Amount" numFmtId="0">
      <sharedItems containsMixedTypes="1" containsNumber="1" containsInteger="1" minValue="3000" maxValue="3000"/>
    </cacheField>
    <cacheField name="Institution" numFmtId="0">
      <sharedItems count="2">
        <s v="Bank of America"/>
        <s v="Chase"/>
      </sharedItems>
    </cacheField>
    <cacheField name="Source" numFmtId="0">
      <sharedItems/>
    </cacheField>
    <cacheField name="Transaction Category" numFmtId="0">
      <sharedItems count="7">
        <s v="-"/>
        <s v="Eating Out"/>
        <s v="Misc."/>
        <s v="Home"/>
        <s v="Groceries"/>
        <s v="Car"/>
        <s v="Subscription"/>
      </sharedItems>
    </cacheField>
    <cacheField name="Expense or Inco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d v="2022-01-01T00:00:00"/>
    <x v="0"/>
    <n v="1"/>
    <n v="1"/>
    <n v="2022"/>
    <s v="-"/>
    <n v="3000"/>
    <x v="0"/>
    <s v="Deposit"/>
    <x v="0"/>
    <s v="Income"/>
  </r>
  <r>
    <d v="2022-01-02T00:00:00"/>
    <x v="0"/>
    <n v="1"/>
    <n v="2"/>
    <n v="2022"/>
    <n v="69.163159694941001"/>
    <s v="-"/>
    <x v="0"/>
    <s v="Bank of America Debit Card"/>
    <x v="1"/>
    <s v="Expense"/>
  </r>
  <r>
    <d v="2022-01-03T00:00:00"/>
    <x v="0"/>
    <n v="1"/>
    <n v="3"/>
    <n v="2022"/>
    <n v="75.902861200089262"/>
    <s v="-"/>
    <x v="1"/>
    <s v="Chase Credit Card"/>
    <x v="2"/>
    <s v="Expense"/>
  </r>
  <r>
    <d v="2022-01-04T00:00:00"/>
    <x v="0"/>
    <n v="1"/>
    <n v="4"/>
    <n v="2022"/>
    <n v="43.4620757332126"/>
    <s v="-"/>
    <x v="0"/>
    <s v="Bank of America Debit Card"/>
    <x v="3"/>
    <s v="Expense"/>
  </r>
  <r>
    <d v="2022-01-05T00:00:00"/>
    <x v="0"/>
    <n v="1"/>
    <n v="5"/>
    <n v="2022"/>
    <n v="63.17556584584311"/>
    <s v="-"/>
    <x v="1"/>
    <s v="Chase Credit Card"/>
    <x v="2"/>
    <s v="Expense"/>
  </r>
  <r>
    <d v="2022-01-06T00:00:00"/>
    <x v="0"/>
    <n v="1"/>
    <n v="6"/>
    <n v="2022"/>
    <n v="90.654156816400786"/>
    <s v="-"/>
    <x v="0"/>
    <s v="Bank of America Debit Card"/>
    <x v="4"/>
    <s v="Expense"/>
  </r>
  <r>
    <d v="2022-01-07T00:00:00"/>
    <x v="0"/>
    <n v="1"/>
    <n v="7"/>
    <n v="2022"/>
    <n v="79.873263545084413"/>
    <s v="-"/>
    <x v="0"/>
    <s v="Bank of America Debit Card"/>
    <x v="5"/>
    <s v="Expense"/>
  </r>
  <r>
    <d v="2022-01-08T00:00:00"/>
    <x v="0"/>
    <n v="1"/>
    <n v="8"/>
    <n v="2022"/>
    <n v="87.082561841362264"/>
    <s v="-"/>
    <x v="0"/>
    <s v="Bank of America Debit Card"/>
    <x v="5"/>
    <s v="Expense"/>
  </r>
  <r>
    <d v="2022-01-09T00:00:00"/>
    <x v="0"/>
    <n v="1"/>
    <n v="9"/>
    <n v="2022"/>
    <n v="82.367491679312977"/>
    <s v="-"/>
    <x v="0"/>
    <s v="Bank of America Debit Card"/>
    <x v="5"/>
    <s v="Expense"/>
  </r>
  <r>
    <d v="2022-01-10T00:00:00"/>
    <x v="0"/>
    <n v="1"/>
    <n v="10"/>
    <n v="2022"/>
    <n v="27.040162193611572"/>
    <s v="-"/>
    <x v="0"/>
    <s v="Bank of America Debit Card"/>
    <x v="5"/>
    <s v="Expense"/>
  </r>
  <r>
    <d v="2022-01-11T00:00:00"/>
    <x v="0"/>
    <n v="1"/>
    <n v="11"/>
    <n v="2022"/>
    <n v="92.86584988745949"/>
    <s v="-"/>
    <x v="1"/>
    <s v="Chase Credit Card"/>
    <x v="6"/>
    <s v="Expense"/>
  </r>
  <r>
    <d v="2022-01-12T00:00:00"/>
    <x v="0"/>
    <n v="1"/>
    <n v="12"/>
    <n v="2022"/>
    <n v="53.504590641022375"/>
    <s v="-"/>
    <x v="1"/>
    <s v="Chase Credit Card"/>
    <x v="3"/>
    <s v="Expense"/>
  </r>
  <r>
    <d v="2022-01-13T00:00:00"/>
    <x v="0"/>
    <n v="1"/>
    <n v="13"/>
    <n v="2022"/>
    <n v="16.293219718270869"/>
    <s v="-"/>
    <x v="0"/>
    <s v="Bank of America Debit Card"/>
    <x v="6"/>
    <s v="Expense"/>
  </r>
  <r>
    <d v="2022-01-14T00:00:00"/>
    <x v="0"/>
    <n v="1"/>
    <n v="14"/>
    <n v="2022"/>
    <n v="59.525536737734164"/>
    <s v="-"/>
    <x v="0"/>
    <s v="Bank of America Debit Card"/>
    <x v="1"/>
    <s v="Expense"/>
  </r>
  <r>
    <d v="2022-01-15T00:00:00"/>
    <x v="0"/>
    <n v="1"/>
    <n v="15"/>
    <n v="2022"/>
    <n v="89.13388414025151"/>
    <s v="-"/>
    <x v="0"/>
    <s v="Bank of America Debit Card"/>
    <x v="6"/>
    <s v="Expense"/>
  </r>
  <r>
    <d v="2022-01-16T00:00:00"/>
    <x v="0"/>
    <n v="1"/>
    <n v="16"/>
    <n v="2022"/>
    <n v="35.025255755134481"/>
    <s v="-"/>
    <x v="1"/>
    <s v="Chase Credit Card"/>
    <x v="5"/>
    <s v="Expense"/>
  </r>
  <r>
    <d v="2022-01-17T00:00:00"/>
    <x v="0"/>
    <n v="1"/>
    <n v="17"/>
    <n v="2022"/>
    <n v="63.485098998116463"/>
    <s v="-"/>
    <x v="0"/>
    <s v="Bank of America Debit Card"/>
    <x v="2"/>
    <s v="Expense"/>
  </r>
  <r>
    <d v="2022-01-18T00:00:00"/>
    <x v="0"/>
    <n v="1"/>
    <n v="18"/>
    <n v="2022"/>
    <n v="15.096254690905187"/>
    <s v="-"/>
    <x v="0"/>
    <s v="Bank of America Debit Card"/>
    <x v="2"/>
    <s v="Expense"/>
  </r>
  <r>
    <d v="2022-01-19T00:00:00"/>
    <x v="0"/>
    <n v="1"/>
    <n v="19"/>
    <n v="2022"/>
    <n v="54.289946393661673"/>
    <s v="-"/>
    <x v="1"/>
    <s v="Chase Credit Card"/>
    <x v="6"/>
    <s v="Expense"/>
  </r>
  <r>
    <d v="2022-01-20T00:00:00"/>
    <x v="0"/>
    <n v="1"/>
    <n v="20"/>
    <n v="2022"/>
    <n v="65.408574255992519"/>
    <s v="-"/>
    <x v="0"/>
    <s v="Bank of America Debit Card"/>
    <x v="4"/>
    <s v="Expense"/>
  </r>
  <r>
    <d v="2022-01-21T00:00:00"/>
    <x v="0"/>
    <n v="1"/>
    <n v="21"/>
    <n v="2022"/>
    <n v="32.312982477310143"/>
    <s v="-"/>
    <x v="1"/>
    <s v="Chase Credit Card"/>
    <x v="4"/>
    <s v="Expense"/>
  </r>
  <r>
    <d v="2022-01-22T00:00:00"/>
    <x v="0"/>
    <n v="1"/>
    <n v="22"/>
    <n v="2022"/>
    <n v="19.307853646616284"/>
    <s v="-"/>
    <x v="0"/>
    <s v="Bank of America Debit Card"/>
    <x v="3"/>
    <s v="Expense"/>
  </r>
  <r>
    <d v="2022-01-23T00:00:00"/>
    <x v="0"/>
    <n v="1"/>
    <n v="23"/>
    <n v="2022"/>
    <n v="69.922907097164384"/>
    <s v="-"/>
    <x v="1"/>
    <s v="Chase Credit Card"/>
    <x v="1"/>
    <s v="Expense"/>
  </r>
  <r>
    <d v="2022-01-24T00:00:00"/>
    <x v="0"/>
    <n v="1"/>
    <n v="24"/>
    <n v="2022"/>
    <n v="36.227338307481588"/>
    <s v="-"/>
    <x v="0"/>
    <s v="Bank of America Debit Card"/>
    <x v="1"/>
    <s v="Expense"/>
  </r>
  <r>
    <d v="2022-01-25T00:00:00"/>
    <x v="0"/>
    <n v="1"/>
    <n v="25"/>
    <n v="2022"/>
    <n v="8.0640122454403169"/>
    <s v="-"/>
    <x v="0"/>
    <s v="Bank of America Debit Card"/>
    <x v="6"/>
    <s v="Expense"/>
  </r>
  <r>
    <d v="2022-01-26T00:00:00"/>
    <x v="0"/>
    <n v="1"/>
    <n v="26"/>
    <n v="2022"/>
    <n v="20.344311048865066"/>
    <s v="-"/>
    <x v="1"/>
    <s v="Chase Credit Card"/>
    <x v="3"/>
    <s v="Expense"/>
  </r>
  <r>
    <d v="2022-01-27T00:00:00"/>
    <x v="0"/>
    <n v="1"/>
    <n v="27"/>
    <n v="2022"/>
    <n v="77.264056655722328"/>
    <s v="-"/>
    <x v="1"/>
    <s v="Chase Credit Card"/>
    <x v="2"/>
    <s v="Expense"/>
  </r>
  <r>
    <d v="2022-01-28T00:00:00"/>
    <x v="0"/>
    <n v="1"/>
    <n v="28"/>
    <n v="2022"/>
    <n v="63.273959410598486"/>
    <s v="-"/>
    <x v="0"/>
    <s v="Bank of America Debit Card"/>
    <x v="4"/>
    <s v="Expense"/>
  </r>
  <r>
    <d v="2022-01-29T00:00:00"/>
    <x v="0"/>
    <n v="1"/>
    <n v="29"/>
    <n v="2022"/>
    <n v="25.317978603429125"/>
    <s v="-"/>
    <x v="1"/>
    <s v="Chase Credit Card"/>
    <x v="5"/>
    <s v="Expense"/>
  </r>
  <r>
    <d v="2022-01-30T00:00:00"/>
    <x v="0"/>
    <n v="1"/>
    <n v="30"/>
    <n v="2022"/>
    <n v="99.568201619684601"/>
    <s v="-"/>
    <x v="0"/>
    <s v="Bank of America Debit Card"/>
    <x v="6"/>
    <s v="Expense"/>
  </r>
  <r>
    <d v="2022-01-31T00:00:00"/>
    <x v="0"/>
    <n v="1"/>
    <n v="31"/>
    <n v="2022"/>
    <n v="14.333015729446251"/>
    <s v="-"/>
    <x v="0"/>
    <s v="Bank of America Debit Card"/>
    <x v="4"/>
    <s v="Expense"/>
  </r>
  <r>
    <d v="2022-02-01T00:00:00"/>
    <x v="1"/>
    <n v="2"/>
    <n v="1"/>
    <n v="2022"/>
    <s v="-"/>
    <n v="3000"/>
    <x v="0"/>
    <s v="Deposit"/>
    <x v="0"/>
    <s v="Income"/>
  </r>
  <r>
    <d v="2022-02-02T00:00:00"/>
    <x v="1"/>
    <n v="2"/>
    <n v="2"/>
    <n v="2022"/>
    <n v="38.896263999871728"/>
    <s v="-"/>
    <x v="1"/>
    <s v="Chase Credit Card"/>
    <x v="6"/>
    <s v="Expense"/>
  </r>
  <r>
    <d v="2022-02-03T00:00:00"/>
    <x v="1"/>
    <n v="2"/>
    <n v="3"/>
    <n v="2022"/>
    <n v="63.425058155748886"/>
    <s v="-"/>
    <x v="1"/>
    <s v="Chase Credit Card"/>
    <x v="6"/>
    <s v="Expense"/>
  </r>
  <r>
    <d v="2022-02-04T00:00:00"/>
    <x v="1"/>
    <n v="2"/>
    <n v="4"/>
    <n v="2022"/>
    <n v="28.847849180056524"/>
    <s v="-"/>
    <x v="0"/>
    <s v="Bank of America Debit Card"/>
    <x v="2"/>
    <s v="Expense"/>
  </r>
  <r>
    <d v="2022-02-05T00:00:00"/>
    <x v="1"/>
    <n v="2"/>
    <n v="5"/>
    <n v="2022"/>
    <n v="83.630287459122115"/>
    <s v="-"/>
    <x v="1"/>
    <s v="Chase Credit Card"/>
    <x v="6"/>
    <s v="Expense"/>
  </r>
  <r>
    <d v="2022-02-06T00:00:00"/>
    <x v="1"/>
    <n v="2"/>
    <n v="6"/>
    <n v="2022"/>
    <n v="76.003907804840722"/>
    <s v="-"/>
    <x v="0"/>
    <s v="Bank of America Debit Card"/>
    <x v="5"/>
    <s v="Expense"/>
  </r>
  <r>
    <d v="2022-02-07T00:00:00"/>
    <x v="1"/>
    <n v="2"/>
    <n v="7"/>
    <n v="2022"/>
    <n v="90.234141485585056"/>
    <s v="-"/>
    <x v="0"/>
    <s v="Bank of America Debit Card"/>
    <x v="6"/>
    <s v="Expense"/>
  </r>
  <r>
    <d v="2022-02-08T00:00:00"/>
    <x v="1"/>
    <n v="2"/>
    <n v="8"/>
    <n v="2022"/>
    <n v="60.843573723466491"/>
    <s v="-"/>
    <x v="0"/>
    <s v="Bank of America Debit Card"/>
    <x v="6"/>
    <s v="Expense"/>
  </r>
  <r>
    <d v="2022-02-09T00:00:00"/>
    <x v="1"/>
    <n v="2"/>
    <n v="9"/>
    <n v="2022"/>
    <n v="59.876687801054274"/>
    <s v="-"/>
    <x v="0"/>
    <s v="Bank of America Debit Card"/>
    <x v="4"/>
    <s v="Expense"/>
  </r>
  <r>
    <d v="2022-02-10T00:00:00"/>
    <x v="1"/>
    <n v="2"/>
    <n v="10"/>
    <n v="2022"/>
    <n v="22.876952042300204"/>
    <s v="-"/>
    <x v="0"/>
    <s v="Bank of America Debit Card"/>
    <x v="5"/>
    <s v="Expense"/>
  </r>
  <r>
    <d v="2022-02-11T00:00:00"/>
    <x v="1"/>
    <n v="2"/>
    <n v="11"/>
    <n v="2022"/>
    <n v="77.044654359503483"/>
    <s v="-"/>
    <x v="0"/>
    <s v="Bank of America Debit Card"/>
    <x v="3"/>
    <s v="Expense"/>
  </r>
  <r>
    <d v="2022-02-12T00:00:00"/>
    <x v="1"/>
    <n v="2"/>
    <n v="12"/>
    <n v="2022"/>
    <n v="57.03502818465369"/>
    <s v="-"/>
    <x v="0"/>
    <s v="Bank of America Debit Card"/>
    <x v="6"/>
    <s v="Expense"/>
  </r>
  <r>
    <d v="2022-02-13T00:00:00"/>
    <x v="1"/>
    <n v="2"/>
    <n v="13"/>
    <n v="2022"/>
    <n v="83.294720587878459"/>
    <s v="-"/>
    <x v="1"/>
    <s v="Chase Credit Card"/>
    <x v="3"/>
    <s v="Expense"/>
  </r>
  <r>
    <d v="2022-02-14T00:00:00"/>
    <x v="1"/>
    <n v="2"/>
    <n v="14"/>
    <n v="2022"/>
    <n v="83.469415852359845"/>
    <s v="-"/>
    <x v="1"/>
    <s v="Chase Credit Card"/>
    <x v="1"/>
    <s v="Expense"/>
  </r>
  <r>
    <d v="2022-02-15T00:00:00"/>
    <x v="1"/>
    <n v="2"/>
    <n v="15"/>
    <n v="2022"/>
    <n v="49.163481696601359"/>
    <s v="-"/>
    <x v="1"/>
    <s v="Chase Credit Card"/>
    <x v="6"/>
    <s v="Expense"/>
  </r>
  <r>
    <d v="2022-02-16T00:00:00"/>
    <x v="1"/>
    <n v="2"/>
    <n v="16"/>
    <n v="2022"/>
    <n v="56.61412245214882"/>
    <s v="-"/>
    <x v="0"/>
    <s v="Bank of America Debit Card"/>
    <x v="5"/>
    <s v="Expense"/>
  </r>
  <r>
    <d v="2022-02-17T00:00:00"/>
    <x v="1"/>
    <n v="2"/>
    <n v="17"/>
    <n v="2022"/>
    <n v="2.3948120977338925"/>
    <s v="-"/>
    <x v="1"/>
    <s v="Chase Credit Card"/>
    <x v="2"/>
    <s v="Expense"/>
  </r>
  <r>
    <d v="2022-02-18T00:00:00"/>
    <x v="1"/>
    <n v="2"/>
    <n v="18"/>
    <n v="2022"/>
    <n v="47.177356133591552"/>
    <s v="-"/>
    <x v="0"/>
    <s v="Bank of America Debit Card"/>
    <x v="3"/>
    <s v="Expense"/>
  </r>
  <r>
    <d v="2022-02-19T00:00:00"/>
    <x v="1"/>
    <n v="2"/>
    <n v="19"/>
    <n v="2022"/>
    <n v="73.114836822954601"/>
    <s v="-"/>
    <x v="0"/>
    <s v="Bank of America Debit Card"/>
    <x v="5"/>
    <s v="Expense"/>
  </r>
  <r>
    <d v="2022-02-20T00:00:00"/>
    <x v="1"/>
    <n v="2"/>
    <n v="20"/>
    <n v="2022"/>
    <n v="98.721815588415566"/>
    <s v="-"/>
    <x v="0"/>
    <s v="Bank of America Debit Card"/>
    <x v="3"/>
    <s v="Expense"/>
  </r>
  <r>
    <d v="2022-02-21T00:00:00"/>
    <x v="1"/>
    <n v="2"/>
    <n v="21"/>
    <n v="2022"/>
    <n v="97.329517474223692"/>
    <s v="-"/>
    <x v="0"/>
    <s v="Bank of America Debit Card"/>
    <x v="5"/>
    <s v="Expense"/>
  </r>
  <r>
    <d v="2022-02-22T00:00:00"/>
    <x v="1"/>
    <n v="2"/>
    <n v="22"/>
    <n v="2022"/>
    <n v="41.22697074772077"/>
    <s v="-"/>
    <x v="1"/>
    <s v="Chase Credit Card"/>
    <x v="4"/>
    <s v="Expense"/>
  </r>
  <r>
    <d v="2022-02-23T00:00:00"/>
    <x v="1"/>
    <n v="2"/>
    <n v="23"/>
    <n v="2022"/>
    <n v="99.722937629521113"/>
    <s v="-"/>
    <x v="1"/>
    <s v="Chase Credit Card"/>
    <x v="3"/>
    <s v="Expense"/>
  </r>
  <r>
    <d v="2022-02-24T00:00:00"/>
    <x v="1"/>
    <n v="2"/>
    <n v="24"/>
    <n v="2022"/>
    <n v="84.051308002632481"/>
    <s v="-"/>
    <x v="1"/>
    <s v="Chase Credit Card"/>
    <x v="6"/>
    <s v="Expense"/>
  </r>
  <r>
    <d v="2022-02-25T00:00:00"/>
    <x v="1"/>
    <n v="2"/>
    <n v="25"/>
    <n v="2022"/>
    <n v="4.564323449109331"/>
    <s v="-"/>
    <x v="1"/>
    <s v="Chase Credit Card"/>
    <x v="3"/>
    <s v="Expense"/>
  </r>
  <r>
    <d v="2022-02-26T00:00:00"/>
    <x v="1"/>
    <n v="2"/>
    <n v="26"/>
    <n v="2022"/>
    <n v="29.955973085290569"/>
    <s v="-"/>
    <x v="1"/>
    <s v="Chase Credit Card"/>
    <x v="4"/>
    <s v="Expense"/>
  </r>
  <r>
    <d v="2022-02-27T00:00:00"/>
    <x v="1"/>
    <n v="2"/>
    <n v="27"/>
    <n v="2022"/>
    <n v="65.019602904888671"/>
    <s v="-"/>
    <x v="1"/>
    <s v="Chase Credit Card"/>
    <x v="5"/>
    <s v="Expense"/>
  </r>
  <r>
    <d v="2022-02-28T00:00:00"/>
    <x v="1"/>
    <n v="2"/>
    <n v="28"/>
    <n v="2022"/>
    <n v="35.88323134428181"/>
    <s v="-"/>
    <x v="1"/>
    <s v="Chase Credit Card"/>
    <x v="1"/>
    <s v="Expense"/>
  </r>
  <r>
    <d v="2022-03-01T00:00:00"/>
    <x v="2"/>
    <n v="3"/>
    <n v="1"/>
    <n v="2022"/>
    <s v="-"/>
    <n v="3000"/>
    <x v="0"/>
    <s v="Deposit"/>
    <x v="0"/>
    <s v="Income"/>
  </r>
  <r>
    <d v="2022-03-02T00:00:00"/>
    <x v="2"/>
    <n v="3"/>
    <n v="2"/>
    <n v="2022"/>
    <n v="12.58495312435371"/>
    <s v="-"/>
    <x v="1"/>
    <s v="Chase Credit Card"/>
    <x v="1"/>
    <s v="Expense"/>
  </r>
  <r>
    <d v="2022-03-03T00:00:00"/>
    <x v="2"/>
    <n v="3"/>
    <n v="3"/>
    <n v="2022"/>
    <n v="79.738501112372361"/>
    <s v="-"/>
    <x v="0"/>
    <s v="Bank of America Debit Card"/>
    <x v="4"/>
    <s v="Expense"/>
  </r>
  <r>
    <d v="2022-03-04T00:00:00"/>
    <x v="2"/>
    <n v="3"/>
    <n v="4"/>
    <n v="2022"/>
    <n v="51.790679411934065"/>
    <s v="-"/>
    <x v="1"/>
    <s v="Chase Credit Card"/>
    <x v="4"/>
    <s v="Expense"/>
  </r>
  <r>
    <d v="2022-03-05T00:00:00"/>
    <x v="2"/>
    <n v="3"/>
    <n v="5"/>
    <n v="2022"/>
    <n v="51.329397663855595"/>
    <s v="-"/>
    <x v="1"/>
    <s v="Chase Credit Card"/>
    <x v="1"/>
    <s v="Expense"/>
  </r>
  <r>
    <d v="2022-03-06T00:00:00"/>
    <x v="2"/>
    <n v="3"/>
    <n v="6"/>
    <n v="2022"/>
    <n v="32.782589437270033"/>
    <s v="-"/>
    <x v="0"/>
    <s v="Bank of America Debit Card"/>
    <x v="3"/>
    <s v="Expense"/>
  </r>
  <r>
    <d v="2022-03-07T00:00:00"/>
    <x v="2"/>
    <n v="3"/>
    <n v="7"/>
    <n v="2022"/>
    <n v="18.745702973712536"/>
    <s v="-"/>
    <x v="0"/>
    <s v="Bank of America Debit Card"/>
    <x v="6"/>
    <s v="Expense"/>
  </r>
  <r>
    <d v="2022-03-08T00:00:00"/>
    <x v="2"/>
    <n v="3"/>
    <n v="8"/>
    <n v="2022"/>
    <n v="89.745028067280586"/>
    <s v="-"/>
    <x v="1"/>
    <s v="Chase Credit Card"/>
    <x v="2"/>
    <s v="Expense"/>
  </r>
  <r>
    <d v="2022-03-09T00:00:00"/>
    <x v="2"/>
    <n v="3"/>
    <n v="9"/>
    <n v="2022"/>
    <n v="32.453919225693994"/>
    <s v="-"/>
    <x v="0"/>
    <s v="Bank of America Debit Card"/>
    <x v="4"/>
    <s v="Expense"/>
  </r>
  <r>
    <d v="2022-03-10T00:00:00"/>
    <x v="2"/>
    <n v="3"/>
    <n v="10"/>
    <n v="2022"/>
    <n v="31.159948037042916"/>
    <s v="-"/>
    <x v="0"/>
    <s v="Bank of America Debit Card"/>
    <x v="3"/>
    <s v="Expense"/>
  </r>
  <r>
    <d v="2022-03-11T00:00:00"/>
    <x v="2"/>
    <n v="3"/>
    <n v="11"/>
    <n v="2022"/>
    <n v="90.462393867028183"/>
    <s v="-"/>
    <x v="0"/>
    <s v="Bank of America Debit Card"/>
    <x v="3"/>
    <s v="Expense"/>
  </r>
  <r>
    <d v="2022-03-12T00:00:00"/>
    <x v="2"/>
    <n v="3"/>
    <n v="12"/>
    <n v="2022"/>
    <n v="65.511364704105205"/>
    <s v="-"/>
    <x v="0"/>
    <s v="Bank of America Debit Card"/>
    <x v="6"/>
    <s v="Expense"/>
  </r>
  <r>
    <d v="2022-03-13T00:00:00"/>
    <x v="2"/>
    <n v="3"/>
    <n v="13"/>
    <n v="2022"/>
    <n v="90.158513916132264"/>
    <s v="-"/>
    <x v="1"/>
    <s v="Chase Credit Card"/>
    <x v="4"/>
    <s v="Expense"/>
  </r>
  <r>
    <d v="2022-03-14T00:00:00"/>
    <x v="2"/>
    <n v="3"/>
    <n v="14"/>
    <n v="2022"/>
    <n v="72.151065375776213"/>
    <s v="-"/>
    <x v="1"/>
    <s v="Chase Credit Card"/>
    <x v="6"/>
    <s v="Expense"/>
  </r>
  <r>
    <d v="2022-03-15T00:00:00"/>
    <x v="2"/>
    <n v="3"/>
    <n v="15"/>
    <n v="2022"/>
    <n v="84.234693145322225"/>
    <s v="-"/>
    <x v="0"/>
    <s v="Bank of America Debit Card"/>
    <x v="5"/>
    <s v="Expense"/>
  </r>
  <r>
    <d v="2022-03-16T00:00:00"/>
    <x v="2"/>
    <n v="3"/>
    <n v="16"/>
    <n v="2022"/>
    <n v="69.475931015888662"/>
    <s v="-"/>
    <x v="0"/>
    <s v="Bank of America Debit Card"/>
    <x v="1"/>
    <s v="Expense"/>
  </r>
  <r>
    <d v="2022-03-17T00:00:00"/>
    <x v="2"/>
    <n v="3"/>
    <n v="17"/>
    <n v="2022"/>
    <n v="69.14995034688981"/>
    <s v="-"/>
    <x v="1"/>
    <s v="Chase Credit Card"/>
    <x v="2"/>
    <s v="Expense"/>
  </r>
  <r>
    <d v="2022-03-18T00:00:00"/>
    <x v="2"/>
    <n v="3"/>
    <n v="18"/>
    <n v="2022"/>
    <n v="32.050996613813666"/>
    <s v="-"/>
    <x v="0"/>
    <s v="Bank of America Debit Card"/>
    <x v="1"/>
    <s v="Expense"/>
  </r>
  <r>
    <d v="2022-03-19T00:00:00"/>
    <x v="2"/>
    <n v="3"/>
    <n v="19"/>
    <n v="2022"/>
    <n v="93.178198014884586"/>
    <s v="-"/>
    <x v="1"/>
    <s v="Chase Credit Card"/>
    <x v="6"/>
    <s v="Expense"/>
  </r>
  <r>
    <d v="2022-03-20T00:00:00"/>
    <x v="2"/>
    <n v="3"/>
    <n v="20"/>
    <n v="2022"/>
    <n v="48.147759251658037"/>
    <s v="-"/>
    <x v="0"/>
    <s v="Bank of America Debit Card"/>
    <x v="4"/>
    <s v="Expense"/>
  </r>
  <r>
    <d v="2022-03-21T00:00:00"/>
    <x v="2"/>
    <n v="3"/>
    <n v="21"/>
    <n v="2022"/>
    <n v="74.359164545960354"/>
    <s v="-"/>
    <x v="1"/>
    <s v="Chase Credit Card"/>
    <x v="5"/>
    <s v="Expense"/>
  </r>
  <r>
    <d v="2022-03-22T00:00:00"/>
    <x v="2"/>
    <n v="3"/>
    <n v="22"/>
    <n v="2022"/>
    <n v="89.523660569839237"/>
    <s v="-"/>
    <x v="1"/>
    <s v="Chase Credit Card"/>
    <x v="5"/>
    <s v="Expense"/>
  </r>
  <r>
    <d v="2022-03-23T00:00:00"/>
    <x v="2"/>
    <n v="3"/>
    <n v="23"/>
    <n v="2022"/>
    <n v="3.2769873068940427"/>
    <s v="-"/>
    <x v="0"/>
    <s v="Bank of America Debit Card"/>
    <x v="2"/>
    <s v="Expense"/>
  </r>
  <r>
    <d v="2022-03-24T00:00:00"/>
    <x v="2"/>
    <n v="3"/>
    <n v="24"/>
    <n v="2022"/>
    <n v="70.904574784417463"/>
    <s v="-"/>
    <x v="0"/>
    <s v="Bank of America Debit Card"/>
    <x v="6"/>
    <s v="Expense"/>
  </r>
  <r>
    <d v="2022-03-25T00:00:00"/>
    <x v="2"/>
    <n v="3"/>
    <n v="25"/>
    <n v="2022"/>
    <n v="17.185370182785533"/>
    <s v="-"/>
    <x v="0"/>
    <s v="Bank of America Debit Card"/>
    <x v="2"/>
    <s v="Expense"/>
  </r>
  <r>
    <d v="2022-03-26T00:00:00"/>
    <x v="2"/>
    <n v="3"/>
    <n v="26"/>
    <n v="2022"/>
    <n v="76.681165830800353"/>
    <s v="-"/>
    <x v="1"/>
    <s v="Chase Credit Card"/>
    <x v="2"/>
    <s v="Expense"/>
  </r>
  <r>
    <d v="2022-03-27T00:00:00"/>
    <x v="2"/>
    <n v="3"/>
    <n v="27"/>
    <n v="2022"/>
    <n v="63.920563221978952"/>
    <s v="-"/>
    <x v="1"/>
    <s v="Chase Credit Card"/>
    <x v="1"/>
    <s v="Expense"/>
  </r>
  <r>
    <d v="2022-03-28T00:00:00"/>
    <x v="2"/>
    <n v="3"/>
    <n v="28"/>
    <n v="2022"/>
    <n v="63.158924429730014"/>
    <s v="-"/>
    <x v="1"/>
    <s v="Chase Credit Card"/>
    <x v="4"/>
    <s v="Expense"/>
  </r>
  <r>
    <d v="2022-03-29T00:00:00"/>
    <x v="2"/>
    <n v="3"/>
    <n v="29"/>
    <n v="2022"/>
    <n v="38.289680609310537"/>
    <s v="-"/>
    <x v="1"/>
    <s v="Chase Credit Card"/>
    <x v="6"/>
    <s v="Expense"/>
  </r>
  <r>
    <d v="2022-03-30T00:00:00"/>
    <x v="2"/>
    <n v="3"/>
    <n v="30"/>
    <n v="2022"/>
    <n v="29.581346270082275"/>
    <s v="-"/>
    <x v="1"/>
    <s v="Chase Credit Card"/>
    <x v="6"/>
    <s v="Expense"/>
  </r>
  <r>
    <d v="2022-03-31T00:00:00"/>
    <x v="2"/>
    <n v="3"/>
    <n v="31"/>
    <n v="2022"/>
    <n v="38.643109692878966"/>
    <s v="-"/>
    <x v="1"/>
    <s v="Chase Credit Card"/>
    <x v="3"/>
    <s v="Expense"/>
  </r>
  <r>
    <d v="2022-04-01T00:00:00"/>
    <x v="3"/>
    <n v="4"/>
    <n v="1"/>
    <n v="2022"/>
    <s v="-"/>
    <n v="3000"/>
    <x v="0"/>
    <s v="Deposit"/>
    <x v="0"/>
    <s v="Income"/>
  </r>
  <r>
    <d v="2022-04-02T00:00:00"/>
    <x v="3"/>
    <n v="4"/>
    <n v="2"/>
    <n v="2022"/>
    <n v="27.833708555156367"/>
    <s v="-"/>
    <x v="0"/>
    <s v="Bank of America Debit Card"/>
    <x v="6"/>
    <s v="Expense"/>
  </r>
  <r>
    <d v="2022-04-03T00:00:00"/>
    <x v="3"/>
    <n v="4"/>
    <n v="3"/>
    <n v="2022"/>
    <n v="43.126894085294317"/>
    <s v="-"/>
    <x v="1"/>
    <s v="Chase Credit Card"/>
    <x v="1"/>
    <s v="Expense"/>
  </r>
  <r>
    <d v="2022-04-04T00:00:00"/>
    <x v="3"/>
    <n v="4"/>
    <n v="4"/>
    <n v="2022"/>
    <n v="63.197374499560716"/>
    <s v="-"/>
    <x v="0"/>
    <s v="Bank of America Debit Card"/>
    <x v="2"/>
    <s v="Expense"/>
  </r>
  <r>
    <d v="2022-04-05T00:00:00"/>
    <x v="3"/>
    <n v="4"/>
    <n v="5"/>
    <n v="2022"/>
    <n v="43.437586440028156"/>
    <s v="-"/>
    <x v="0"/>
    <s v="Bank of America Debit Card"/>
    <x v="3"/>
    <s v="Expense"/>
  </r>
  <r>
    <d v="2022-04-06T00:00:00"/>
    <x v="3"/>
    <n v="4"/>
    <n v="6"/>
    <n v="2022"/>
    <n v="8.4593417234313524"/>
    <s v="-"/>
    <x v="0"/>
    <s v="Bank of America Debit Card"/>
    <x v="4"/>
    <s v="Expense"/>
  </r>
  <r>
    <d v="2022-04-07T00:00:00"/>
    <x v="3"/>
    <n v="4"/>
    <n v="7"/>
    <n v="2022"/>
    <n v="37.429606639834219"/>
    <s v="-"/>
    <x v="1"/>
    <s v="Chase Credit Card"/>
    <x v="3"/>
    <s v="Expense"/>
  </r>
  <r>
    <d v="2022-04-08T00:00:00"/>
    <x v="3"/>
    <n v="4"/>
    <n v="8"/>
    <n v="2022"/>
    <n v="64.408107179154925"/>
    <s v="-"/>
    <x v="0"/>
    <s v="Bank of America Debit Card"/>
    <x v="3"/>
    <s v="Expense"/>
  </r>
  <r>
    <d v="2022-04-09T00:00:00"/>
    <x v="3"/>
    <n v="4"/>
    <n v="9"/>
    <n v="2022"/>
    <n v="27.315484599423392"/>
    <s v="-"/>
    <x v="0"/>
    <s v="Bank of America Debit Card"/>
    <x v="6"/>
    <s v="Expense"/>
  </r>
  <r>
    <d v="2022-04-10T00:00:00"/>
    <x v="3"/>
    <n v="4"/>
    <n v="10"/>
    <n v="2022"/>
    <n v="87.536043944639488"/>
    <s v="-"/>
    <x v="1"/>
    <s v="Chase Credit Card"/>
    <x v="6"/>
    <s v="Expense"/>
  </r>
  <r>
    <d v="2022-04-11T00:00:00"/>
    <x v="3"/>
    <n v="4"/>
    <n v="11"/>
    <n v="2022"/>
    <n v="61.738392550377618"/>
    <s v="-"/>
    <x v="1"/>
    <s v="Chase Credit Card"/>
    <x v="1"/>
    <s v="Expense"/>
  </r>
  <r>
    <d v="2022-04-12T00:00:00"/>
    <x v="3"/>
    <n v="4"/>
    <n v="12"/>
    <n v="2022"/>
    <n v="81.805740628474865"/>
    <s v="-"/>
    <x v="0"/>
    <s v="Bank of America Debit Card"/>
    <x v="1"/>
    <s v="Expense"/>
  </r>
  <r>
    <d v="2022-04-13T00:00:00"/>
    <x v="3"/>
    <n v="4"/>
    <n v="13"/>
    <n v="2022"/>
    <n v="70.057689245669636"/>
    <s v="-"/>
    <x v="0"/>
    <s v="Bank of America Debit Card"/>
    <x v="2"/>
    <s v="Expense"/>
  </r>
  <r>
    <d v="2022-04-14T00:00:00"/>
    <x v="3"/>
    <n v="4"/>
    <n v="14"/>
    <n v="2022"/>
    <n v="27.00875641246682"/>
    <s v="-"/>
    <x v="0"/>
    <s v="Bank of America Debit Card"/>
    <x v="5"/>
    <s v="Expense"/>
  </r>
  <r>
    <d v="2022-04-15T00:00:00"/>
    <x v="3"/>
    <n v="4"/>
    <n v="15"/>
    <n v="2022"/>
    <n v="47.048773229310044"/>
    <s v="-"/>
    <x v="0"/>
    <s v="Bank of America Debit Card"/>
    <x v="2"/>
    <s v="Expense"/>
  </r>
  <r>
    <d v="2022-04-16T00:00:00"/>
    <x v="3"/>
    <n v="4"/>
    <n v="16"/>
    <n v="2022"/>
    <n v="89.100991276580231"/>
    <s v="-"/>
    <x v="1"/>
    <s v="Chase Credit Card"/>
    <x v="4"/>
    <s v="Expense"/>
  </r>
  <r>
    <d v="2022-04-17T00:00:00"/>
    <x v="3"/>
    <n v="4"/>
    <n v="17"/>
    <n v="2022"/>
    <n v="35.423115516143689"/>
    <s v="-"/>
    <x v="1"/>
    <s v="Chase Credit Card"/>
    <x v="3"/>
    <s v="Expense"/>
  </r>
  <r>
    <d v="2022-04-18T00:00:00"/>
    <x v="3"/>
    <n v="4"/>
    <n v="18"/>
    <n v="2022"/>
    <n v="47.711524428943235"/>
    <s v="-"/>
    <x v="1"/>
    <s v="Chase Credit Card"/>
    <x v="2"/>
    <s v="Expense"/>
  </r>
  <r>
    <d v="2022-04-19T00:00:00"/>
    <x v="3"/>
    <n v="4"/>
    <n v="19"/>
    <n v="2022"/>
    <n v="83.62320994605048"/>
    <s v="-"/>
    <x v="0"/>
    <s v="Bank of America Debit Card"/>
    <x v="5"/>
    <s v="Expense"/>
  </r>
  <r>
    <d v="2022-04-20T00:00:00"/>
    <x v="3"/>
    <n v="4"/>
    <n v="20"/>
    <n v="2022"/>
    <n v="18.29528141101396"/>
    <s v="-"/>
    <x v="0"/>
    <s v="Bank of America Debit Card"/>
    <x v="6"/>
    <s v="Expense"/>
  </r>
  <r>
    <d v="2022-04-21T00:00:00"/>
    <x v="3"/>
    <n v="4"/>
    <n v="21"/>
    <n v="2022"/>
    <n v="37.389448779591042"/>
    <s v="-"/>
    <x v="0"/>
    <s v="Bank of America Debit Card"/>
    <x v="6"/>
    <s v="Expense"/>
  </r>
  <r>
    <d v="2022-04-22T00:00:00"/>
    <x v="3"/>
    <n v="4"/>
    <n v="22"/>
    <n v="2022"/>
    <n v="13.293261388927093"/>
    <s v="-"/>
    <x v="0"/>
    <s v="Bank of America Debit Card"/>
    <x v="1"/>
    <s v="Expense"/>
  </r>
  <r>
    <d v="2022-04-23T00:00:00"/>
    <x v="3"/>
    <n v="4"/>
    <n v="23"/>
    <n v="2022"/>
    <n v="94.307207789235534"/>
    <s v="-"/>
    <x v="0"/>
    <s v="Bank of America Debit Card"/>
    <x v="2"/>
    <s v="Expense"/>
  </r>
  <r>
    <d v="2022-04-24T00:00:00"/>
    <x v="3"/>
    <n v="4"/>
    <n v="24"/>
    <n v="2022"/>
    <n v="14.710080155215445"/>
    <s v="-"/>
    <x v="1"/>
    <s v="Chase Credit Card"/>
    <x v="5"/>
    <s v="Expense"/>
  </r>
  <r>
    <d v="2022-04-25T00:00:00"/>
    <x v="3"/>
    <n v="4"/>
    <n v="25"/>
    <n v="2022"/>
    <n v="27.317722756871561"/>
    <s v="-"/>
    <x v="0"/>
    <s v="Bank of America Debit Card"/>
    <x v="4"/>
    <s v="Expense"/>
  </r>
  <r>
    <d v="2022-04-26T00:00:00"/>
    <x v="3"/>
    <n v="4"/>
    <n v="26"/>
    <n v="2022"/>
    <n v="4.3418194411668898"/>
    <s v="-"/>
    <x v="0"/>
    <s v="Bank of America Debit Card"/>
    <x v="3"/>
    <s v="Expense"/>
  </r>
  <r>
    <d v="2022-04-27T00:00:00"/>
    <x v="3"/>
    <n v="4"/>
    <n v="27"/>
    <n v="2022"/>
    <n v="61.6367024604873"/>
    <s v="-"/>
    <x v="0"/>
    <s v="Bank of America Debit Card"/>
    <x v="6"/>
    <s v="Expense"/>
  </r>
  <r>
    <d v="2022-04-28T00:00:00"/>
    <x v="3"/>
    <n v="4"/>
    <n v="28"/>
    <n v="2022"/>
    <n v="14.090672590673876"/>
    <s v="-"/>
    <x v="1"/>
    <s v="Chase Credit Card"/>
    <x v="2"/>
    <s v="Expense"/>
  </r>
  <r>
    <d v="2022-04-29T00:00:00"/>
    <x v="3"/>
    <n v="4"/>
    <n v="29"/>
    <n v="2022"/>
    <n v="45.271441880956168"/>
    <s v="-"/>
    <x v="1"/>
    <s v="Chase Credit Card"/>
    <x v="1"/>
    <s v="Expense"/>
  </r>
  <r>
    <d v="2022-04-30T00:00:00"/>
    <x v="3"/>
    <n v="4"/>
    <n v="30"/>
    <n v="2022"/>
    <n v="8.6793327135213048"/>
    <s v="-"/>
    <x v="1"/>
    <s v="Chase Credit Card"/>
    <x v="6"/>
    <s v="Expense"/>
  </r>
  <r>
    <d v="2022-05-01T00:00:00"/>
    <x v="4"/>
    <n v="5"/>
    <n v="1"/>
    <n v="2022"/>
    <s v="-"/>
    <n v="3000"/>
    <x v="0"/>
    <s v="Deposit"/>
    <x v="0"/>
    <s v="Income"/>
  </r>
  <r>
    <d v="2022-05-02T00:00:00"/>
    <x v="4"/>
    <n v="5"/>
    <n v="2"/>
    <n v="2022"/>
    <n v="22.565113060332475"/>
    <s v="-"/>
    <x v="0"/>
    <s v="Bank of America Debit Card"/>
    <x v="2"/>
    <s v="Expense"/>
  </r>
  <r>
    <d v="2022-05-03T00:00:00"/>
    <x v="4"/>
    <n v="5"/>
    <n v="3"/>
    <n v="2022"/>
    <n v="72.410379434601793"/>
    <s v="-"/>
    <x v="1"/>
    <s v="Chase Credit Card"/>
    <x v="2"/>
    <s v="Expense"/>
  </r>
  <r>
    <d v="2022-05-04T00:00:00"/>
    <x v="4"/>
    <n v="5"/>
    <n v="4"/>
    <n v="2022"/>
    <n v="25.152367534530665"/>
    <s v="-"/>
    <x v="1"/>
    <s v="Chase Credit Card"/>
    <x v="2"/>
    <s v="Expense"/>
  </r>
  <r>
    <d v="2022-05-05T00:00:00"/>
    <x v="4"/>
    <n v="5"/>
    <n v="5"/>
    <n v="2022"/>
    <n v="38.247829743115702"/>
    <s v="-"/>
    <x v="0"/>
    <s v="Bank of America Debit Card"/>
    <x v="5"/>
    <s v="Expense"/>
  </r>
  <r>
    <d v="2022-05-06T00:00:00"/>
    <x v="4"/>
    <n v="5"/>
    <n v="6"/>
    <n v="2022"/>
    <n v="45.695510885707243"/>
    <s v="-"/>
    <x v="0"/>
    <s v="Bank of America Debit Card"/>
    <x v="2"/>
    <s v="Expense"/>
  </r>
  <r>
    <d v="2022-05-07T00:00:00"/>
    <x v="4"/>
    <n v="5"/>
    <n v="7"/>
    <n v="2022"/>
    <n v="26.402380711985604"/>
    <s v="-"/>
    <x v="0"/>
    <s v="Bank of America Debit Card"/>
    <x v="5"/>
    <s v="Expense"/>
  </r>
  <r>
    <d v="2022-05-08T00:00:00"/>
    <x v="4"/>
    <n v="5"/>
    <n v="8"/>
    <n v="2022"/>
    <n v="8.688483492521776"/>
    <s v="-"/>
    <x v="1"/>
    <s v="Chase Credit Card"/>
    <x v="1"/>
    <s v="Expense"/>
  </r>
  <r>
    <d v="2022-05-09T00:00:00"/>
    <x v="4"/>
    <n v="5"/>
    <n v="9"/>
    <n v="2022"/>
    <n v="51.292652609082772"/>
    <s v="-"/>
    <x v="0"/>
    <s v="Bank of America Debit Card"/>
    <x v="2"/>
    <s v="Expense"/>
  </r>
  <r>
    <d v="2022-05-10T00:00:00"/>
    <x v="4"/>
    <n v="5"/>
    <n v="10"/>
    <n v="2022"/>
    <n v="79.029020132399651"/>
    <s v="-"/>
    <x v="0"/>
    <s v="Bank of America Debit Card"/>
    <x v="4"/>
    <s v="Expense"/>
  </r>
  <r>
    <d v="2022-05-11T00:00:00"/>
    <x v="4"/>
    <n v="5"/>
    <n v="11"/>
    <n v="2022"/>
    <n v="47.728405027828394"/>
    <s v="-"/>
    <x v="0"/>
    <s v="Bank of America Debit Card"/>
    <x v="1"/>
    <s v="Expense"/>
  </r>
  <r>
    <d v="2022-05-12T00:00:00"/>
    <x v="4"/>
    <n v="5"/>
    <n v="12"/>
    <n v="2022"/>
    <n v="38.104463957200132"/>
    <s v="-"/>
    <x v="0"/>
    <s v="Bank of America Debit Card"/>
    <x v="5"/>
    <s v="Expense"/>
  </r>
  <r>
    <d v="2022-05-13T00:00:00"/>
    <x v="4"/>
    <n v="5"/>
    <n v="13"/>
    <n v="2022"/>
    <n v="56.479003402235435"/>
    <s v="-"/>
    <x v="0"/>
    <s v="Bank of America Debit Card"/>
    <x v="2"/>
    <s v="Expense"/>
  </r>
  <r>
    <d v="2022-05-14T00:00:00"/>
    <x v="4"/>
    <n v="5"/>
    <n v="14"/>
    <n v="2022"/>
    <n v="74.093704101055678"/>
    <s v="-"/>
    <x v="1"/>
    <s v="Chase Credit Card"/>
    <x v="5"/>
    <s v="Expense"/>
  </r>
  <r>
    <d v="2022-05-15T00:00:00"/>
    <x v="4"/>
    <n v="5"/>
    <n v="15"/>
    <n v="2022"/>
    <n v="11.706640607541701"/>
    <s v="-"/>
    <x v="1"/>
    <s v="Chase Credit Card"/>
    <x v="3"/>
    <s v="Expense"/>
  </r>
  <r>
    <d v="2022-05-16T00:00:00"/>
    <x v="4"/>
    <n v="5"/>
    <n v="16"/>
    <n v="2022"/>
    <n v="34.873884118058001"/>
    <s v="-"/>
    <x v="0"/>
    <s v="Bank of America Debit Card"/>
    <x v="3"/>
    <s v="Expense"/>
  </r>
  <r>
    <d v="2022-05-17T00:00:00"/>
    <x v="4"/>
    <n v="5"/>
    <n v="17"/>
    <n v="2022"/>
    <n v="23.59329956494695"/>
    <s v="-"/>
    <x v="1"/>
    <s v="Chase Credit Card"/>
    <x v="4"/>
    <s v="Expense"/>
  </r>
  <r>
    <d v="2022-05-18T00:00:00"/>
    <x v="4"/>
    <n v="5"/>
    <n v="18"/>
    <n v="2022"/>
    <n v="91.581255288907229"/>
    <s v="-"/>
    <x v="0"/>
    <s v="Bank of America Debit Card"/>
    <x v="5"/>
    <s v="Expense"/>
  </r>
  <r>
    <d v="2022-05-19T00:00:00"/>
    <x v="4"/>
    <n v="5"/>
    <n v="19"/>
    <n v="2022"/>
    <n v="98.939367484675742"/>
    <s v="-"/>
    <x v="1"/>
    <s v="Chase Credit Card"/>
    <x v="1"/>
    <s v="Expense"/>
  </r>
  <r>
    <d v="2022-05-20T00:00:00"/>
    <x v="4"/>
    <n v="5"/>
    <n v="20"/>
    <n v="2022"/>
    <n v="39.450891495213305"/>
    <s v="-"/>
    <x v="1"/>
    <s v="Chase Credit Card"/>
    <x v="1"/>
    <s v="Expense"/>
  </r>
  <r>
    <d v="2022-05-21T00:00:00"/>
    <x v="4"/>
    <n v="5"/>
    <n v="21"/>
    <n v="2022"/>
    <n v="6.8245897128881472"/>
    <s v="-"/>
    <x v="1"/>
    <s v="Chase Credit Card"/>
    <x v="2"/>
    <s v="Expense"/>
  </r>
  <r>
    <d v="2022-05-22T00:00:00"/>
    <x v="4"/>
    <n v="5"/>
    <n v="22"/>
    <n v="2022"/>
    <n v="29.186915799651963"/>
    <s v="-"/>
    <x v="0"/>
    <s v="Bank of America Debit Card"/>
    <x v="2"/>
    <s v="Expense"/>
  </r>
  <r>
    <d v="2022-05-23T00:00:00"/>
    <x v="4"/>
    <n v="5"/>
    <n v="23"/>
    <n v="2022"/>
    <n v="52.848849432356218"/>
    <s v="-"/>
    <x v="0"/>
    <s v="Bank of America Debit Card"/>
    <x v="5"/>
    <s v="Expense"/>
  </r>
  <r>
    <d v="2022-05-24T00:00:00"/>
    <x v="4"/>
    <n v="5"/>
    <n v="24"/>
    <n v="2022"/>
    <n v="67.701603515710474"/>
    <s v="-"/>
    <x v="0"/>
    <s v="Bank of America Debit Card"/>
    <x v="5"/>
    <s v="Expense"/>
  </r>
  <r>
    <d v="2022-05-25T00:00:00"/>
    <x v="4"/>
    <n v="5"/>
    <n v="25"/>
    <n v="2022"/>
    <n v="39.79699808165357"/>
    <s v="-"/>
    <x v="0"/>
    <s v="Bank of America Debit Card"/>
    <x v="3"/>
    <s v="Expense"/>
  </r>
  <r>
    <d v="2022-05-26T00:00:00"/>
    <x v="4"/>
    <n v="5"/>
    <n v="26"/>
    <n v="2022"/>
    <n v="34.413471023783977"/>
    <s v="-"/>
    <x v="0"/>
    <s v="Bank of America Debit Card"/>
    <x v="5"/>
    <s v="Expense"/>
  </r>
  <r>
    <d v="2022-05-27T00:00:00"/>
    <x v="4"/>
    <n v="5"/>
    <n v="27"/>
    <n v="2022"/>
    <n v="90.667662735009174"/>
    <s v="-"/>
    <x v="1"/>
    <s v="Chase Credit Card"/>
    <x v="4"/>
    <s v="Expense"/>
  </r>
  <r>
    <d v="2022-05-28T00:00:00"/>
    <x v="4"/>
    <n v="5"/>
    <n v="28"/>
    <n v="2022"/>
    <n v="57.985016659640436"/>
    <s v="-"/>
    <x v="1"/>
    <s v="Chase Credit Card"/>
    <x v="2"/>
    <s v="Expense"/>
  </r>
  <r>
    <d v="2022-05-29T00:00:00"/>
    <x v="4"/>
    <n v="5"/>
    <n v="29"/>
    <n v="2022"/>
    <n v="57.745540274975134"/>
    <s v="-"/>
    <x v="1"/>
    <s v="Chase Credit Card"/>
    <x v="6"/>
    <s v="Expense"/>
  </r>
  <r>
    <d v="2022-05-30T00:00:00"/>
    <x v="4"/>
    <n v="5"/>
    <n v="30"/>
    <n v="2022"/>
    <n v="62.504022927979847"/>
    <s v="-"/>
    <x v="1"/>
    <s v="Chase Credit Card"/>
    <x v="2"/>
    <s v="Expense"/>
  </r>
  <r>
    <d v="2022-05-31T00:00:00"/>
    <x v="4"/>
    <n v="5"/>
    <n v="31"/>
    <n v="2022"/>
    <n v="22.554261587908112"/>
    <s v="-"/>
    <x v="1"/>
    <s v="Chase Credit Card"/>
    <x v="2"/>
    <s v="Expense"/>
  </r>
  <r>
    <d v="2022-06-01T00:00:00"/>
    <x v="5"/>
    <n v="6"/>
    <n v="1"/>
    <n v="2022"/>
    <s v="-"/>
    <n v="3000"/>
    <x v="0"/>
    <s v="Deposit"/>
    <x v="0"/>
    <s v="Income"/>
  </r>
  <r>
    <d v="2022-06-02T00:00:00"/>
    <x v="5"/>
    <n v="6"/>
    <n v="2"/>
    <n v="2022"/>
    <n v="99.697470946316358"/>
    <s v="-"/>
    <x v="0"/>
    <s v="Bank of America Debit Card"/>
    <x v="4"/>
    <s v="Expense"/>
  </r>
  <r>
    <d v="2022-06-03T00:00:00"/>
    <x v="5"/>
    <n v="6"/>
    <n v="3"/>
    <n v="2022"/>
    <n v="80.126095703881603"/>
    <s v="-"/>
    <x v="1"/>
    <s v="Chase Credit Card"/>
    <x v="1"/>
    <s v="Expense"/>
  </r>
  <r>
    <d v="2022-06-04T00:00:00"/>
    <x v="5"/>
    <n v="6"/>
    <n v="4"/>
    <n v="2022"/>
    <n v="88.789677538126668"/>
    <s v="-"/>
    <x v="1"/>
    <s v="Chase Credit Card"/>
    <x v="6"/>
    <s v="Expense"/>
  </r>
  <r>
    <d v="2022-06-05T00:00:00"/>
    <x v="5"/>
    <n v="6"/>
    <n v="5"/>
    <n v="2022"/>
    <n v="74.174208004815682"/>
    <s v="-"/>
    <x v="1"/>
    <s v="Chase Credit Card"/>
    <x v="2"/>
    <s v="Expense"/>
  </r>
  <r>
    <d v="2022-06-06T00:00:00"/>
    <x v="5"/>
    <n v="6"/>
    <n v="6"/>
    <n v="2022"/>
    <n v="41.671604177136089"/>
    <s v="-"/>
    <x v="1"/>
    <s v="Chase Credit Card"/>
    <x v="6"/>
    <s v="Expense"/>
  </r>
  <r>
    <d v="2022-06-07T00:00:00"/>
    <x v="5"/>
    <n v="6"/>
    <n v="7"/>
    <n v="2022"/>
    <n v="51.058645666529522"/>
    <s v="-"/>
    <x v="1"/>
    <s v="Chase Credit Card"/>
    <x v="5"/>
    <s v="Expense"/>
  </r>
  <r>
    <d v="2022-06-08T00:00:00"/>
    <x v="5"/>
    <n v="6"/>
    <n v="8"/>
    <n v="2022"/>
    <n v="69.523747305922498"/>
    <s v="-"/>
    <x v="1"/>
    <s v="Chase Credit Card"/>
    <x v="5"/>
    <s v="Expense"/>
  </r>
  <r>
    <d v="2022-06-09T00:00:00"/>
    <x v="5"/>
    <n v="6"/>
    <n v="9"/>
    <n v="2022"/>
    <n v="22.228227965496981"/>
    <s v="-"/>
    <x v="1"/>
    <s v="Chase Credit Card"/>
    <x v="3"/>
    <s v="Expense"/>
  </r>
  <r>
    <d v="2022-06-10T00:00:00"/>
    <x v="5"/>
    <n v="6"/>
    <n v="10"/>
    <n v="2022"/>
    <n v="95.661060323976173"/>
    <s v="-"/>
    <x v="1"/>
    <s v="Chase Credit Card"/>
    <x v="1"/>
    <s v="Expense"/>
  </r>
  <r>
    <d v="2022-06-11T00:00:00"/>
    <x v="5"/>
    <n v="6"/>
    <n v="11"/>
    <n v="2022"/>
    <n v="92.269146182194021"/>
    <s v="-"/>
    <x v="0"/>
    <s v="Bank of America Debit Card"/>
    <x v="4"/>
    <s v="Expense"/>
  </r>
  <r>
    <d v="2022-06-12T00:00:00"/>
    <x v="5"/>
    <n v="6"/>
    <n v="12"/>
    <n v="2022"/>
    <n v="18.06883622629821"/>
    <s v="-"/>
    <x v="1"/>
    <s v="Chase Credit Card"/>
    <x v="5"/>
    <s v="Expense"/>
  </r>
  <r>
    <d v="2022-06-13T00:00:00"/>
    <x v="5"/>
    <n v="6"/>
    <n v="13"/>
    <n v="2022"/>
    <n v="1.9199363656593351"/>
    <s v="-"/>
    <x v="1"/>
    <s v="Chase Credit Card"/>
    <x v="5"/>
    <s v="Expense"/>
  </r>
  <r>
    <d v="2022-06-14T00:00:00"/>
    <x v="5"/>
    <n v="6"/>
    <n v="14"/>
    <n v="2022"/>
    <n v="64.790326726378538"/>
    <s v="-"/>
    <x v="1"/>
    <s v="Chase Credit Card"/>
    <x v="6"/>
    <s v="Expense"/>
  </r>
  <r>
    <d v="2022-06-15T00:00:00"/>
    <x v="5"/>
    <n v="6"/>
    <n v="15"/>
    <n v="2022"/>
    <n v="36.660133144942407"/>
    <s v="-"/>
    <x v="1"/>
    <s v="Chase Credit Card"/>
    <x v="3"/>
    <s v="Expense"/>
  </r>
  <r>
    <d v="2022-06-16T00:00:00"/>
    <x v="5"/>
    <n v="6"/>
    <n v="16"/>
    <n v="2022"/>
    <n v="61.62418662895017"/>
    <s v="-"/>
    <x v="0"/>
    <s v="Bank of America Debit Card"/>
    <x v="5"/>
    <s v="Expense"/>
  </r>
  <r>
    <d v="2022-06-17T00:00:00"/>
    <x v="5"/>
    <n v="6"/>
    <n v="17"/>
    <n v="2022"/>
    <n v="73.113138272486694"/>
    <s v="-"/>
    <x v="1"/>
    <s v="Chase Credit Card"/>
    <x v="2"/>
    <s v="Expense"/>
  </r>
  <r>
    <d v="2022-06-18T00:00:00"/>
    <x v="5"/>
    <n v="6"/>
    <n v="18"/>
    <n v="2022"/>
    <n v="96.981359614700878"/>
    <s v="-"/>
    <x v="1"/>
    <s v="Chase Credit Card"/>
    <x v="1"/>
    <s v="Expense"/>
  </r>
  <r>
    <d v="2022-06-19T00:00:00"/>
    <x v="5"/>
    <n v="6"/>
    <n v="19"/>
    <n v="2022"/>
    <n v="64.425384361028947"/>
    <s v="-"/>
    <x v="1"/>
    <s v="Chase Credit Card"/>
    <x v="3"/>
    <s v="Expense"/>
  </r>
  <r>
    <d v="2022-06-20T00:00:00"/>
    <x v="5"/>
    <n v="6"/>
    <n v="20"/>
    <n v="2022"/>
    <n v="63.887038167108166"/>
    <s v="-"/>
    <x v="1"/>
    <s v="Chase Credit Card"/>
    <x v="1"/>
    <s v="Expense"/>
  </r>
  <r>
    <d v="2022-06-21T00:00:00"/>
    <x v="5"/>
    <n v="6"/>
    <n v="21"/>
    <n v="2022"/>
    <n v="6.416391494952892"/>
    <s v="-"/>
    <x v="1"/>
    <s v="Chase Credit Card"/>
    <x v="3"/>
    <s v="Expense"/>
  </r>
  <r>
    <d v="2022-06-22T00:00:00"/>
    <x v="5"/>
    <n v="6"/>
    <n v="22"/>
    <n v="2022"/>
    <n v="30.257895273109959"/>
    <s v="-"/>
    <x v="1"/>
    <s v="Chase Credit Card"/>
    <x v="2"/>
    <s v="Expense"/>
  </r>
  <r>
    <d v="2022-06-23T00:00:00"/>
    <x v="5"/>
    <n v="6"/>
    <n v="23"/>
    <n v="2022"/>
    <n v="33.433810067875115"/>
    <s v="-"/>
    <x v="1"/>
    <s v="Chase Credit Card"/>
    <x v="6"/>
    <s v="Expense"/>
  </r>
  <r>
    <d v="2022-06-24T00:00:00"/>
    <x v="5"/>
    <n v="6"/>
    <n v="24"/>
    <n v="2022"/>
    <n v="47.363356933739162"/>
    <s v="-"/>
    <x v="1"/>
    <s v="Chase Credit Card"/>
    <x v="1"/>
    <s v="Expense"/>
  </r>
  <r>
    <d v="2022-06-25T00:00:00"/>
    <x v="5"/>
    <n v="6"/>
    <n v="25"/>
    <n v="2022"/>
    <n v="7.3463374681167624"/>
    <s v="-"/>
    <x v="1"/>
    <s v="Chase Credit Card"/>
    <x v="6"/>
    <s v="Expense"/>
  </r>
  <r>
    <d v="2022-06-26T00:00:00"/>
    <x v="5"/>
    <n v="6"/>
    <n v="26"/>
    <n v="2022"/>
    <n v="67.028917334562948"/>
    <s v="-"/>
    <x v="0"/>
    <s v="Bank of America Debit Card"/>
    <x v="6"/>
    <s v="Expense"/>
  </r>
  <r>
    <d v="2022-06-27T00:00:00"/>
    <x v="5"/>
    <n v="6"/>
    <n v="27"/>
    <n v="2022"/>
    <n v="18.41117011142773"/>
    <s v="-"/>
    <x v="0"/>
    <s v="Bank of America Debit Card"/>
    <x v="4"/>
    <s v="Expense"/>
  </r>
  <r>
    <d v="2022-06-28T00:00:00"/>
    <x v="5"/>
    <n v="6"/>
    <n v="28"/>
    <n v="2022"/>
    <n v="59.676279820650571"/>
    <s v="-"/>
    <x v="1"/>
    <s v="Chase Credit Card"/>
    <x v="3"/>
    <s v="Expense"/>
  </r>
  <r>
    <d v="2022-06-29T00:00:00"/>
    <x v="5"/>
    <n v="6"/>
    <n v="29"/>
    <n v="2022"/>
    <n v="98.27336366016327"/>
    <s v="-"/>
    <x v="1"/>
    <s v="Chase Credit Card"/>
    <x v="2"/>
    <s v="Expense"/>
  </r>
  <r>
    <d v="2022-06-30T00:00:00"/>
    <x v="5"/>
    <n v="6"/>
    <n v="30"/>
    <n v="2022"/>
    <n v="35.694581388798056"/>
    <s v="-"/>
    <x v="1"/>
    <s v="Chase Credit Card"/>
    <x v="6"/>
    <s v="Expense"/>
  </r>
  <r>
    <d v="2022-07-01T00:00:00"/>
    <x v="6"/>
    <n v="7"/>
    <n v="1"/>
    <n v="2022"/>
    <s v="-"/>
    <n v="3000"/>
    <x v="0"/>
    <s v="Deposit"/>
    <x v="0"/>
    <s v="Income"/>
  </r>
  <r>
    <d v="2022-07-02T00:00:00"/>
    <x v="6"/>
    <n v="7"/>
    <n v="2"/>
    <n v="2022"/>
    <n v="56.506061989750897"/>
    <s v="-"/>
    <x v="1"/>
    <s v="Chase Credit Card"/>
    <x v="5"/>
    <s v="Expense"/>
  </r>
  <r>
    <d v="2022-07-03T00:00:00"/>
    <x v="6"/>
    <n v="7"/>
    <n v="3"/>
    <n v="2022"/>
    <n v="17.237571013030713"/>
    <s v="-"/>
    <x v="1"/>
    <s v="Chase Credit Card"/>
    <x v="5"/>
    <s v="Expense"/>
  </r>
  <r>
    <d v="2022-07-04T00:00:00"/>
    <x v="6"/>
    <n v="7"/>
    <n v="4"/>
    <n v="2022"/>
    <n v="1.801013345039693"/>
    <s v="-"/>
    <x v="1"/>
    <s v="Chase Credit Card"/>
    <x v="5"/>
    <s v="Expense"/>
  </r>
  <r>
    <d v="2022-07-05T00:00:00"/>
    <x v="6"/>
    <n v="7"/>
    <n v="5"/>
    <n v="2022"/>
    <n v="63.59487493235558"/>
    <s v="-"/>
    <x v="1"/>
    <s v="Chase Credit Card"/>
    <x v="4"/>
    <s v="Expense"/>
  </r>
  <r>
    <d v="2022-07-06T00:00:00"/>
    <x v="6"/>
    <n v="7"/>
    <n v="6"/>
    <n v="2022"/>
    <n v="28.438409221177434"/>
    <s v="-"/>
    <x v="1"/>
    <s v="Chase Credit Card"/>
    <x v="5"/>
    <s v="Expense"/>
  </r>
  <r>
    <d v="2022-07-07T00:00:00"/>
    <x v="6"/>
    <n v="7"/>
    <n v="7"/>
    <n v="2022"/>
    <n v="11.846190640011283"/>
    <s v="-"/>
    <x v="1"/>
    <s v="Chase Credit Card"/>
    <x v="5"/>
    <s v="Expense"/>
  </r>
  <r>
    <d v="2022-07-08T00:00:00"/>
    <x v="6"/>
    <n v="7"/>
    <n v="8"/>
    <n v="2022"/>
    <n v="22.053311484516566"/>
    <s v="-"/>
    <x v="0"/>
    <s v="Bank of America Debit Card"/>
    <x v="3"/>
    <s v="Expense"/>
  </r>
  <r>
    <d v="2022-07-09T00:00:00"/>
    <x v="6"/>
    <n v="7"/>
    <n v="9"/>
    <n v="2022"/>
    <n v="31.800160835421178"/>
    <s v="-"/>
    <x v="0"/>
    <s v="Bank of America Debit Card"/>
    <x v="2"/>
    <s v="Expense"/>
  </r>
  <r>
    <d v="2022-07-10T00:00:00"/>
    <x v="6"/>
    <n v="7"/>
    <n v="10"/>
    <n v="2022"/>
    <n v="73.613281309852894"/>
    <s v="-"/>
    <x v="1"/>
    <s v="Chase Credit Card"/>
    <x v="2"/>
    <s v="Expense"/>
  </r>
  <r>
    <d v="2022-07-11T00:00:00"/>
    <x v="6"/>
    <n v="7"/>
    <n v="11"/>
    <n v="2022"/>
    <n v="77.77848628850407"/>
    <s v="-"/>
    <x v="0"/>
    <s v="Bank of America Debit Card"/>
    <x v="3"/>
    <s v="Expense"/>
  </r>
  <r>
    <d v="2022-07-12T00:00:00"/>
    <x v="6"/>
    <n v="7"/>
    <n v="12"/>
    <n v="2022"/>
    <n v="33.949872290038257"/>
    <s v="-"/>
    <x v="0"/>
    <s v="Bank of America Debit Card"/>
    <x v="4"/>
    <s v="Expense"/>
  </r>
  <r>
    <d v="2022-07-13T00:00:00"/>
    <x v="6"/>
    <n v="7"/>
    <n v="13"/>
    <n v="2022"/>
    <n v="89.936569316876515"/>
    <s v="-"/>
    <x v="0"/>
    <s v="Bank of America Debit Card"/>
    <x v="2"/>
    <s v="Expense"/>
  </r>
  <r>
    <d v="2022-07-14T00:00:00"/>
    <x v="6"/>
    <n v="7"/>
    <n v="14"/>
    <n v="2022"/>
    <n v="76.357722875599933"/>
    <s v="-"/>
    <x v="0"/>
    <s v="Bank of America Debit Card"/>
    <x v="5"/>
    <s v="Expense"/>
  </r>
  <r>
    <d v="2022-07-15T00:00:00"/>
    <x v="6"/>
    <n v="7"/>
    <n v="15"/>
    <n v="2022"/>
    <n v="48.103269281897418"/>
    <s v="-"/>
    <x v="1"/>
    <s v="Chase Credit Card"/>
    <x v="4"/>
    <s v="Expense"/>
  </r>
  <r>
    <d v="2022-07-16T00:00:00"/>
    <x v="6"/>
    <n v="7"/>
    <n v="16"/>
    <n v="2022"/>
    <n v="6.3208153670671194"/>
    <s v="-"/>
    <x v="0"/>
    <s v="Bank of America Debit Card"/>
    <x v="3"/>
    <s v="Expense"/>
  </r>
  <r>
    <d v="2022-07-17T00:00:00"/>
    <x v="6"/>
    <n v="7"/>
    <n v="17"/>
    <n v="2022"/>
    <n v="51.937589304778164"/>
    <s v="-"/>
    <x v="1"/>
    <s v="Chase Credit Card"/>
    <x v="3"/>
    <s v="Expense"/>
  </r>
  <r>
    <d v="2022-07-18T00:00:00"/>
    <x v="6"/>
    <n v="7"/>
    <n v="18"/>
    <n v="2022"/>
    <n v="27.553577790942732"/>
    <s v="-"/>
    <x v="0"/>
    <s v="Bank of America Debit Card"/>
    <x v="1"/>
    <s v="Expense"/>
  </r>
  <r>
    <d v="2022-07-19T00:00:00"/>
    <x v="6"/>
    <n v="7"/>
    <n v="19"/>
    <n v="2022"/>
    <n v="22.740308446630969"/>
    <s v="-"/>
    <x v="1"/>
    <s v="Chase Credit Card"/>
    <x v="4"/>
    <s v="Expense"/>
  </r>
  <r>
    <d v="2022-07-20T00:00:00"/>
    <x v="6"/>
    <n v="7"/>
    <n v="20"/>
    <n v="2022"/>
    <n v="14.351265806598589"/>
    <s v="-"/>
    <x v="0"/>
    <s v="Bank of America Debit Card"/>
    <x v="1"/>
    <s v="Expense"/>
  </r>
  <r>
    <d v="2022-07-21T00:00:00"/>
    <x v="6"/>
    <n v="7"/>
    <n v="21"/>
    <n v="2022"/>
    <n v="40.180955344729711"/>
    <s v="-"/>
    <x v="0"/>
    <s v="Bank of America Debit Card"/>
    <x v="6"/>
    <s v="Expense"/>
  </r>
  <r>
    <d v="2022-07-22T00:00:00"/>
    <x v="6"/>
    <n v="7"/>
    <n v="22"/>
    <n v="2022"/>
    <n v="40.69625063657864"/>
    <s v="-"/>
    <x v="0"/>
    <s v="Bank of America Debit Card"/>
    <x v="5"/>
    <s v="Expense"/>
  </r>
  <r>
    <d v="2022-07-23T00:00:00"/>
    <x v="6"/>
    <n v="7"/>
    <n v="23"/>
    <n v="2022"/>
    <n v="36.717638161475996"/>
    <s v="-"/>
    <x v="1"/>
    <s v="Chase Credit Card"/>
    <x v="5"/>
    <s v="Expense"/>
  </r>
  <r>
    <d v="2022-07-24T00:00:00"/>
    <x v="6"/>
    <n v="7"/>
    <n v="24"/>
    <n v="2022"/>
    <n v="93.451443099117085"/>
    <s v="-"/>
    <x v="1"/>
    <s v="Chase Credit Card"/>
    <x v="4"/>
    <s v="Expense"/>
  </r>
  <r>
    <d v="2022-07-25T00:00:00"/>
    <x v="6"/>
    <n v="7"/>
    <n v="25"/>
    <n v="2022"/>
    <n v="27.347294921857742"/>
    <s v="-"/>
    <x v="0"/>
    <s v="Bank of America Debit Card"/>
    <x v="6"/>
    <s v="Expense"/>
  </r>
  <r>
    <d v="2022-07-26T00:00:00"/>
    <x v="6"/>
    <n v="7"/>
    <n v="26"/>
    <n v="2022"/>
    <n v="10.813952167125052"/>
    <s v="-"/>
    <x v="0"/>
    <s v="Bank of America Debit Card"/>
    <x v="4"/>
    <s v="Expense"/>
  </r>
  <r>
    <d v="2022-07-27T00:00:00"/>
    <x v="6"/>
    <n v="7"/>
    <n v="27"/>
    <n v="2022"/>
    <n v="69.929449779222239"/>
    <s v="-"/>
    <x v="1"/>
    <s v="Chase Credit Card"/>
    <x v="2"/>
    <s v="Expense"/>
  </r>
  <r>
    <d v="2022-07-28T00:00:00"/>
    <x v="6"/>
    <n v="7"/>
    <n v="28"/>
    <n v="2022"/>
    <n v="48.170827429255311"/>
    <s v="-"/>
    <x v="1"/>
    <s v="Chase Credit Card"/>
    <x v="5"/>
    <s v="Expense"/>
  </r>
  <r>
    <d v="2022-07-29T00:00:00"/>
    <x v="6"/>
    <n v="7"/>
    <n v="29"/>
    <n v="2022"/>
    <n v="49.849775755877552"/>
    <s v="-"/>
    <x v="0"/>
    <s v="Bank of America Debit Card"/>
    <x v="6"/>
    <s v="Expense"/>
  </r>
  <r>
    <d v="2022-07-30T00:00:00"/>
    <x v="6"/>
    <n v="7"/>
    <n v="30"/>
    <n v="2022"/>
    <n v="20.595105885846809"/>
    <s v="-"/>
    <x v="0"/>
    <s v="Bank of America Debit Card"/>
    <x v="2"/>
    <s v="Expense"/>
  </r>
  <r>
    <d v="2022-07-31T00:00:00"/>
    <x v="6"/>
    <n v="7"/>
    <n v="31"/>
    <n v="2022"/>
    <n v="81.536623614289923"/>
    <s v="-"/>
    <x v="1"/>
    <s v="Chase Credit Card"/>
    <x v="2"/>
    <s v="Expense"/>
  </r>
  <r>
    <d v="2022-08-01T00:00:00"/>
    <x v="7"/>
    <n v="8"/>
    <n v="1"/>
    <n v="2022"/>
    <s v="-"/>
    <n v="3000"/>
    <x v="0"/>
    <s v="Deposit"/>
    <x v="0"/>
    <s v="Income"/>
  </r>
  <r>
    <d v="2022-08-02T00:00:00"/>
    <x v="7"/>
    <n v="8"/>
    <n v="2"/>
    <n v="2022"/>
    <n v="15.094387883877626"/>
    <s v="-"/>
    <x v="1"/>
    <s v="Chase Credit Card"/>
    <x v="6"/>
    <s v="Expense"/>
  </r>
  <r>
    <d v="2022-08-03T00:00:00"/>
    <x v="7"/>
    <n v="8"/>
    <n v="3"/>
    <n v="2022"/>
    <n v="79.93860886939764"/>
    <s v="-"/>
    <x v="0"/>
    <s v="Bank of America Debit Card"/>
    <x v="3"/>
    <s v="Expense"/>
  </r>
  <r>
    <d v="2022-08-04T00:00:00"/>
    <x v="7"/>
    <n v="8"/>
    <n v="4"/>
    <n v="2022"/>
    <n v="99.134007803378751"/>
    <s v="-"/>
    <x v="1"/>
    <s v="Chase Credit Card"/>
    <x v="2"/>
    <s v="Expense"/>
  </r>
  <r>
    <d v="2022-08-05T00:00:00"/>
    <x v="7"/>
    <n v="8"/>
    <n v="5"/>
    <n v="2022"/>
    <n v="32.936614321159709"/>
    <s v="-"/>
    <x v="0"/>
    <s v="Bank of America Debit Card"/>
    <x v="3"/>
    <s v="Expense"/>
  </r>
  <r>
    <d v="2022-08-06T00:00:00"/>
    <x v="7"/>
    <n v="8"/>
    <n v="6"/>
    <n v="2022"/>
    <n v="42.515605808576979"/>
    <s v="-"/>
    <x v="0"/>
    <s v="Bank of America Debit Card"/>
    <x v="3"/>
    <s v="Expense"/>
  </r>
  <r>
    <d v="2022-08-07T00:00:00"/>
    <x v="7"/>
    <n v="8"/>
    <n v="7"/>
    <n v="2022"/>
    <n v="31.1062664683318"/>
    <s v="-"/>
    <x v="0"/>
    <s v="Bank of America Debit Card"/>
    <x v="6"/>
    <s v="Expense"/>
  </r>
  <r>
    <d v="2022-08-08T00:00:00"/>
    <x v="7"/>
    <n v="8"/>
    <n v="8"/>
    <n v="2022"/>
    <n v="78.033677076273335"/>
    <s v="-"/>
    <x v="0"/>
    <s v="Bank of America Debit Card"/>
    <x v="3"/>
    <s v="Expense"/>
  </r>
  <r>
    <d v="2022-08-09T00:00:00"/>
    <x v="7"/>
    <n v="8"/>
    <n v="9"/>
    <n v="2022"/>
    <n v="28.678813464921912"/>
    <s v="-"/>
    <x v="0"/>
    <s v="Bank of America Debit Card"/>
    <x v="1"/>
    <s v="Expense"/>
  </r>
  <r>
    <d v="2022-08-10T00:00:00"/>
    <x v="7"/>
    <n v="8"/>
    <n v="10"/>
    <n v="2022"/>
    <n v="85.00405914649501"/>
    <s v="-"/>
    <x v="0"/>
    <s v="Bank of America Debit Card"/>
    <x v="1"/>
    <s v="Expense"/>
  </r>
  <r>
    <d v="2022-08-11T00:00:00"/>
    <x v="7"/>
    <n v="8"/>
    <n v="11"/>
    <n v="2022"/>
    <n v="89.696895146726547"/>
    <s v="-"/>
    <x v="0"/>
    <s v="Bank of America Debit Card"/>
    <x v="3"/>
    <s v="Expense"/>
  </r>
  <r>
    <d v="2022-08-12T00:00:00"/>
    <x v="7"/>
    <n v="8"/>
    <n v="12"/>
    <n v="2022"/>
    <n v="30.209149048644218"/>
    <s v="-"/>
    <x v="1"/>
    <s v="Chase Credit Card"/>
    <x v="4"/>
    <s v="Expense"/>
  </r>
  <r>
    <d v="2022-08-13T00:00:00"/>
    <x v="7"/>
    <n v="8"/>
    <n v="13"/>
    <n v="2022"/>
    <n v="74.937218620508901"/>
    <s v="-"/>
    <x v="0"/>
    <s v="Bank of America Debit Card"/>
    <x v="5"/>
    <s v="Expense"/>
  </r>
  <r>
    <d v="2022-08-14T00:00:00"/>
    <x v="7"/>
    <n v="8"/>
    <n v="14"/>
    <n v="2022"/>
    <n v="84.657156609306256"/>
    <s v="-"/>
    <x v="1"/>
    <s v="Chase Credit Card"/>
    <x v="4"/>
    <s v="Expense"/>
  </r>
  <r>
    <d v="2022-08-15T00:00:00"/>
    <x v="7"/>
    <n v="8"/>
    <n v="15"/>
    <n v="2022"/>
    <n v="85.07834535822002"/>
    <s v="-"/>
    <x v="1"/>
    <s v="Chase Credit Card"/>
    <x v="6"/>
    <s v="Expense"/>
  </r>
  <r>
    <d v="2022-08-16T00:00:00"/>
    <x v="7"/>
    <n v="8"/>
    <n v="16"/>
    <n v="2022"/>
    <n v="15.597702240215249"/>
    <s v="-"/>
    <x v="1"/>
    <s v="Chase Credit Card"/>
    <x v="5"/>
    <s v="Expense"/>
  </r>
  <r>
    <d v="2022-08-17T00:00:00"/>
    <x v="7"/>
    <n v="8"/>
    <n v="17"/>
    <n v="2022"/>
    <n v="79.334328152272477"/>
    <s v="-"/>
    <x v="1"/>
    <s v="Chase Credit Card"/>
    <x v="2"/>
    <s v="Expense"/>
  </r>
  <r>
    <d v="2022-08-18T00:00:00"/>
    <x v="7"/>
    <n v="8"/>
    <n v="18"/>
    <n v="2022"/>
    <n v="55.316421145111221"/>
    <s v="-"/>
    <x v="0"/>
    <s v="Bank of America Debit Card"/>
    <x v="2"/>
    <s v="Expense"/>
  </r>
  <r>
    <d v="2022-08-19T00:00:00"/>
    <x v="7"/>
    <n v="8"/>
    <n v="19"/>
    <n v="2022"/>
    <n v="70.056712953392022"/>
    <s v="-"/>
    <x v="1"/>
    <s v="Chase Credit Card"/>
    <x v="3"/>
    <s v="Expense"/>
  </r>
  <r>
    <d v="2022-08-20T00:00:00"/>
    <x v="7"/>
    <n v="8"/>
    <n v="20"/>
    <n v="2022"/>
    <n v="77.525507979727493"/>
    <s v="-"/>
    <x v="1"/>
    <s v="Chase Credit Card"/>
    <x v="4"/>
    <s v="Expense"/>
  </r>
  <r>
    <d v="2022-08-21T00:00:00"/>
    <x v="7"/>
    <n v="8"/>
    <n v="21"/>
    <n v="2022"/>
    <n v="60.716878446118848"/>
    <s v="-"/>
    <x v="1"/>
    <s v="Chase Credit Card"/>
    <x v="6"/>
    <s v="Expense"/>
  </r>
  <r>
    <d v="2022-08-22T00:00:00"/>
    <x v="7"/>
    <n v="8"/>
    <n v="22"/>
    <n v="2022"/>
    <n v="74.591778194969493"/>
    <s v="-"/>
    <x v="0"/>
    <s v="Bank of America Debit Card"/>
    <x v="2"/>
    <s v="Expense"/>
  </r>
  <r>
    <d v="2022-08-23T00:00:00"/>
    <x v="7"/>
    <n v="8"/>
    <n v="23"/>
    <n v="2022"/>
    <n v="72.602703763887732"/>
    <s v="-"/>
    <x v="0"/>
    <s v="Bank of America Debit Card"/>
    <x v="6"/>
    <s v="Expense"/>
  </r>
  <r>
    <d v="2022-08-24T00:00:00"/>
    <x v="7"/>
    <n v="8"/>
    <n v="24"/>
    <n v="2022"/>
    <n v="87.6155064728827"/>
    <s v="-"/>
    <x v="1"/>
    <s v="Chase Credit Card"/>
    <x v="6"/>
    <s v="Expense"/>
  </r>
  <r>
    <d v="2022-08-25T00:00:00"/>
    <x v="7"/>
    <n v="8"/>
    <n v="25"/>
    <n v="2022"/>
    <n v="43.138171989338552"/>
    <s v="-"/>
    <x v="0"/>
    <s v="Bank of America Debit Card"/>
    <x v="2"/>
    <s v="Expense"/>
  </r>
  <r>
    <d v="2022-08-26T00:00:00"/>
    <x v="7"/>
    <n v="8"/>
    <n v="26"/>
    <n v="2022"/>
    <n v="40.768475707435371"/>
    <s v="-"/>
    <x v="0"/>
    <s v="Bank of America Debit Card"/>
    <x v="4"/>
    <s v="Expense"/>
  </r>
  <r>
    <d v="2022-08-27T00:00:00"/>
    <x v="7"/>
    <n v="8"/>
    <n v="27"/>
    <n v="2022"/>
    <n v="54.137887810135304"/>
    <s v="-"/>
    <x v="1"/>
    <s v="Chase Credit Card"/>
    <x v="2"/>
    <s v="Expense"/>
  </r>
  <r>
    <d v="2022-08-28T00:00:00"/>
    <x v="7"/>
    <n v="8"/>
    <n v="28"/>
    <n v="2022"/>
    <n v="65.194740275633578"/>
    <s v="-"/>
    <x v="1"/>
    <s v="Chase Credit Card"/>
    <x v="3"/>
    <s v="Expense"/>
  </r>
  <r>
    <d v="2022-08-29T00:00:00"/>
    <x v="7"/>
    <n v="8"/>
    <n v="29"/>
    <n v="2022"/>
    <n v="53.982145992218584"/>
    <s v="-"/>
    <x v="1"/>
    <s v="Chase Credit Card"/>
    <x v="2"/>
    <s v="Expense"/>
  </r>
  <r>
    <d v="2022-08-30T00:00:00"/>
    <x v="7"/>
    <n v="8"/>
    <n v="30"/>
    <n v="2022"/>
    <n v="2.3591682796254294"/>
    <s v="-"/>
    <x v="1"/>
    <s v="Chase Credit Card"/>
    <x v="2"/>
    <s v="Expense"/>
  </r>
  <r>
    <d v="2022-08-31T00:00:00"/>
    <x v="7"/>
    <n v="8"/>
    <n v="31"/>
    <n v="2022"/>
    <n v="29.985893179018269"/>
    <s v="-"/>
    <x v="1"/>
    <s v="Chase Credit Card"/>
    <x v="2"/>
    <s v="Expense"/>
  </r>
  <r>
    <d v="2022-09-01T00:00:00"/>
    <x v="8"/>
    <n v="9"/>
    <n v="1"/>
    <n v="2022"/>
    <s v="-"/>
    <n v="3000"/>
    <x v="0"/>
    <s v="Deposit"/>
    <x v="0"/>
    <s v="Income"/>
  </r>
  <r>
    <d v="2022-09-02T00:00:00"/>
    <x v="8"/>
    <n v="9"/>
    <n v="2"/>
    <n v="2022"/>
    <n v="58.006593744551999"/>
    <s v="-"/>
    <x v="0"/>
    <s v="Bank of America Debit Card"/>
    <x v="1"/>
    <s v="Expense"/>
  </r>
  <r>
    <d v="2022-09-03T00:00:00"/>
    <x v="8"/>
    <n v="9"/>
    <n v="3"/>
    <n v="2022"/>
    <n v="98.080939406037459"/>
    <s v="-"/>
    <x v="0"/>
    <s v="Bank of America Debit Card"/>
    <x v="3"/>
    <s v="Expense"/>
  </r>
  <r>
    <d v="2022-09-04T00:00:00"/>
    <x v="8"/>
    <n v="9"/>
    <n v="4"/>
    <n v="2022"/>
    <n v="2.3848047710663454"/>
    <s v="-"/>
    <x v="1"/>
    <s v="Chase Credit Card"/>
    <x v="6"/>
    <s v="Expense"/>
  </r>
  <r>
    <d v="2022-09-05T00:00:00"/>
    <x v="8"/>
    <n v="9"/>
    <n v="5"/>
    <n v="2022"/>
    <n v="67.348957515766855"/>
    <s v="-"/>
    <x v="0"/>
    <s v="Bank of America Debit Card"/>
    <x v="6"/>
    <s v="Expense"/>
  </r>
  <r>
    <d v="2022-09-06T00:00:00"/>
    <x v="8"/>
    <n v="9"/>
    <n v="6"/>
    <n v="2022"/>
    <n v="94.545845230808425"/>
    <s v="-"/>
    <x v="1"/>
    <s v="Chase Credit Card"/>
    <x v="5"/>
    <s v="Expense"/>
  </r>
  <r>
    <d v="2022-09-07T00:00:00"/>
    <x v="8"/>
    <n v="9"/>
    <n v="7"/>
    <n v="2022"/>
    <n v="68.235710810338162"/>
    <s v="-"/>
    <x v="0"/>
    <s v="Bank of America Debit Card"/>
    <x v="2"/>
    <s v="Expense"/>
  </r>
  <r>
    <d v="2022-09-08T00:00:00"/>
    <x v="8"/>
    <n v="9"/>
    <n v="8"/>
    <n v="2022"/>
    <n v="59.108070699289321"/>
    <s v="-"/>
    <x v="0"/>
    <s v="Bank of America Debit Card"/>
    <x v="3"/>
    <s v="Expense"/>
  </r>
  <r>
    <d v="2022-09-09T00:00:00"/>
    <x v="8"/>
    <n v="9"/>
    <n v="9"/>
    <n v="2022"/>
    <n v="44.535760635449861"/>
    <s v="-"/>
    <x v="1"/>
    <s v="Chase Credit Card"/>
    <x v="4"/>
    <s v="Expense"/>
  </r>
  <r>
    <d v="2022-09-10T00:00:00"/>
    <x v="8"/>
    <n v="9"/>
    <n v="10"/>
    <n v="2022"/>
    <n v="43.970380833070344"/>
    <s v="-"/>
    <x v="1"/>
    <s v="Chase Credit Card"/>
    <x v="4"/>
    <s v="Expense"/>
  </r>
  <r>
    <d v="2022-09-11T00:00:00"/>
    <x v="8"/>
    <n v="9"/>
    <n v="11"/>
    <n v="2022"/>
    <n v="14.390635051610284"/>
    <s v="-"/>
    <x v="1"/>
    <s v="Chase Credit Card"/>
    <x v="4"/>
    <s v="Expense"/>
  </r>
  <r>
    <d v="2022-09-12T00:00:00"/>
    <x v="8"/>
    <n v="9"/>
    <n v="12"/>
    <n v="2022"/>
    <n v="40.865758012492364"/>
    <s v="-"/>
    <x v="1"/>
    <s v="Chase Credit Card"/>
    <x v="2"/>
    <s v="Expense"/>
  </r>
  <r>
    <d v="2022-09-13T00:00:00"/>
    <x v="8"/>
    <n v="9"/>
    <n v="13"/>
    <n v="2022"/>
    <n v="25.39713506079082"/>
    <s v="-"/>
    <x v="0"/>
    <s v="Bank of America Debit Card"/>
    <x v="1"/>
    <s v="Expense"/>
  </r>
  <r>
    <d v="2022-09-14T00:00:00"/>
    <x v="8"/>
    <n v="9"/>
    <n v="14"/>
    <n v="2022"/>
    <n v="36.058044492075034"/>
    <s v="-"/>
    <x v="1"/>
    <s v="Chase Credit Card"/>
    <x v="5"/>
    <s v="Expense"/>
  </r>
  <r>
    <d v="2022-09-15T00:00:00"/>
    <x v="8"/>
    <n v="9"/>
    <n v="15"/>
    <n v="2022"/>
    <n v="29.069092257022536"/>
    <s v="-"/>
    <x v="0"/>
    <s v="Bank of America Debit Card"/>
    <x v="4"/>
    <s v="Expense"/>
  </r>
  <r>
    <d v="2022-09-16T00:00:00"/>
    <x v="8"/>
    <n v="9"/>
    <n v="16"/>
    <n v="2022"/>
    <n v="72.095119714245982"/>
    <s v="-"/>
    <x v="1"/>
    <s v="Chase Credit Card"/>
    <x v="6"/>
    <s v="Expense"/>
  </r>
  <r>
    <d v="2022-09-17T00:00:00"/>
    <x v="8"/>
    <n v="9"/>
    <n v="17"/>
    <n v="2022"/>
    <n v="64.306223367292034"/>
    <s v="-"/>
    <x v="0"/>
    <s v="Bank of America Debit Card"/>
    <x v="4"/>
    <s v="Expense"/>
  </r>
  <r>
    <d v="2022-09-18T00:00:00"/>
    <x v="8"/>
    <n v="9"/>
    <n v="18"/>
    <n v="2022"/>
    <n v="71.276882852524821"/>
    <s v="-"/>
    <x v="1"/>
    <s v="Chase Credit Card"/>
    <x v="5"/>
    <s v="Expense"/>
  </r>
  <r>
    <d v="2022-09-19T00:00:00"/>
    <x v="8"/>
    <n v="9"/>
    <n v="19"/>
    <n v="2022"/>
    <n v="78.130870047948207"/>
    <s v="-"/>
    <x v="0"/>
    <s v="Bank of America Debit Card"/>
    <x v="4"/>
    <s v="Expense"/>
  </r>
  <r>
    <d v="2022-09-20T00:00:00"/>
    <x v="8"/>
    <n v="9"/>
    <n v="20"/>
    <n v="2022"/>
    <n v="77.789903479279999"/>
    <s v="-"/>
    <x v="1"/>
    <s v="Chase Credit Card"/>
    <x v="6"/>
    <s v="Expense"/>
  </r>
  <r>
    <d v="2022-09-21T00:00:00"/>
    <x v="8"/>
    <n v="9"/>
    <n v="21"/>
    <n v="2022"/>
    <n v="91.308540663488117"/>
    <s v="-"/>
    <x v="0"/>
    <s v="Bank of America Debit Card"/>
    <x v="4"/>
    <s v="Expense"/>
  </r>
  <r>
    <d v="2022-09-22T00:00:00"/>
    <x v="8"/>
    <n v="9"/>
    <n v="22"/>
    <n v="2022"/>
    <n v="35.268363712654967"/>
    <s v="-"/>
    <x v="1"/>
    <s v="Chase Credit Card"/>
    <x v="1"/>
    <s v="Expense"/>
  </r>
  <r>
    <d v="2022-09-23T00:00:00"/>
    <x v="8"/>
    <n v="9"/>
    <n v="23"/>
    <n v="2022"/>
    <n v="31.542038489761513"/>
    <s v="-"/>
    <x v="0"/>
    <s v="Bank of America Debit Card"/>
    <x v="5"/>
    <s v="Expense"/>
  </r>
  <r>
    <d v="2022-09-24T00:00:00"/>
    <x v="8"/>
    <n v="9"/>
    <n v="24"/>
    <n v="2022"/>
    <n v="57.843817331582919"/>
    <s v="-"/>
    <x v="1"/>
    <s v="Chase Credit Card"/>
    <x v="4"/>
    <s v="Expense"/>
  </r>
  <r>
    <d v="2022-09-25T00:00:00"/>
    <x v="8"/>
    <n v="9"/>
    <n v="25"/>
    <n v="2022"/>
    <n v="99.826799241467015"/>
    <s v="-"/>
    <x v="0"/>
    <s v="Bank of America Debit Card"/>
    <x v="5"/>
    <s v="Expense"/>
  </r>
  <r>
    <d v="2022-09-26T00:00:00"/>
    <x v="8"/>
    <n v="9"/>
    <n v="26"/>
    <n v="2022"/>
    <n v="25.282993327356959"/>
    <s v="-"/>
    <x v="0"/>
    <s v="Bank of America Debit Card"/>
    <x v="2"/>
    <s v="Expense"/>
  </r>
  <r>
    <d v="2022-09-27T00:00:00"/>
    <x v="8"/>
    <n v="9"/>
    <n v="27"/>
    <n v="2022"/>
    <n v="5.7449900407767061"/>
    <s v="-"/>
    <x v="0"/>
    <s v="Bank of America Debit Card"/>
    <x v="5"/>
    <s v="Expense"/>
  </r>
  <r>
    <d v="2022-09-28T00:00:00"/>
    <x v="8"/>
    <n v="9"/>
    <n v="28"/>
    <n v="2022"/>
    <n v="40.645413886214904"/>
    <s v="-"/>
    <x v="0"/>
    <s v="Bank of America Debit Card"/>
    <x v="5"/>
    <s v="Expense"/>
  </r>
  <r>
    <d v="2022-09-29T00:00:00"/>
    <x v="8"/>
    <n v="9"/>
    <n v="29"/>
    <n v="2022"/>
    <n v="54.382619834635626"/>
    <s v="-"/>
    <x v="0"/>
    <s v="Bank of America Debit Card"/>
    <x v="3"/>
    <s v="Expense"/>
  </r>
  <r>
    <d v="2022-09-30T00:00:00"/>
    <x v="8"/>
    <n v="9"/>
    <n v="30"/>
    <n v="2022"/>
    <n v="3.5244509610957593"/>
    <s v="-"/>
    <x v="1"/>
    <s v="Chase Credit Card"/>
    <x v="1"/>
    <s v="Expense"/>
  </r>
  <r>
    <d v="2022-10-01T00:00:00"/>
    <x v="9"/>
    <n v="10"/>
    <n v="1"/>
    <n v="2022"/>
    <s v="-"/>
    <n v="3000"/>
    <x v="0"/>
    <s v="Deposit"/>
    <x v="0"/>
    <s v="Income"/>
  </r>
  <r>
    <d v="2022-10-02T00:00:00"/>
    <x v="9"/>
    <n v="10"/>
    <n v="2"/>
    <n v="2022"/>
    <n v="90.610845632529205"/>
    <s v="-"/>
    <x v="1"/>
    <s v="Chase Credit Card"/>
    <x v="2"/>
    <s v="Expense"/>
  </r>
  <r>
    <d v="2022-10-03T00:00:00"/>
    <x v="9"/>
    <n v="10"/>
    <n v="3"/>
    <n v="2022"/>
    <n v="85.687906410709346"/>
    <s v="-"/>
    <x v="1"/>
    <s v="Chase Credit Card"/>
    <x v="2"/>
    <s v="Expense"/>
  </r>
  <r>
    <d v="2022-10-04T00:00:00"/>
    <x v="9"/>
    <n v="10"/>
    <n v="4"/>
    <n v="2022"/>
    <n v="34.210137800773701"/>
    <s v="-"/>
    <x v="1"/>
    <s v="Chase Credit Card"/>
    <x v="1"/>
    <s v="Expense"/>
  </r>
  <r>
    <d v="2022-10-05T00:00:00"/>
    <x v="9"/>
    <n v="10"/>
    <n v="5"/>
    <n v="2022"/>
    <n v="39.198028218008574"/>
    <s v="-"/>
    <x v="1"/>
    <s v="Chase Credit Card"/>
    <x v="2"/>
    <s v="Expense"/>
  </r>
  <r>
    <d v="2022-10-06T00:00:00"/>
    <x v="9"/>
    <n v="10"/>
    <n v="6"/>
    <n v="2022"/>
    <n v="3.2955772632494078"/>
    <s v="-"/>
    <x v="1"/>
    <s v="Chase Credit Card"/>
    <x v="4"/>
    <s v="Expense"/>
  </r>
  <r>
    <d v="2022-10-07T00:00:00"/>
    <x v="9"/>
    <n v="10"/>
    <n v="7"/>
    <n v="2022"/>
    <n v="24.887064963589523"/>
    <s v="-"/>
    <x v="0"/>
    <s v="Bank of America Debit Card"/>
    <x v="5"/>
    <s v="Expense"/>
  </r>
  <r>
    <d v="2022-10-08T00:00:00"/>
    <x v="9"/>
    <n v="10"/>
    <n v="8"/>
    <n v="2022"/>
    <n v="42.112604809126388"/>
    <s v="-"/>
    <x v="0"/>
    <s v="Bank of America Debit Card"/>
    <x v="6"/>
    <s v="Expense"/>
  </r>
  <r>
    <d v="2022-10-09T00:00:00"/>
    <x v="9"/>
    <n v="10"/>
    <n v="9"/>
    <n v="2022"/>
    <n v="38.283443864842376"/>
    <s v="-"/>
    <x v="1"/>
    <s v="Chase Credit Card"/>
    <x v="6"/>
    <s v="Expense"/>
  </r>
  <r>
    <d v="2022-10-10T00:00:00"/>
    <x v="9"/>
    <n v="10"/>
    <n v="10"/>
    <n v="2022"/>
    <n v="14.852567338889056"/>
    <s v="-"/>
    <x v="1"/>
    <s v="Chase Credit Card"/>
    <x v="2"/>
    <s v="Expense"/>
  </r>
  <r>
    <d v="2022-10-11T00:00:00"/>
    <x v="9"/>
    <n v="10"/>
    <n v="11"/>
    <n v="2022"/>
    <n v="47.32177784093809"/>
    <s v="-"/>
    <x v="1"/>
    <s v="Chase Credit Card"/>
    <x v="3"/>
    <s v="Expense"/>
  </r>
  <r>
    <d v="2022-10-12T00:00:00"/>
    <x v="9"/>
    <n v="10"/>
    <n v="12"/>
    <n v="2022"/>
    <n v="48.249266237541903"/>
    <s v="-"/>
    <x v="1"/>
    <s v="Chase Credit Card"/>
    <x v="6"/>
    <s v="Expense"/>
  </r>
  <r>
    <d v="2022-10-13T00:00:00"/>
    <x v="9"/>
    <n v="10"/>
    <n v="13"/>
    <n v="2022"/>
    <n v="3.43587996633629"/>
    <s v="-"/>
    <x v="0"/>
    <s v="Bank of America Debit Card"/>
    <x v="1"/>
    <s v="Expense"/>
  </r>
  <r>
    <d v="2022-10-14T00:00:00"/>
    <x v="9"/>
    <n v="10"/>
    <n v="14"/>
    <n v="2022"/>
    <n v="71.145112555961347"/>
    <s v="-"/>
    <x v="1"/>
    <s v="Chase Credit Card"/>
    <x v="6"/>
    <s v="Expense"/>
  </r>
  <r>
    <d v="2022-10-15T00:00:00"/>
    <x v="9"/>
    <n v="10"/>
    <n v="15"/>
    <n v="2022"/>
    <n v="53.257526527040113"/>
    <s v="-"/>
    <x v="0"/>
    <s v="Bank of America Debit Card"/>
    <x v="4"/>
    <s v="Expense"/>
  </r>
  <r>
    <d v="2022-10-16T00:00:00"/>
    <x v="9"/>
    <n v="10"/>
    <n v="16"/>
    <n v="2022"/>
    <n v="30.390385639245597"/>
    <s v="-"/>
    <x v="0"/>
    <s v="Bank of America Debit Card"/>
    <x v="1"/>
    <s v="Expense"/>
  </r>
  <r>
    <d v="2022-10-17T00:00:00"/>
    <x v="9"/>
    <n v="10"/>
    <n v="17"/>
    <n v="2022"/>
    <n v="34.656068633911701"/>
    <s v="-"/>
    <x v="0"/>
    <s v="Bank of America Debit Card"/>
    <x v="3"/>
    <s v="Expense"/>
  </r>
  <r>
    <d v="2022-10-18T00:00:00"/>
    <x v="9"/>
    <n v="10"/>
    <n v="18"/>
    <n v="2022"/>
    <n v="5.098141319966726"/>
    <s v="-"/>
    <x v="0"/>
    <s v="Bank of America Debit Card"/>
    <x v="2"/>
    <s v="Expense"/>
  </r>
  <r>
    <d v="2022-10-19T00:00:00"/>
    <x v="9"/>
    <n v="10"/>
    <n v="19"/>
    <n v="2022"/>
    <n v="78.447408295827216"/>
    <s v="-"/>
    <x v="1"/>
    <s v="Chase Credit Card"/>
    <x v="1"/>
    <s v="Expense"/>
  </r>
  <r>
    <d v="2022-10-20T00:00:00"/>
    <x v="9"/>
    <n v="10"/>
    <n v="20"/>
    <n v="2022"/>
    <n v="32.655190143044081"/>
    <s v="-"/>
    <x v="0"/>
    <s v="Bank of America Debit Card"/>
    <x v="5"/>
    <s v="Expense"/>
  </r>
  <r>
    <d v="2022-10-21T00:00:00"/>
    <x v="9"/>
    <n v="10"/>
    <n v="21"/>
    <n v="2022"/>
    <n v="41.530645851803364"/>
    <s v="-"/>
    <x v="1"/>
    <s v="Chase Credit Card"/>
    <x v="5"/>
    <s v="Expense"/>
  </r>
  <r>
    <d v="2022-10-22T00:00:00"/>
    <x v="9"/>
    <n v="10"/>
    <n v="22"/>
    <n v="2022"/>
    <n v="25.056508076804402"/>
    <s v="-"/>
    <x v="0"/>
    <s v="Bank of America Debit Card"/>
    <x v="5"/>
    <s v="Expense"/>
  </r>
  <r>
    <d v="2022-10-23T00:00:00"/>
    <x v="9"/>
    <n v="10"/>
    <n v="23"/>
    <n v="2022"/>
    <n v="9.5450634266315291"/>
    <s v="-"/>
    <x v="1"/>
    <s v="Chase Credit Card"/>
    <x v="6"/>
    <s v="Expense"/>
  </r>
  <r>
    <d v="2022-10-24T00:00:00"/>
    <x v="9"/>
    <n v="10"/>
    <n v="24"/>
    <n v="2022"/>
    <n v="49.251940516638633"/>
    <s v="-"/>
    <x v="1"/>
    <s v="Chase Credit Card"/>
    <x v="3"/>
    <s v="Expense"/>
  </r>
  <r>
    <d v="2022-10-25T00:00:00"/>
    <x v="9"/>
    <n v="10"/>
    <n v="25"/>
    <n v="2022"/>
    <n v="89.851845508767695"/>
    <s v="-"/>
    <x v="1"/>
    <s v="Chase Credit Card"/>
    <x v="6"/>
    <s v="Expense"/>
  </r>
  <r>
    <d v="2022-10-26T00:00:00"/>
    <x v="9"/>
    <n v="10"/>
    <n v="26"/>
    <n v="2022"/>
    <n v="42.67174855187865"/>
    <s v="-"/>
    <x v="1"/>
    <s v="Chase Credit Card"/>
    <x v="6"/>
    <s v="Expense"/>
  </r>
  <r>
    <d v="2022-10-27T00:00:00"/>
    <x v="9"/>
    <n v="10"/>
    <n v="27"/>
    <n v="2022"/>
    <n v="96.207153963455596"/>
    <s v="-"/>
    <x v="0"/>
    <s v="Bank of America Debit Card"/>
    <x v="2"/>
    <s v="Expense"/>
  </r>
  <r>
    <d v="2022-10-28T00:00:00"/>
    <x v="9"/>
    <n v="10"/>
    <n v="28"/>
    <n v="2022"/>
    <n v="33.862863535346712"/>
    <s v="-"/>
    <x v="0"/>
    <s v="Bank of America Debit Card"/>
    <x v="1"/>
    <s v="Expense"/>
  </r>
  <r>
    <d v="2022-10-29T00:00:00"/>
    <x v="9"/>
    <n v="10"/>
    <n v="29"/>
    <n v="2022"/>
    <n v="81.014048916986653"/>
    <s v="-"/>
    <x v="0"/>
    <s v="Bank of America Debit Card"/>
    <x v="4"/>
    <s v="Expense"/>
  </r>
  <r>
    <d v="2022-10-30T00:00:00"/>
    <x v="9"/>
    <n v="10"/>
    <n v="30"/>
    <n v="2022"/>
    <n v="55.215528098006253"/>
    <s v="-"/>
    <x v="0"/>
    <s v="Bank of America Debit Card"/>
    <x v="3"/>
    <s v="Expense"/>
  </r>
  <r>
    <d v="2022-10-31T00:00:00"/>
    <x v="9"/>
    <n v="10"/>
    <n v="31"/>
    <n v="2022"/>
    <n v="10.49420114052147"/>
    <s v="-"/>
    <x v="0"/>
    <s v="Bank of America Debit Card"/>
    <x v="4"/>
    <s v="Expense"/>
  </r>
  <r>
    <d v="2022-11-01T00:00:00"/>
    <x v="10"/>
    <n v="11"/>
    <n v="1"/>
    <n v="2022"/>
    <s v="-"/>
    <n v="3000"/>
    <x v="0"/>
    <s v="Deposit"/>
    <x v="0"/>
    <s v="Income"/>
  </r>
  <r>
    <d v="2022-11-02T00:00:00"/>
    <x v="10"/>
    <n v="11"/>
    <n v="2"/>
    <n v="2022"/>
    <n v="43.480634583675133"/>
    <s v="-"/>
    <x v="0"/>
    <s v="Bank of America Debit Card"/>
    <x v="1"/>
    <s v="Expense"/>
  </r>
  <r>
    <d v="2022-11-03T00:00:00"/>
    <x v="10"/>
    <n v="11"/>
    <n v="3"/>
    <n v="2022"/>
    <n v="17.161198790045578"/>
    <s v="-"/>
    <x v="1"/>
    <s v="Chase Credit Card"/>
    <x v="3"/>
    <s v="Expense"/>
  </r>
  <r>
    <d v="2022-11-04T00:00:00"/>
    <x v="10"/>
    <n v="11"/>
    <n v="4"/>
    <n v="2022"/>
    <n v="46.828076116724752"/>
    <s v="-"/>
    <x v="0"/>
    <s v="Bank of America Debit Card"/>
    <x v="3"/>
    <s v="Expense"/>
  </r>
  <r>
    <d v="2022-11-05T00:00:00"/>
    <x v="10"/>
    <n v="11"/>
    <n v="5"/>
    <n v="2022"/>
    <n v="26.991066663073905"/>
    <s v="-"/>
    <x v="1"/>
    <s v="Chase Credit Card"/>
    <x v="1"/>
    <s v="Expense"/>
  </r>
  <r>
    <d v="2022-11-06T00:00:00"/>
    <x v="10"/>
    <n v="11"/>
    <n v="6"/>
    <n v="2022"/>
    <n v="60.296342077916762"/>
    <s v="-"/>
    <x v="0"/>
    <s v="Bank of America Debit Card"/>
    <x v="6"/>
    <s v="Expense"/>
  </r>
  <r>
    <d v="2022-11-07T00:00:00"/>
    <x v="10"/>
    <n v="11"/>
    <n v="7"/>
    <n v="2022"/>
    <n v="97.518415610123739"/>
    <s v="-"/>
    <x v="0"/>
    <s v="Bank of America Debit Card"/>
    <x v="5"/>
    <s v="Expense"/>
  </r>
  <r>
    <d v="2022-11-08T00:00:00"/>
    <x v="10"/>
    <n v="11"/>
    <n v="8"/>
    <n v="2022"/>
    <n v="9.0627613438584476"/>
    <s v="-"/>
    <x v="1"/>
    <s v="Chase Credit Card"/>
    <x v="1"/>
    <s v="Expense"/>
  </r>
  <r>
    <d v="2022-11-09T00:00:00"/>
    <x v="10"/>
    <n v="11"/>
    <n v="9"/>
    <n v="2022"/>
    <n v="78.400915957834727"/>
    <s v="-"/>
    <x v="0"/>
    <s v="Bank of America Debit Card"/>
    <x v="4"/>
    <s v="Expense"/>
  </r>
  <r>
    <d v="2022-11-10T00:00:00"/>
    <x v="10"/>
    <n v="11"/>
    <n v="10"/>
    <n v="2022"/>
    <n v="18.230745054724899"/>
    <s v="-"/>
    <x v="0"/>
    <s v="Bank of America Debit Card"/>
    <x v="3"/>
    <s v="Expense"/>
  </r>
  <r>
    <d v="2022-11-11T00:00:00"/>
    <x v="10"/>
    <n v="11"/>
    <n v="11"/>
    <n v="2022"/>
    <n v="41.520552654013798"/>
    <s v="-"/>
    <x v="0"/>
    <s v="Bank of America Debit Card"/>
    <x v="1"/>
    <s v="Expense"/>
  </r>
  <r>
    <d v="2022-11-12T00:00:00"/>
    <x v="10"/>
    <n v="11"/>
    <n v="12"/>
    <n v="2022"/>
    <n v="95.577246780152493"/>
    <s v="-"/>
    <x v="0"/>
    <s v="Bank of America Debit Card"/>
    <x v="1"/>
    <s v="Expense"/>
  </r>
  <r>
    <d v="2022-11-13T00:00:00"/>
    <x v="10"/>
    <n v="11"/>
    <n v="13"/>
    <n v="2022"/>
    <n v="78.23463484895214"/>
    <s v="-"/>
    <x v="1"/>
    <s v="Chase Credit Card"/>
    <x v="6"/>
    <s v="Expense"/>
  </r>
  <r>
    <d v="2022-11-14T00:00:00"/>
    <x v="10"/>
    <n v="11"/>
    <n v="14"/>
    <n v="2022"/>
    <n v="54.143838447064482"/>
    <s v="-"/>
    <x v="0"/>
    <s v="Bank of America Debit Card"/>
    <x v="3"/>
    <s v="Expense"/>
  </r>
  <r>
    <d v="2022-11-15T00:00:00"/>
    <x v="10"/>
    <n v="11"/>
    <n v="15"/>
    <n v="2022"/>
    <n v="62.341380080373391"/>
    <s v="-"/>
    <x v="1"/>
    <s v="Chase Credit Card"/>
    <x v="2"/>
    <s v="Expense"/>
  </r>
  <r>
    <d v="2022-11-16T00:00:00"/>
    <x v="10"/>
    <n v="11"/>
    <n v="16"/>
    <n v="2022"/>
    <n v="93.320821928159631"/>
    <s v="-"/>
    <x v="0"/>
    <s v="Bank of America Debit Card"/>
    <x v="6"/>
    <s v="Expense"/>
  </r>
  <r>
    <d v="2022-11-17T00:00:00"/>
    <x v="10"/>
    <n v="11"/>
    <n v="17"/>
    <n v="2022"/>
    <n v="80.420076281550593"/>
    <s v="-"/>
    <x v="0"/>
    <s v="Bank of America Debit Card"/>
    <x v="4"/>
    <s v="Expense"/>
  </r>
  <r>
    <d v="2022-11-18T00:00:00"/>
    <x v="10"/>
    <n v="11"/>
    <n v="18"/>
    <n v="2022"/>
    <n v="96.260633510672946"/>
    <s v="-"/>
    <x v="1"/>
    <s v="Chase Credit Card"/>
    <x v="1"/>
    <s v="Expense"/>
  </r>
  <r>
    <d v="2022-11-19T00:00:00"/>
    <x v="10"/>
    <n v="11"/>
    <n v="19"/>
    <n v="2022"/>
    <n v="37.033064129181447"/>
    <s v="-"/>
    <x v="1"/>
    <s v="Chase Credit Card"/>
    <x v="6"/>
    <s v="Expense"/>
  </r>
  <r>
    <d v="2022-11-20T00:00:00"/>
    <x v="10"/>
    <n v="11"/>
    <n v="20"/>
    <n v="2022"/>
    <n v="79.540845190080915"/>
    <s v="-"/>
    <x v="0"/>
    <s v="Bank of America Debit Card"/>
    <x v="4"/>
    <s v="Expense"/>
  </r>
  <r>
    <d v="2022-11-21T00:00:00"/>
    <x v="10"/>
    <n v="11"/>
    <n v="21"/>
    <n v="2022"/>
    <n v="56.622245939255549"/>
    <s v="-"/>
    <x v="1"/>
    <s v="Chase Credit Card"/>
    <x v="4"/>
    <s v="Expense"/>
  </r>
  <r>
    <d v="2022-11-22T00:00:00"/>
    <x v="10"/>
    <n v="11"/>
    <n v="22"/>
    <n v="2022"/>
    <n v="86.426553685248123"/>
    <s v="-"/>
    <x v="1"/>
    <s v="Chase Credit Card"/>
    <x v="5"/>
    <s v="Expense"/>
  </r>
  <r>
    <d v="2022-11-23T00:00:00"/>
    <x v="10"/>
    <n v="11"/>
    <n v="23"/>
    <n v="2022"/>
    <n v="83.999962133111751"/>
    <s v="-"/>
    <x v="1"/>
    <s v="Chase Credit Card"/>
    <x v="4"/>
    <s v="Expense"/>
  </r>
  <r>
    <d v="2022-11-24T00:00:00"/>
    <x v="10"/>
    <n v="11"/>
    <n v="24"/>
    <n v="2022"/>
    <n v="88.363888951109701"/>
    <s v="-"/>
    <x v="0"/>
    <s v="Bank of America Debit Card"/>
    <x v="3"/>
    <s v="Expense"/>
  </r>
  <r>
    <d v="2022-11-25T00:00:00"/>
    <x v="10"/>
    <n v="11"/>
    <n v="25"/>
    <n v="2022"/>
    <n v="92.095299627986861"/>
    <s v="-"/>
    <x v="0"/>
    <s v="Bank of America Debit Card"/>
    <x v="4"/>
    <s v="Expense"/>
  </r>
  <r>
    <d v="2022-11-26T00:00:00"/>
    <x v="10"/>
    <n v="11"/>
    <n v="26"/>
    <n v="2022"/>
    <n v="67.584095257096251"/>
    <s v="-"/>
    <x v="1"/>
    <s v="Chase Credit Card"/>
    <x v="6"/>
    <s v="Expense"/>
  </r>
  <r>
    <d v="2022-11-27T00:00:00"/>
    <x v="10"/>
    <n v="11"/>
    <n v="27"/>
    <n v="2022"/>
    <n v="67.053448928354243"/>
    <s v="-"/>
    <x v="1"/>
    <s v="Chase Credit Card"/>
    <x v="6"/>
    <s v="Expense"/>
  </r>
  <r>
    <d v="2022-11-28T00:00:00"/>
    <x v="10"/>
    <n v="11"/>
    <n v="28"/>
    <n v="2022"/>
    <n v="95.979959121417707"/>
    <s v="-"/>
    <x v="0"/>
    <s v="Bank of America Debit Card"/>
    <x v="6"/>
    <s v="Expense"/>
  </r>
  <r>
    <d v="2022-11-29T00:00:00"/>
    <x v="10"/>
    <n v="11"/>
    <n v="29"/>
    <n v="2022"/>
    <n v="69.507684735337136"/>
    <s v="-"/>
    <x v="1"/>
    <s v="Chase Credit Card"/>
    <x v="6"/>
    <s v="Expense"/>
  </r>
  <r>
    <d v="2022-11-30T00:00:00"/>
    <x v="10"/>
    <n v="11"/>
    <n v="30"/>
    <n v="2022"/>
    <n v="72.651046115980421"/>
    <s v="-"/>
    <x v="0"/>
    <s v="Bank of America Debit Card"/>
    <x v="4"/>
    <s v="Expense"/>
  </r>
  <r>
    <d v="2022-12-01T00:00:00"/>
    <x v="11"/>
    <n v="12"/>
    <n v="1"/>
    <n v="2022"/>
    <s v="-"/>
    <n v="3000"/>
    <x v="0"/>
    <s v="Deposit"/>
    <x v="0"/>
    <s v="Income"/>
  </r>
  <r>
    <d v="2022-12-02T00:00:00"/>
    <x v="11"/>
    <n v="12"/>
    <n v="2"/>
    <n v="2022"/>
    <n v="9.919483479394156"/>
    <s v="-"/>
    <x v="1"/>
    <s v="Chase Credit Card"/>
    <x v="2"/>
    <s v="Expense"/>
  </r>
  <r>
    <d v="2022-12-03T00:00:00"/>
    <x v="11"/>
    <n v="12"/>
    <n v="3"/>
    <n v="2022"/>
    <n v="18.062261430167514"/>
    <s v="-"/>
    <x v="1"/>
    <s v="Chase Credit Card"/>
    <x v="6"/>
    <s v="Expense"/>
  </r>
  <r>
    <d v="2022-12-04T00:00:00"/>
    <x v="11"/>
    <n v="12"/>
    <n v="4"/>
    <n v="2022"/>
    <n v="86.402803906975734"/>
    <s v="-"/>
    <x v="0"/>
    <s v="Bank of America Debit Card"/>
    <x v="4"/>
    <s v="Expense"/>
  </r>
  <r>
    <d v="2022-12-05T00:00:00"/>
    <x v="11"/>
    <n v="12"/>
    <n v="5"/>
    <n v="2022"/>
    <n v="17.987734529975683"/>
    <s v="-"/>
    <x v="0"/>
    <s v="Bank of America Debit Card"/>
    <x v="6"/>
    <s v="Expense"/>
  </r>
  <r>
    <d v="2022-12-06T00:00:00"/>
    <x v="11"/>
    <n v="12"/>
    <n v="6"/>
    <n v="2022"/>
    <n v="86.499648926204188"/>
    <s v="-"/>
    <x v="0"/>
    <s v="Bank of America Debit Card"/>
    <x v="2"/>
    <s v="Expense"/>
  </r>
  <r>
    <d v="2022-12-07T00:00:00"/>
    <x v="11"/>
    <n v="12"/>
    <n v="7"/>
    <n v="2022"/>
    <n v="13.193695468048592"/>
    <s v="-"/>
    <x v="0"/>
    <s v="Bank of America Debit Card"/>
    <x v="1"/>
    <s v="Expense"/>
  </r>
  <r>
    <d v="2022-12-08T00:00:00"/>
    <x v="11"/>
    <n v="12"/>
    <n v="8"/>
    <n v="2022"/>
    <n v="82.465207750195717"/>
    <s v="-"/>
    <x v="0"/>
    <s v="Bank of America Debit Card"/>
    <x v="4"/>
    <s v="Expense"/>
  </r>
  <r>
    <d v="2022-12-09T00:00:00"/>
    <x v="11"/>
    <n v="12"/>
    <n v="9"/>
    <n v="2022"/>
    <n v="98.030694836468086"/>
    <s v="-"/>
    <x v="1"/>
    <s v="Chase Credit Card"/>
    <x v="5"/>
    <s v="Expense"/>
  </r>
  <r>
    <d v="2022-12-10T00:00:00"/>
    <x v="11"/>
    <n v="12"/>
    <n v="10"/>
    <n v="2022"/>
    <n v="94.159159147972915"/>
    <s v="-"/>
    <x v="1"/>
    <s v="Chase Credit Card"/>
    <x v="3"/>
    <s v="Expense"/>
  </r>
  <r>
    <d v="2022-12-11T00:00:00"/>
    <x v="11"/>
    <n v="12"/>
    <n v="11"/>
    <n v="2022"/>
    <n v="9.5990714861578397"/>
    <s v="-"/>
    <x v="0"/>
    <s v="Bank of America Debit Card"/>
    <x v="5"/>
    <s v="Expense"/>
  </r>
  <r>
    <d v="2022-12-12T00:00:00"/>
    <x v="11"/>
    <n v="12"/>
    <n v="12"/>
    <n v="2022"/>
    <n v="66.785914509908906"/>
    <s v="-"/>
    <x v="0"/>
    <s v="Bank of America Debit Card"/>
    <x v="6"/>
    <s v="Expense"/>
  </r>
  <r>
    <d v="2022-12-13T00:00:00"/>
    <x v="11"/>
    <n v="12"/>
    <n v="13"/>
    <n v="2022"/>
    <n v="7.6283588753421654"/>
    <s v="-"/>
    <x v="1"/>
    <s v="Chase Credit Card"/>
    <x v="4"/>
    <s v="Expense"/>
  </r>
  <r>
    <d v="2022-12-14T00:00:00"/>
    <x v="11"/>
    <n v="12"/>
    <n v="14"/>
    <n v="2022"/>
    <n v="49.28181619679355"/>
    <s v="-"/>
    <x v="1"/>
    <s v="Chase Credit Card"/>
    <x v="2"/>
    <s v="Expense"/>
  </r>
  <r>
    <d v="2022-12-15T00:00:00"/>
    <x v="11"/>
    <n v="12"/>
    <n v="15"/>
    <n v="2022"/>
    <n v="79.00626321959831"/>
    <s v="-"/>
    <x v="0"/>
    <s v="Bank of America Debit Card"/>
    <x v="6"/>
    <s v="Expense"/>
  </r>
  <r>
    <d v="2022-12-16T00:00:00"/>
    <x v="11"/>
    <n v="12"/>
    <n v="16"/>
    <n v="2022"/>
    <n v="11.797642759141468"/>
    <s v="-"/>
    <x v="0"/>
    <s v="Bank of America Debit Card"/>
    <x v="5"/>
    <s v="Expense"/>
  </r>
  <r>
    <d v="2022-12-17T00:00:00"/>
    <x v="11"/>
    <n v="12"/>
    <n v="17"/>
    <n v="2022"/>
    <n v="2.1215766947550128"/>
    <s v="-"/>
    <x v="1"/>
    <s v="Chase Credit Card"/>
    <x v="3"/>
    <s v="Expense"/>
  </r>
  <r>
    <d v="2022-12-18T00:00:00"/>
    <x v="11"/>
    <n v="12"/>
    <n v="18"/>
    <n v="2022"/>
    <n v="15.812545711075098"/>
    <s v="-"/>
    <x v="1"/>
    <s v="Chase Credit Card"/>
    <x v="6"/>
    <s v="Expense"/>
  </r>
  <r>
    <d v="2022-12-19T00:00:00"/>
    <x v="11"/>
    <n v="12"/>
    <n v="19"/>
    <n v="2022"/>
    <n v="50.456855172505037"/>
    <s v="-"/>
    <x v="1"/>
    <s v="Chase Credit Card"/>
    <x v="2"/>
    <s v="Expense"/>
  </r>
  <r>
    <d v="2022-12-20T00:00:00"/>
    <x v="11"/>
    <n v="12"/>
    <n v="20"/>
    <n v="2022"/>
    <n v="68.381236670965222"/>
    <s v="-"/>
    <x v="1"/>
    <s v="Chase Credit Card"/>
    <x v="6"/>
    <s v="Expense"/>
  </r>
  <r>
    <d v="2022-12-21T00:00:00"/>
    <x v="11"/>
    <n v="12"/>
    <n v="21"/>
    <n v="2022"/>
    <n v="34.578137686940458"/>
    <s v="-"/>
    <x v="0"/>
    <s v="Bank of America Debit Card"/>
    <x v="3"/>
    <s v="Expense"/>
  </r>
  <r>
    <d v="2022-12-22T00:00:00"/>
    <x v="11"/>
    <n v="12"/>
    <n v="22"/>
    <n v="2022"/>
    <n v="86.967690708140992"/>
    <s v="-"/>
    <x v="1"/>
    <s v="Chase Credit Card"/>
    <x v="3"/>
    <s v="Expense"/>
  </r>
  <r>
    <d v="2022-12-23T00:00:00"/>
    <x v="11"/>
    <n v="12"/>
    <n v="23"/>
    <n v="2022"/>
    <n v="32.52250446832717"/>
    <s v="-"/>
    <x v="0"/>
    <s v="Bank of America Debit Card"/>
    <x v="6"/>
    <s v="Expense"/>
  </r>
  <r>
    <d v="2022-12-24T00:00:00"/>
    <x v="11"/>
    <n v="12"/>
    <n v="24"/>
    <n v="2022"/>
    <n v="83.633059465104367"/>
    <s v="-"/>
    <x v="0"/>
    <s v="Bank of America Debit Card"/>
    <x v="3"/>
    <s v="Expense"/>
  </r>
  <r>
    <d v="2022-12-25T00:00:00"/>
    <x v="11"/>
    <n v="12"/>
    <n v="25"/>
    <n v="2022"/>
    <n v="25.415856593523561"/>
    <s v="-"/>
    <x v="0"/>
    <s v="Bank of America Debit Card"/>
    <x v="4"/>
    <s v="Expense"/>
  </r>
  <r>
    <d v="2022-12-26T00:00:00"/>
    <x v="11"/>
    <n v="12"/>
    <n v="26"/>
    <n v="2022"/>
    <n v="71.306303361721959"/>
    <s v="-"/>
    <x v="1"/>
    <s v="Chase Credit Card"/>
    <x v="2"/>
    <s v="Expense"/>
  </r>
  <r>
    <d v="2022-12-27T00:00:00"/>
    <x v="11"/>
    <n v="12"/>
    <n v="27"/>
    <n v="2022"/>
    <n v="94.018252936153132"/>
    <s v="-"/>
    <x v="1"/>
    <s v="Chase Credit Card"/>
    <x v="6"/>
    <s v="Expense"/>
  </r>
  <r>
    <d v="2022-12-28T00:00:00"/>
    <x v="11"/>
    <n v="12"/>
    <n v="28"/>
    <n v="2022"/>
    <n v="37.841595391635444"/>
    <s v="-"/>
    <x v="0"/>
    <s v="Bank of America Debit Card"/>
    <x v="1"/>
    <s v="Expense"/>
  </r>
  <r>
    <d v="2022-12-29T00:00:00"/>
    <x v="11"/>
    <n v="12"/>
    <n v="29"/>
    <n v="2022"/>
    <n v="60.680823139694219"/>
    <s v="-"/>
    <x v="0"/>
    <s v="Bank of America Debit Card"/>
    <x v="2"/>
    <s v="Expense"/>
  </r>
  <r>
    <d v="2022-12-30T00:00:00"/>
    <x v="11"/>
    <n v="12"/>
    <n v="30"/>
    <n v="2022"/>
    <n v="44.40320740626214"/>
    <s v="-"/>
    <x v="0"/>
    <s v="Bank of America Debit Card"/>
    <x v="2"/>
    <s v="Expense"/>
  </r>
  <r>
    <d v="2022-12-31T00:00:00"/>
    <x v="11"/>
    <n v="12"/>
    <n v="31"/>
    <n v="2022"/>
    <n v="56.802830076577024"/>
    <s v="-"/>
    <x v="1"/>
    <s v="Chase Credit Card"/>
    <x v="6"/>
    <s v="Expens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8E5A1-F003-F84E-A1EA-1018F4C86E55}" name="PivotTable14" cacheId="1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M30:Z34" firstHeaderRow="1" firstDataRow="2" firstDataCol="1"/>
  <pivotFields count="11">
    <pivotField numFmtId="14" showAll="0"/>
    <pivotField axis="axisCol" showAll="0">
      <items count="13">
        <item x="0"/>
        <item x="1"/>
        <item x="2"/>
        <item x="5"/>
        <item x="3"/>
        <item x="4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dataField="1"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7"/>
  </rowFields>
  <rowItems count="3">
    <i>
      <x v="1"/>
    </i>
    <i>
      <x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Transaction Amount" fld="5" baseField="0" baseItem="0" numFmtId="44"/>
  </dataFields>
  <formats count="4">
    <format dxfId="6">
      <pivotArea outline="0" collapsedLevelsAreSubtotals="1" fieldPosition="0">
        <references count="1">
          <reference field="1" count="1" selected="0">
            <x v="1"/>
          </reference>
        </references>
      </pivotArea>
    </format>
    <format dxfId="5">
      <pivotArea type="topRight" dataOnly="0" labelOnly="1" outline="0" fieldPosition="0"/>
    </format>
    <format dxfId="4">
      <pivotArea dataOnly="0" labelOnly="1" fieldPosition="0">
        <references count="1">
          <reference field="1" count="1">
            <x v="1"/>
          </reference>
        </references>
      </pivotArea>
    </format>
    <format dxfId="3">
      <pivotArea outline="0" collapsedLevelsAreSubtotals="1" fieldPosition="0">
        <references count="1">
          <reference field="1" count="1" selected="0">
            <x v="2"/>
          </reference>
        </references>
      </pivotArea>
    </format>
  </formats>
  <chartFormats count="1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92096F-E0AF-A347-88BC-DEF865394E6C}" name="PivotTable13" cacheId="1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M14:S28" firstHeaderRow="1" firstDataRow="2" firstDataCol="1"/>
  <pivotFields count="11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8">
        <item h="1" x="0"/>
        <item x="5"/>
        <item h="1" x="1"/>
        <item x="4"/>
        <item x="3"/>
        <item x="2"/>
        <item x="6"/>
        <item t="default"/>
      </items>
    </pivotField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9"/>
  </colFields>
  <colItems count="6">
    <i>
      <x v="1"/>
    </i>
    <i>
      <x v="3"/>
    </i>
    <i>
      <x v="4"/>
    </i>
    <i>
      <x v="5"/>
    </i>
    <i>
      <x v="6"/>
    </i>
    <i t="grand">
      <x/>
    </i>
  </colItems>
  <dataFields count="1">
    <dataField name="Sum of Transaction Amount" fld="5" baseField="0" baseItem="0" numFmtId="2"/>
  </dataFields>
  <formats count="3">
    <format dxfId="0">
      <pivotArea outline="0" collapsedLevelsAreSubtotals="1" fieldPosition="0">
        <references count="1">
          <reference field="9" count="1" selected="0">
            <x v="3"/>
          </reference>
        </references>
      </pivotArea>
    </format>
    <format dxfId="1">
      <pivotArea type="topRight" dataOnly="0" labelOnly="1" outline="0" fieldPosition="0"/>
    </format>
    <format dxfId="2">
      <pivotArea dataOnly="0" labelOnly="1" fieldPosition="0">
        <references count="1">
          <reference field="9" count="1">
            <x v="3"/>
          </reference>
        </references>
      </pivotArea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748C-95D1-F043-AB31-7EAF3BBC2A0B}">
  <dimension ref="A1:H89"/>
  <sheetViews>
    <sheetView zoomScale="61" zoomScaleNormal="61" workbookViewId="0">
      <pane ySplit="1" topLeftCell="A28" activePane="bottomLeft" state="frozen"/>
      <selection pane="bottomLeft" activeCell="A70" sqref="A70:D75"/>
    </sheetView>
  </sheetViews>
  <sheetFormatPr baseColWidth="10" defaultRowHeight="15" x14ac:dyDescent="0.2"/>
  <cols>
    <col min="1" max="1" width="6.83203125" style="12" bestFit="1" customWidth="1"/>
    <col min="2" max="2" width="4.6640625" style="12" bestFit="1" customWidth="1"/>
    <col min="3" max="3" width="5.83203125" style="12" bestFit="1" customWidth="1"/>
    <col min="4" max="4" width="12.83203125" style="6" bestFit="1" customWidth="1"/>
    <col min="5" max="5" width="16.6640625" style="5" customWidth="1"/>
    <col min="6" max="6" width="25.83203125" style="5" customWidth="1"/>
    <col min="7" max="7" width="16.33203125" style="5" customWidth="1"/>
    <col min="8" max="16384" width="10.83203125" style="5"/>
  </cols>
  <sheetData>
    <row r="1" spans="1:8" ht="47" customHeight="1" x14ac:dyDescent="0.2">
      <c r="A1" s="11" t="s">
        <v>19</v>
      </c>
      <c r="B1" s="11" t="s">
        <v>18</v>
      </c>
      <c r="C1" s="11" t="s">
        <v>20</v>
      </c>
      <c r="D1" s="9" t="s">
        <v>12</v>
      </c>
      <c r="E1" s="8" t="s">
        <v>11</v>
      </c>
      <c r="F1" s="8" t="s">
        <v>10</v>
      </c>
      <c r="G1" s="8" t="s">
        <v>2</v>
      </c>
      <c r="H1" s="10" t="s">
        <v>16</v>
      </c>
    </row>
    <row r="2" spans="1:8" s="16" customFormat="1" ht="16" customHeight="1" x14ac:dyDescent="0.2">
      <c r="A2" s="12">
        <v>9</v>
      </c>
      <c r="B2" s="12">
        <v>1</v>
      </c>
      <c r="C2" s="12">
        <v>2022</v>
      </c>
      <c r="D2" s="7">
        <v>3000</v>
      </c>
      <c r="E2" s="5" t="s">
        <v>31</v>
      </c>
      <c r="F2" s="5" t="str" cm="1">
        <f t="array" ref="F2">IF(D2=3000,"Deposit",_xlfn.IFS(E2="Chase","Chase Credit Card",E2="Citi","Citi Credit Card",E2="Bank of America","Bank of America Debit Card",E2="Cash","Cash",E2="Capital One","Capital One Debit Card",E2="Direct Deposit","Deposit"))</f>
        <v>Deposit</v>
      </c>
      <c r="G2" s="5" t="str">
        <f ca="1">IF(D2=3000,"Monthly Salary",CHOOSE(RANDBETWEEN(1,6),"Groceries", "Car", "Misc.", "Subscription", "Home", "Eating Out"))</f>
        <v>Monthly Salary</v>
      </c>
      <c r="H2" s="5" t="str">
        <f>IF(F2="Deposit","Income","Expense")</f>
        <v>Income</v>
      </c>
    </row>
    <row r="3" spans="1:8" x14ac:dyDescent="0.2">
      <c r="A3" s="12">
        <v>9</v>
      </c>
      <c r="B3" s="12">
        <v>3</v>
      </c>
      <c r="C3" s="12">
        <v>2022</v>
      </c>
      <c r="D3" s="7">
        <v>65.804991974943263</v>
      </c>
      <c r="E3" s="5" t="s">
        <v>31</v>
      </c>
      <c r="F3" s="5" t="str" cm="1">
        <f t="array" ref="F3">IF(D3=3000,"Deposit",_xlfn.IFS(E3="Chase","Chase Credit Card",E3="Citi","Citi Credit Card",E3="Bank of America","Bank of America Debit Card",E3="Cash","Cash",E3="Capital One","Capital One Debit Card",E3="Direct Deposit","Deposit"))</f>
        <v>Bank of America Debit Card</v>
      </c>
      <c r="G3" s="5" t="str">
        <f ca="1">IF(D3=3000,"Monthly Salary",CHOOSE(RANDBETWEEN(1,6),"Groceries", "Car", "Misc.", "Subscription", "Home", "Eating Out"))</f>
        <v>Home</v>
      </c>
      <c r="H3" s="5" t="str">
        <f>IF(F3="Deposit","Income","Expense")</f>
        <v>Expense</v>
      </c>
    </row>
    <row r="4" spans="1:8" x14ac:dyDescent="0.2">
      <c r="A4" s="12">
        <v>9</v>
      </c>
      <c r="B4" s="12">
        <v>5</v>
      </c>
      <c r="C4" s="12">
        <v>2022</v>
      </c>
      <c r="D4" s="7">
        <v>64.542128666608207</v>
      </c>
      <c r="E4" s="5" t="s">
        <v>15</v>
      </c>
      <c r="F4" s="5" t="str" cm="1">
        <f t="array" ref="F4">IF(D4=3000,"Deposit",_xlfn.IFS(E4="Chase","Chase Credit Card",E4="Citi","Citi Credit Card",E4="Bank of America","Bank of America Debit Card",E4="Cash","Cash",E4="Capital One","Capital One Debit Card",E4="Direct Deposit","Deposit"))</f>
        <v>Cash</v>
      </c>
      <c r="G4" s="5" t="str">
        <f ca="1">IF(D4=3000,"Monthly Salary",CHOOSE(RANDBETWEEN(1,6),"Groceries", "Car", "Misc.", "Subscription", "Home", "Eating Out"))</f>
        <v>Misc.</v>
      </c>
      <c r="H4" s="5" t="str">
        <f>IF(F4="Deposit","Income","Expense")</f>
        <v>Expense</v>
      </c>
    </row>
    <row r="5" spans="1:8" x14ac:dyDescent="0.2">
      <c r="A5" s="12">
        <v>9</v>
      </c>
      <c r="B5" s="12">
        <v>7</v>
      </c>
      <c r="C5" s="12">
        <v>2022</v>
      </c>
      <c r="D5" s="7">
        <v>25.424091742278424</v>
      </c>
      <c r="E5" s="5" t="s">
        <v>15</v>
      </c>
      <c r="F5" s="5" t="str" cm="1">
        <f t="array" ref="F5">IF(D5=3000,"Deposit",_xlfn.IFS(E5="Chase","Chase Credit Card",E5="Citi","Citi Credit Card",E5="Bank of America","Bank of America Debit Card",E5="Cash","Cash",E5="Capital One","Capital One Debit Card",E5="Direct Deposit","Deposit"))</f>
        <v>Cash</v>
      </c>
      <c r="G5" s="5" t="str">
        <f ca="1">IF(D5=3000,"Monthly Salary",CHOOSE(RANDBETWEEN(1,6),"Groceries", "Car", "Misc.", "Subscription", "Home", "Eating Out"))</f>
        <v>Misc.</v>
      </c>
      <c r="H5" s="5" t="str">
        <f>IF(F5="Deposit","Income","Expense")</f>
        <v>Expense</v>
      </c>
    </row>
    <row r="6" spans="1:8" x14ac:dyDescent="0.2">
      <c r="A6" s="12">
        <v>9</v>
      </c>
      <c r="B6" s="12">
        <v>9</v>
      </c>
      <c r="C6" s="12">
        <v>2022</v>
      </c>
      <c r="D6" s="7">
        <v>27.577959094871979</v>
      </c>
      <c r="E6" s="5" t="s">
        <v>13</v>
      </c>
      <c r="F6" s="5" t="str" cm="1">
        <f t="array" ref="F6">IF(D6=3000,"Deposit",_xlfn.IFS(E6="Chase","Chase Credit Card",E6="Citi","Citi Credit Card",E6="Bank of America","Bank of America Debit Card",E6="Cash","Cash",E6="Capital One","Capital One Debit Card",E6="Direct Deposit","Deposit"))</f>
        <v>Capital One Debit Card</v>
      </c>
      <c r="G6" s="5" t="str">
        <f ca="1">IF(D6=3000,"Monthly Salary",CHOOSE(RANDBETWEEN(1,6),"Groceries", "Car", "Misc.", "Subscription", "Home", "Eating Out"))</f>
        <v>Misc.</v>
      </c>
      <c r="H6" s="5" t="str">
        <f>IF(F6="Deposit","Income","Expense")</f>
        <v>Expense</v>
      </c>
    </row>
    <row r="7" spans="1:8" x14ac:dyDescent="0.2">
      <c r="A7" s="12">
        <v>9</v>
      </c>
      <c r="B7" s="12">
        <v>11</v>
      </c>
      <c r="C7" s="12">
        <v>2022</v>
      </c>
      <c r="D7" s="7">
        <v>17.148752997684763</v>
      </c>
      <c r="E7" s="5" t="s">
        <v>30</v>
      </c>
      <c r="F7" s="5" t="str" cm="1">
        <f t="array" ref="F7">IF(D7=3000,"Deposit",_xlfn.IFS(E7="Chase","Chase Credit Card",E7="Citi","Citi Credit Card",E7="Bank of America","Bank of America Debit Card",E7="Cash","Cash",E7="Capital One","Capital One Debit Card",E7="Direct Deposit","Deposit"))</f>
        <v>Citi Credit Card</v>
      </c>
      <c r="G7" s="5" t="str">
        <f ca="1">IF(D7=3000,"Monthly Salary",CHOOSE(RANDBETWEEN(1,6),"Groceries", "Car", "Misc.", "Subscription", "Home", "Eating Out"))</f>
        <v>Groceries</v>
      </c>
      <c r="H7" s="5" t="str">
        <f>IF(F7="Deposit","Income","Expense")</f>
        <v>Expense</v>
      </c>
    </row>
    <row r="8" spans="1:8" x14ac:dyDescent="0.2">
      <c r="A8" s="12">
        <v>9</v>
      </c>
      <c r="B8" s="12">
        <v>13</v>
      </c>
      <c r="C8" s="12">
        <v>2022</v>
      </c>
      <c r="D8" s="7">
        <v>23.268736758119999</v>
      </c>
      <c r="E8" s="5" t="s">
        <v>13</v>
      </c>
      <c r="F8" s="5" t="str" cm="1">
        <f t="array" ref="F8">IF(D8=3000,"Deposit",_xlfn.IFS(E8="Chase","Chase Credit Card",E8="Citi","Citi Credit Card",E8="Bank of America","Bank of America Debit Card",E8="Cash","Cash",E8="Capital One","Capital One Debit Card",E8="Direct Deposit","Deposit"))</f>
        <v>Capital One Debit Card</v>
      </c>
      <c r="G8" s="5" t="str">
        <f ca="1">IF(D8=3000,"Monthly Salary",CHOOSE(RANDBETWEEN(1,6),"Groceries", "Car", "Misc.", "Subscription", "Home", "Eating Out"))</f>
        <v>Car</v>
      </c>
      <c r="H8" s="5" t="str">
        <f>IF(F8="Deposit","Income","Expense")</f>
        <v>Expense</v>
      </c>
    </row>
    <row r="9" spans="1:8" x14ac:dyDescent="0.2">
      <c r="A9" s="12">
        <v>9</v>
      </c>
      <c r="B9" s="12">
        <v>15</v>
      </c>
      <c r="C9" s="12">
        <v>2022</v>
      </c>
      <c r="D9" s="7">
        <v>84.343603530610054</v>
      </c>
      <c r="E9" s="5" t="s">
        <v>13</v>
      </c>
      <c r="F9" s="5" t="str" cm="1">
        <f t="array" ref="F9">IF(D9=3000,"Deposit",_xlfn.IFS(E9="Chase","Chase Credit Card",E9="Citi","Citi Credit Card",E9="Bank of America","Bank of America Debit Card",E9="Cash","Cash",E9="Capital One","Capital One Debit Card",E9="Direct Deposit","Deposit"))</f>
        <v>Capital One Debit Card</v>
      </c>
      <c r="G9" s="5" t="str">
        <f ca="1">IF(D9=3000,"Monthly Salary",CHOOSE(RANDBETWEEN(1,6),"Groceries", "Car", "Misc.", "Subscription", "Home", "Eating Out"))</f>
        <v>Car</v>
      </c>
      <c r="H9" s="5" t="str">
        <f>IF(F9="Deposit","Income","Expense")</f>
        <v>Expense</v>
      </c>
    </row>
    <row r="10" spans="1:8" x14ac:dyDescent="0.2">
      <c r="A10" s="12">
        <v>9</v>
      </c>
      <c r="B10" s="12">
        <v>17</v>
      </c>
      <c r="C10" s="12">
        <v>2022</v>
      </c>
      <c r="D10" s="7">
        <v>39.118656788880202</v>
      </c>
      <c r="E10" s="5" t="s">
        <v>15</v>
      </c>
      <c r="F10" s="5" t="str" cm="1">
        <f t="array" ref="F10">IF(D10=3000,"Deposit",_xlfn.IFS(E10="Chase","Chase Credit Card",E10="Citi","Citi Credit Card",E10="Bank of America","Bank of America Debit Card",E10="Cash","Cash",E10="Capital One","Capital One Debit Card",E10="Direct Deposit","Deposit"))</f>
        <v>Cash</v>
      </c>
      <c r="G10" s="5" t="str">
        <f ca="1">IF(D10=3000,"Monthly Salary",CHOOSE(RANDBETWEEN(1,6),"Groceries", "Car", "Misc.", "Subscription", "Home", "Eating Out"))</f>
        <v>Groceries</v>
      </c>
      <c r="H10" s="5" t="str">
        <f>IF(F10="Deposit","Income","Expense")</f>
        <v>Expense</v>
      </c>
    </row>
    <row r="11" spans="1:8" x14ac:dyDescent="0.2">
      <c r="A11" s="12">
        <v>9</v>
      </c>
      <c r="B11" s="12">
        <v>19</v>
      </c>
      <c r="C11" s="12">
        <v>2022</v>
      </c>
      <c r="D11" s="7">
        <v>68.118690804563713</v>
      </c>
      <c r="E11" s="5" t="s">
        <v>30</v>
      </c>
      <c r="F11" s="5" t="str" cm="1">
        <f t="array" ref="F11">IF(D11=3000,"Deposit",_xlfn.IFS(E11="Chase","Chase Credit Card",E11="Citi","Citi Credit Card",E11="Bank of America","Bank of America Debit Card",E11="Cash","Cash",E11="Capital One","Capital One Debit Card",E11="Direct Deposit","Deposit"))</f>
        <v>Citi Credit Card</v>
      </c>
      <c r="G11" s="5" t="str">
        <f ca="1">IF(D11=3000,"Monthly Salary",CHOOSE(RANDBETWEEN(1,6),"Groceries", "Car", "Misc.", "Subscription", "Home", "Eating Out"))</f>
        <v>Home</v>
      </c>
      <c r="H11" s="5" t="str">
        <f>IF(F11="Deposit","Income","Expense")</f>
        <v>Expense</v>
      </c>
    </row>
    <row r="12" spans="1:8" x14ac:dyDescent="0.2">
      <c r="A12" s="12">
        <v>9</v>
      </c>
      <c r="B12" s="12">
        <v>21</v>
      </c>
      <c r="C12" s="12">
        <v>2022</v>
      </c>
      <c r="D12" s="7">
        <v>15.975694857783068</v>
      </c>
      <c r="E12" s="5" t="s">
        <v>31</v>
      </c>
      <c r="F12" s="5" t="str" cm="1">
        <f t="array" ref="F12">IF(D12=3000,"Deposit",_xlfn.IFS(E12="Chase","Chase Credit Card",E12="Citi","Citi Credit Card",E12="Bank of America","Bank of America Debit Card",E12="Cash","Cash",E12="Capital One","Capital One Debit Card",E12="Direct Deposit","Deposit"))</f>
        <v>Bank of America Debit Card</v>
      </c>
      <c r="G12" s="5" t="str">
        <f ca="1">IF(D12=3000,"Monthly Salary",CHOOSE(RANDBETWEEN(1,6),"Groceries", "Car", "Misc.", "Subscription", "Home", "Eating Out"))</f>
        <v>Eating Out</v>
      </c>
      <c r="H12" s="5" t="str">
        <f>IF(F12="Deposit","Income","Expense")</f>
        <v>Expense</v>
      </c>
    </row>
    <row r="13" spans="1:8" x14ac:dyDescent="0.2">
      <c r="A13" s="12">
        <v>9</v>
      </c>
      <c r="B13" s="12">
        <v>23</v>
      </c>
      <c r="C13" s="12">
        <v>2022</v>
      </c>
      <c r="D13" s="7">
        <v>9.3977525968083242</v>
      </c>
      <c r="E13" s="5" t="s">
        <v>13</v>
      </c>
      <c r="F13" s="5" t="str" cm="1">
        <f t="array" ref="F13">IF(D13=3000,"Deposit",_xlfn.IFS(E13="Chase","Chase Credit Card",E13="Citi","Citi Credit Card",E13="Bank of America","Bank of America Debit Card",E13="Cash","Cash",E13="Capital One","Capital One Debit Card",E13="Direct Deposit","Deposit"))</f>
        <v>Capital One Debit Card</v>
      </c>
      <c r="G13" s="5" t="str">
        <f ca="1">IF(D13=3000,"Monthly Salary",CHOOSE(RANDBETWEEN(1,6),"Groceries", "Car", "Misc.", "Subscription", "Home", "Eating Out"))</f>
        <v>Misc.</v>
      </c>
      <c r="H13" s="5" t="str">
        <f>IF(F13="Deposit","Income","Expense")</f>
        <v>Expense</v>
      </c>
    </row>
    <row r="14" spans="1:8" x14ac:dyDescent="0.2">
      <c r="A14" s="12">
        <v>9</v>
      </c>
      <c r="B14" s="12">
        <v>25</v>
      </c>
      <c r="C14" s="12">
        <v>2022</v>
      </c>
      <c r="D14" s="7">
        <v>86.453816591874542</v>
      </c>
      <c r="E14" s="5" t="s">
        <v>15</v>
      </c>
      <c r="F14" s="5" t="str" cm="1">
        <f t="array" ref="F14">IF(D14=3000,"Deposit",_xlfn.IFS(E14="Chase","Chase Credit Card",E14="Citi","Citi Credit Card",E14="Bank of America","Bank of America Debit Card",E14="Cash","Cash",E14="Capital One","Capital One Debit Card",E14="Direct Deposit","Deposit"))</f>
        <v>Cash</v>
      </c>
      <c r="G14" s="5" t="str">
        <f ca="1">IF(D14=3000,"Monthly Salary",CHOOSE(RANDBETWEEN(1,6),"Groceries", "Car", "Misc.", "Subscription", "Home", "Eating Out"))</f>
        <v>Misc.</v>
      </c>
      <c r="H14" s="5" t="str">
        <f>IF(F14="Deposit","Income","Expense")</f>
        <v>Expense</v>
      </c>
    </row>
    <row r="15" spans="1:8" x14ac:dyDescent="0.2">
      <c r="A15" s="12">
        <v>9</v>
      </c>
      <c r="B15" s="12">
        <v>27</v>
      </c>
      <c r="C15" s="12">
        <v>2022</v>
      </c>
      <c r="D15" s="7">
        <v>86.40232684780527</v>
      </c>
      <c r="E15" s="5" t="s">
        <v>13</v>
      </c>
      <c r="F15" s="5" t="str" cm="1">
        <f t="array" ref="F15">IF(D15=3000,"Deposit",_xlfn.IFS(E15="Chase","Chase Credit Card",E15="Citi","Citi Credit Card",E15="Bank of America","Bank of America Debit Card",E15="Cash","Cash",E15="Capital One","Capital One Debit Card",E15="Direct Deposit","Deposit"))</f>
        <v>Capital One Debit Card</v>
      </c>
      <c r="G15" s="5" t="str">
        <f ca="1">IF(D15=3000,"Monthly Salary",CHOOSE(RANDBETWEEN(1,6),"Groceries", "Car", "Misc.", "Subscription", "Home", "Eating Out"))</f>
        <v>Misc.</v>
      </c>
      <c r="H15" s="5" t="str">
        <f>IF(F15="Deposit","Income","Expense")</f>
        <v>Expense</v>
      </c>
    </row>
    <row r="16" spans="1:8" x14ac:dyDescent="0.2">
      <c r="A16" s="12">
        <v>9</v>
      </c>
      <c r="B16" s="12">
        <v>29</v>
      </c>
      <c r="C16" s="12">
        <v>2022</v>
      </c>
      <c r="D16" s="7">
        <v>78.407599733377893</v>
      </c>
      <c r="E16" s="5" t="s">
        <v>30</v>
      </c>
      <c r="F16" s="5" t="str" cm="1">
        <f t="array" ref="F16">IF(D16=3000,"Deposit",_xlfn.IFS(E16="Chase","Chase Credit Card",E16="Citi","Citi Credit Card",E16="Bank of America","Bank of America Debit Card",E16="Cash","Cash",E16="Capital One","Capital One Debit Card",E16="Direct Deposit","Deposit"))</f>
        <v>Citi Credit Card</v>
      </c>
      <c r="G16" s="5" t="str">
        <f ca="1">IF(D16=3000,"Monthly Salary",CHOOSE(RANDBETWEEN(1,6),"Groceries", "Car", "Misc.", "Subscription", "Home", "Eating Out"))</f>
        <v>Misc.</v>
      </c>
      <c r="H16" s="5" t="str">
        <f>IF(F16="Deposit","Income","Expense")</f>
        <v>Expense</v>
      </c>
    </row>
    <row r="17" spans="1:8" x14ac:dyDescent="0.2">
      <c r="A17" s="12">
        <v>10</v>
      </c>
      <c r="B17" s="12">
        <v>1</v>
      </c>
      <c r="C17" s="12">
        <v>2022</v>
      </c>
      <c r="D17" s="7">
        <v>3000</v>
      </c>
      <c r="E17" s="5" t="s">
        <v>31</v>
      </c>
      <c r="F17" s="5" t="str" cm="1">
        <f t="array" ref="F17">IF(D17=3000,"Deposit",_xlfn.IFS(E17="Chase","Chase Credit Card",E17="Citi","Citi Credit Card",E17="Bank of America","Bank of America Debit Card",E17="Cash","Cash",E17="Capital One","Capital One Debit Card",E17="Direct Deposit","Deposit"))</f>
        <v>Deposit</v>
      </c>
      <c r="G17" s="5" t="str">
        <f ca="1">IF(D17=3000,"Monthly Salary",CHOOSE(RANDBETWEEN(1,6),"Groceries", "Car", "Misc.", "Subscription", "Home", "Eating Out"))</f>
        <v>Monthly Salary</v>
      </c>
      <c r="H17" s="5" t="str">
        <f>IF(F17="Deposit","Income","Expense")</f>
        <v>Income</v>
      </c>
    </row>
    <row r="18" spans="1:8" x14ac:dyDescent="0.2">
      <c r="A18" s="12">
        <v>10</v>
      </c>
      <c r="B18" s="12">
        <v>3</v>
      </c>
      <c r="C18" s="12">
        <v>2022</v>
      </c>
      <c r="D18" s="7">
        <v>31.610241035100465</v>
      </c>
      <c r="E18" s="5" t="s">
        <v>14</v>
      </c>
      <c r="F18" s="5" t="str" cm="1">
        <f t="array" ref="F18">IF(D18=3000,"Deposit",_xlfn.IFS(E18="Chase","Chase Credit Card",E18="Citi","Citi Credit Card",E18="Bank of America","Bank of America Debit Card",E18="Cash","Cash",E18="Capital One","Capital One Debit Card",E18="Direct Deposit","Deposit"))</f>
        <v>Chase Credit Card</v>
      </c>
      <c r="G18" s="5" t="str">
        <f ca="1">IF(D18=3000,"Monthly Salary",CHOOSE(RANDBETWEEN(1,6),"Groceries", "Car", "Misc.", "Subscription", "Home", "Eating Out"))</f>
        <v>Subscription</v>
      </c>
      <c r="H18" s="5" t="str">
        <f>IF(F18="Deposit","Income","Expense")</f>
        <v>Expense</v>
      </c>
    </row>
    <row r="19" spans="1:8" x14ac:dyDescent="0.2">
      <c r="A19" s="12">
        <v>10</v>
      </c>
      <c r="B19" s="12">
        <v>5</v>
      </c>
      <c r="C19" s="12">
        <v>2022</v>
      </c>
      <c r="D19" s="7">
        <v>80.996090336021467</v>
      </c>
      <c r="E19" s="5" t="s">
        <v>30</v>
      </c>
      <c r="F19" s="5" t="str" cm="1">
        <f t="array" ref="F19">IF(D19=3000,"Deposit",_xlfn.IFS(E19="Chase","Chase Credit Card",E19="Citi","Citi Credit Card",E19="Bank of America","Bank of America Debit Card",E19="Cash","Cash",E19="Capital One","Capital One Debit Card",E19="Direct Deposit","Deposit"))</f>
        <v>Citi Credit Card</v>
      </c>
      <c r="G19" s="5" t="str">
        <f ca="1">IF(D19=3000,"Monthly Salary",CHOOSE(RANDBETWEEN(1,6),"Groceries", "Car", "Misc.", "Subscription", "Home", "Eating Out"))</f>
        <v>Groceries</v>
      </c>
      <c r="H19" s="5" t="str">
        <f>IF(F19="Deposit","Income","Expense")</f>
        <v>Expense</v>
      </c>
    </row>
    <row r="20" spans="1:8" x14ac:dyDescent="0.2">
      <c r="A20" s="12">
        <v>10</v>
      </c>
      <c r="B20" s="12">
        <v>7</v>
      </c>
      <c r="C20" s="12">
        <v>2022</v>
      </c>
      <c r="D20" s="7">
        <v>96.675364764499108</v>
      </c>
      <c r="E20" s="5" t="s">
        <v>15</v>
      </c>
      <c r="F20" s="5" t="str" cm="1">
        <f t="array" ref="F20">IF(D20=3000,"Deposit",_xlfn.IFS(E20="Chase","Chase Credit Card",E20="Citi","Citi Credit Card",E20="Bank of America","Bank of America Debit Card",E20="Cash","Cash",E20="Capital One","Capital One Debit Card",E20="Direct Deposit","Deposit"))</f>
        <v>Cash</v>
      </c>
      <c r="G20" s="5" t="str">
        <f ca="1">IF(D20=3000,"Monthly Salary",CHOOSE(RANDBETWEEN(1,6),"Groceries", "Car", "Misc.", "Subscription", "Home", "Eating Out"))</f>
        <v>Subscription</v>
      </c>
      <c r="H20" s="5" t="str">
        <f>IF(F20="Deposit","Income","Expense")</f>
        <v>Expense</v>
      </c>
    </row>
    <row r="21" spans="1:8" x14ac:dyDescent="0.2">
      <c r="A21" s="12">
        <v>10</v>
      </c>
      <c r="B21" s="12">
        <v>9</v>
      </c>
      <c r="C21" s="12">
        <v>2022</v>
      </c>
      <c r="D21" s="7">
        <v>81.808843149685444</v>
      </c>
      <c r="E21" s="5" t="s">
        <v>13</v>
      </c>
      <c r="F21" s="5" t="str" cm="1">
        <f t="array" ref="F21">IF(D21=3000,"Deposit",_xlfn.IFS(E21="Chase","Chase Credit Card",E21="Citi","Citi Credit Card",E21="Bank of America","Bank of America Debit Card",E21="Cash","Cash",E21="Capital One","Capital One Debit Card",E21="Direct Deposit","Deposit"))</f>
        <v>Capital One Debit Card</v>
      </c>
      <c r="G21" s="5" t="str">
        <f ca="1">IF(D21=3000,"Monthly Salary",CHOOSE(RANDBETWEEN(1,6),"Groceries", "Car", "Misc.", "Subscription", "Home", "Eating Out"))</f>
        <v>Car</v>
      </c>
      <c r="H21" s="5" t="str">
        <f>IF(F21="Deposit","Income","Expense")</f>
        <v>Expense</v>
      </c>
    </row>
    <row r="22" spans="1:8" x14ac:dyDescent="0.2">
      <c r="A22" s="12">
        <v>10</v>
      </c>
      <c r="B22" s="12">
        <v>11</v>
      </c>
      <c r="C22" s="12">
        <v>2022</v>
      </c>
      <c r="D22" s="7">
        <v>21.770785442749677</v>
      </c>
      <c r="E22" s="5" t="s">
        <v>31</v>
      </c>
      <c r="F22" s="5" t="str" cm="1">
        <f t="array" ref="F22">IF(D22=3000,"Deposit",_xlfn.IFS(E22="Chase","Chase Credit Card",E22="Citi","Citi Credit Card",E22="Bank of America","Bank of America Debit Card",E22="Cash","Cash",E22="Capital One","Capital One Debit Card",E22="Direct Deposit","Deposit"))</f>
        <v>Bank of America Debit Card</v>
      </c>
      <c r="G22" s="5" t="str">
        <f ca="1">IF(D22=3000,"Monthly Salary",CHOOSE(RANDBETWEEN(1,6),"Groceries", "Car", "Misc.", "Subscription", "Home", "Eating Out"))</f>
        <v>Misc.</v>
      </c>
      <c r="H22" s="5" t="str">
        <f>IF(F22="Deposit","Income","Expense")</f>
        <v>Expense</v>
      </c>
    </row>
    <row r="23" spans="1:8" x14ac:dyDescent="0.2">
      <c r="A23" s="12">
        <v>10</v>
      </c>
      <c r="B23" s="12">
        <v>13</v>
      </c>
      <c r="C23" s="12">
        <v>2022</v>
      </c>
      <c r="D23" s="7">
        <v>1.8523022086620333</v>
      </c>
      <c r="E23" s="5" t="s">
        <v>31</v>
      </c>
      <c r="F23" s="5" t="str" cm="1">
        <f t="array" ref="F23">IF(D23=3000,"Deposit",_xlfn.IFS(E23="Chase","Chase Credit Card",E23="Citi","Citi Credit Card",E23="Bank of America","Bank of America Debit Card",E23="Cash","Cash",E23="Capital One","Capital One Debit Card",E23="Direct Deposit","Deposit"))</f>
        <v>Bank of America Debit Card</v>
      </c>
      <c r="G23" s="5" t="str">
        <f ca="1">IF(D23=3000,"Monthly Salary",CHOOSE(RANDBETWEEN(1,6),"Groceries", "Car", "Misc.", "Subscription", "Home", "Eating Out"))</f>
        <v>Misc.</v>
      </c>
      <c r="H23" s="5" t="str">
        <f>IF(F23="Deposit","Income","Expense")</f>
        <v>Expense</v>
      </c>
    </row>
    <row r="24" spans="1:8" x14ac:dyDescent="0.2">
      <c r="A24" s="12">
        <v>10</v>
      </c>
      <c r="B24" s="12">
        <v>15</v>
      </c>
      <c r="C24" s="12">
        <v>2022</v>
      </c>
      <c r="D24" s="7">
        <v>69.527903526981873</v>
      </c>
      <c r="E24" s="5" t="s">
        <v>15</v>
      </c>
      <c r="F24" s="5" t="str" cm="1">
        <f t="array" ref="F24">IF(D24=3000,"Deposit",_xlfn.IFS(E24="Chase","Chase Credit Card",E24="Citi","Citi Credit Card",E24="Bank of America","Bank of America Debit Card",E24="Cash","Cash",E24="Capital One","Capital One Debit Card",E24="Direct Deposit","Deposit"))</f>
        <v>Cash</v>
      </c>
      <c r="G24" s="5" t="str">
        <f ca="1">IF(D24=3000,"Monthly Salary",CHOOSE(RANDBETWEEN(1,6),"Groceries", "Car", "Misc.", "Subscription", "Home", "Eating Out"))</f>
        <v>Groceries</v>
      </c>
      <c r="H24" s="5" t="str">
        <f>IF(F24="Deposit","Income","Expense")</f>
        <v>Expense</v>
      </c>
    </row>
    <row r="25" spans="1:8" x14ac:dyDescent="0.2">
      <c r="A25" s="12">
        <v>10</v>
      </c>
      <c r="B25" s="12">
        <v>17</v>
      </c>
      <c r="C25" s="12">
        <v>2022</v>
      </c>
      <c r="D25" s="7">
        <v>4.629047582128246</v>
      </c>
      <c r="E25" s="5" t="s">
        <v>14</v>
      </c>
      <c r="F25" s="5" t="str" cm="1">
        <f t="array" ref="F25">IF(D25=3000,"Deposit",_xlfn.IFS(E25="Chase","Chase Credit Card",E25="Citi","Citi Credit Card",E25="Bank of America","Bank of America Debit Card",E25="Cash","Cash",E25="Capital One","Capital One Debit Card",E25="Direct Deposit","Deposit"))</f>
        <v>Chase Credit Card</v>
      </c>
      <c r="G25" s="5" t="str">
        <f ca="1">IF(D25=3000,"Monthly Salary",CHOOSE(RANDBETWEEN(1,6),"Groceries", "Car", "Misc.", "Subscription", "Home", "Eating Out"))</f>
        <v>Misc.</v>
      </c>
      <c r="H25" s="5" t="str">
        <f>IF(F25="Deposit","Income","Expense")</f>
        <v>Expense</v>
      </c>
    </row>
    <row r="26" spans="1:8" x14ac:dyDescent="0.2">
      <c r="A26" s="12">
        <v>10</v>
      </c>
      <c r="B26" s="12">
        <v>19</v>
      </c>
      <c r="C26" s="12">
        <v>2022</v>
      </c>
      <c r="D26" s="7">
        <v>4.8276583288125074</v>
      </c>
      <c r="E26" s="5" t="s">
        <v>13</v>
      </c>
      <c r="F26" s="5" t="str" cm="1">
        <f t="array" ref="F26">IF(D26=3000,"Deposit",_xlfn.IFS(E26="Chase","Chase Credit Card",E26="Citi","Citi Credit Card",E26="Bank of America","Bank of America Debit Card",E26="Cash","Cash",E26="Capital One","Capital One Debit Card",E26="Direct Deposit","Deposit"))</f>
        <v>Capital One Debit Card</v>
      </c>
      <c r="G26" s="5" t="str">
        <f ca="1">IF(D26=3000,"Monthly Salary",CHOOSE(RANDBETWEEN(1,6),"Groceries", "Car", "Misc.", "Subscription", "Home", "Eating Out"))</f>
        <v>Eating Out</v>
      </c>
      <c r="H26" s="5" t="str">
        <f>IF(F26="Deposit","Income","Expense")</f>
        <v>Expense</v>
      </c>
    </row>
    <row r="27" spans="1:8" x14ac:dyDescent="0.2">
      <c r="A27" s="12">
        <v>10</v>
      </c>
      <c r="B27" s="12">
        <v>21</v>
      </c>
      <c r="C27" s="12">
        <v>2022</v>
      </c>
      <c r="D27" s="7">
        <v>95.874707008825823</v>
      </c>
      <c r="E27" s="5" t="s">
        <v>13</v>
      </c>
      <c r="F27" s="5" t="str" cm="1">
        <f t="array" ref="F27">IF(D27=3000,"Deposit",_xlfn.IFS(E27="Chase","Chase Credit Card",E27="Citi","Citi Credit Card",E27="Bank of America","Bank of America Debit Card",E27="Cash","Cash",E27="Capital One","Capital One Debit Card",E27="Direct Deposit","Deposit"))</f>
        <v>Capital One Debit Card</v>
      </c>
      <c r="G27" s="5" t="str">
        <f ca="1">IF(D27=3000,"Monthly Salary",CHOOSE(RANDBETWEEN(1,6),"Groceries", "Car", "Misc.", "Subscription", "Home", "Eating Out"))</f>
        <v>Subscription</v>
      </c>
      <c r="H27" s="5" t="str">
        <f>IF(F27="Deposit","Income","Expense")</f>
        <v>Expense</v>
      </c>
    </row>
    <row r="28" spans="1:8" x14ac:dyDescent="0.2">
      <c r="A28" s="12">
        <v>10</v>
      </c>
      <c r="B28" s="12">
        <v>23</v>
      </c>
      <c r="C28" s="12">
        <v>2022</v>
      </c>
      <c r="D28" s="7">
        <v>89.703672704321988</v>
      </c>
      <c r="E28" s="5" t="s">
        <v>13</v>
      </c>
      <c r="F28" s="5" t="str" cm="1">
        <f t="array" ref="F28">IF(D28=3000,"Deposit",_xlfn.IFS(E28="Chase","Chase Credit Card",E28="Citi","Citi Credit Card",E28="Bank of America","Bank of America Debit Card",E28="Cash","Cash",E28="Capital One","Capital One Debit Card",E28="Direct Deposit","Deposit"))</f>
        <v>Capital One Debit Card</v>
      </c>
      <c r="G28" s="5" t="str">
        <f ca="1">IF(D28=3000,"Monthly Salary",CHOOSE(RANDBETWEEN(1,6),"Groceries", "Car", "Misc.", "Subscription", "Home", "Eating Out"))</f>
        <v>Groceries</v>
      </c>
      <c r="H28" s="5" t="str">
        <f>IF(F28="Deposit","Income","Expense")</f>
        <v>Expense</v>
      </c>
    </row>
    <row r="29" spans="1:8" x14ac:dyDescent="0.2">
      <c r="A29" s="12">
        <v>10</v>
      </c>
      <c r="B29" s="12">
        <v>25</v>
      </c>
      <c r="C29" s="12">
        <v>2022</v>
      </c>
      <c r="D29" s="7">
        <v>59.929654382478752</v>
      </c>
      <c r="E29" s="5" t="s">
        <v>31</v>
      </c>
      <c r="F29" s="5" t="str" cm="1">
        <f t="array" ref="F29">IF(D29=3000,"Deposit",_xlfn.IFS(E29="Chase","Chase Credit Card",E29="Citi","Citi Credit Card",E29="Bank of America","Bank of America Debit Card",E29="Cash","Cash",E29="Capital One","Capital One Debit Card",E29="Direct Deposit","Deposit"))</f>
        <v>Bank of America Debit Card</v>
      </c>
      <c r="G29" s="5" t="str">
        <f ca="1">IF(D29=3000,"Monthly Salary",CHOOSE(RANDBETWEEN(1,6),"Groceries", "Car", "Misc.", "Subscription", "Home", "Eating Out"))</f>
        <v>Car</v>
      </c>
      <c r="H29" s="5" t="str">
        <f>IF(F29="Deposit","Income","Expense")</f>
        <v>Expense</v>
      </c>
    </row>
    <row r="30" spans="1:8" x14ac:dyDescent="0.2">
      <c r="A30" s="12">
        <v>10</v>
      </c>
      <c r="B30" s="12">
        <v>27</v>
      </c>
      <c r="C30" s="12">
        <v>2022</v>
      </c>
      <c r="D30" s="7">
        <v>96.026702506862108</v>
      </c>
      <c r="E30" s="5" t="s">
        <v>15</v>
      </c>
      <c r="F30" s="5" t="str" cm="1">
        <f t="array" ref="F30">IF(D30=3000,"Deposit",_xlfn.IFS(E30="Chase","Chase Credit Card",E30="Citi","Citi Credit Card",E30="Bank of America","Bank of America Debit Card",E30="Cash","Cash",E30="Capital One","Capital One Debit Card",E30="Direct Deposit","Deposit"))</f>
        <v>Cash</v>
      </c>
      <c r="G30" s="5" t="str">
        <f ca="1">IF(D30=3000,"Monthly Salary",CHOOSE(RANDBETWEEN(1,6),"Groceries", "Car", "Misc.", "Subscription", "Home", "Eating Out"))</f>
        <v>Home</v>
      </c>
      <c r="H30" s="5" t="str">
        <f>IF(F30="Deposit","Income","Expense")</f>
        <v>Expense</v>
      </c>
    </row>
    <row r="31" spans="1:8" x14ac:dyDescent="0.2">
      <c r="A31" s="12">
        <v>10</v>
      </c>
      <c r="B31" s="12">
        <v>29</v>
      </c>
      <c r="C31" s="12">
        <v>2022</v>
      </c>
      <c r="D31" s="7">
        <v>89.650971303815737</v>
      </c>
      <c r="E31" s="5" t="s">
        <v>31</v>
      </c>
      <c r="F31" s="5" t="str" cm="1">
        <f t="array" ref="F31">IF(D31=3000,"Deposit",_xlfn.IFS(E31="Chase","Chase Credit Card",E31="Citi","Citi Credit Card",E31="Bank of America","Bank of America Debit Card",E31="Cash","Cash",E31="Capital One","Capital One Debit Card",E31="Direct Deposit","Deposit"))</f>
        <v>Bank of America Debit Card</v>
      </c>
      <c r="G31" s="5" t="str">
        <f ca="1">IF(D31=3000,"Monthly Salary",CHOOSE(RANDBETWEEN(1,6),"Groceries", "Car", "Misc.", "Subscription", "Home", "Eating Out"))</f>
        <v>Misc.</v>
      </c>
      <c r="H31" s="5" t="str">
        <f>IF(F31="Deposit","Income","Expense")</f>
        <v>Expense</v>
      </c>
    </row>
    <row r="32" spans="1:8" x14ac:dyDescent="0.2">
      <c r="A32" s="12">
        <v>10</v>
      </c>
      <c r="B32" s="12">
        <v>31</v>
      </c>
      <c r="C32" s="12">
        <v>2022</v>
      </c>
      <c r="D32" s="7">
        <v>1.79816953836507</v>
      </c>
      <c r="E32" s="5" t="s">
        <v>13</v>
      </c>
      <c r="F32" s="5" t="str" cm="1">
        <f t="array" ref="F32">IF(D32=3000,"Deposit",_xlfn.IFS(E32="Chase","Chase Credit Card",E32="Citi","Citi Credit Card",E32="Bank of America","Bank of America Debit Card",E32="Cash","Cash",E32="Capital One","Capital One Debit Card",E32="Direct Deposit","Deposit"))</f>
        <v>Capital One Debit Card</v>
      </c>
      <c r="G32" s="5" t="str">
        <f ca="1">IF(D32=3000,"Monthly Salary",CHOOSE(RANDBETWEEN(1,6),"Groceries", "Car", "Misc.", "Subscription", "Home", "Eating Out"))</f>
        <v>Misc.</v>
      </c>
      <c r="H32" s="5" t="str">
        <f>IF(F32="Deposit","Income","Expense")</f>
        <v>Expense</v>
      </c>
    </row>
    <row r="33" spans="1:8" x14ac:dyDescent="0.2">
      <c r="A33" s="12">
        <v>11</v>
      </c>
      <c r="B33" s="12">
        <v>1</v>
      </c>
      <c r="C33" s="12">
        <v>2022</v>
      </c>
      <c r="D33" s="7">
        <v>3000</v>
      </c>
      <c r="E33" s="5" t="s">
        <v>31</v>
      </c>
      <c r="F33" s="5" t="str" cm="1">
        <f t="array" ref="F33">IF(D33=3000,"Deposit",_xlfn.IFS(E33="Chase","Chase Credit Card",E33="Citi","Citi Credit Card",E33="Bank of America","Bank of America Debit Card",E33="Cash","Cash",E33="Capital One","Capital One Debit Card",E33="Direct Deposit","Deposit"))</f>
        <v>Deposit</v>
      </c>
      <c r="G33" s="5" t="str">
        <f ca="1">IF(D33=3000,"Monthly Salary",CHOOSE(RANDBETWEEN(1,6),"Groceries", "Car", "Misc.", "Subscription", "Home", "Eating Out"))</f>
        <v>Monthly Salary</v>
      </c>
      <c r="H33" s="5" t="str">
        <f>IF(F33="Deposit","Income","Expense")</f>
        <v>Income</v>
      </c>
    </row>
    <row r="34" spans="1:8" x14ac:dyDescent="0.2">
      <c r="A34" s="12">
        <v>11</v>
      </c>
      <c r="B34" s="12">
        <v>2</v>
      </c>
      <c r="C34" s="12">
        <v>2022</v>
      </c>
      <c r="D34" s="7">
        <v>97.856213390704866</v>
      </c>
      <c r="E34" s="5" t="s">
        <v>14</v>
      </c>
      <c r="F34" s="5" t="str" cm="1">
        <f t="array" ref="F34">IF(D34=3000,"Deposit",_xlfn.IFS(E34="Chase","Chase Credit Card",E34="Citi","Citi Credit Card",E34="Bank of America","Bank of America Debit Card",E34="Cash","Cash",E34="Capital One","Capital One Debit Card",E34="Direct Deposit","Deposit"))</f>
        <v>Chase Credit Card</v>
      </c>
      <c r="G34" s="5" t="str">
        <f ca="1">IF(D34=3000,"Monthly Salary",CHOOSE(RANDBETWEEN(1,6),"Groceries", "Car", "Misc.", "Subscription", "Home", "Eating Out"))</f>
        <v>Car</v>
      </c>
      <c r="H34" s="5" t="str">
        <f>IF(F34="Deposit","Income","Expense")</f>
        <v>Expense</v>
      </c>
    </row>
    <row r="35" spans="1:8" x14ac:dyDescent="0.2">
      <c r="A35" s="12">
        <v>11</v>
      </c>
      <c r="B35" s="12">
        <v>4</v>
      </c>
      <c r="C35" s="12">
        <v>2022</v>
      </c>
      <c r="D35" s="7">
        <v>12.679471728943733</v>
      </c>
      <c r="E35" s="5" t="s">
        <v>14</v>
      </c>
      <c r="F35" s="5" t="str" cm="1">
        <f t="array" ref="F35">IF(D35=3000,"Deposit",_xlfn.IFS(E35="Chase","Chase Credit Card",E35="Citi","Citi Credit Card",E35="Bank of America","Bank of America Debit Card",E35="Cash","Cash",E35="Capital One","Capital One Debit Card",E35="Direct Deposit","Deposit"))</f>
        <v>Chase Credit Card</v>
      </c>
      <c r="G35" s="5" t="str">
        <f ca="1">IF(D35=3000,"Monthly Salary",CHOOSE(RANDBETWEEN(1,6),"Groceries", "Car", "Misc.", "Subscription", "Home", "Eating Out"))</f>
        <v>Misc.</v>
      </c>
      <c r="H35" s="5" t="str">
        <f>IF(F35="Deposit","Income","Expense")</f>
        <v>Expense</v>
      </c>
    </row>
    <row r="36" spans="1:8" x14ac:dyDescent="0.2">
      <c r="A36" s="12">
        <v>11</v>
      </c>
      <c r="B36" s="12">
        <v>6</v>
      </c>
      <c r="C36" s="12">
        <v>2022</v>
      </c>
      <c r="D36" s="7">
        <v>37.78773066730151</v>
      </c>
      <c r="E36" s="5" t="s">
        <v>13</v>
      </c>
      <c r="F36" s="5" t="str" cm="1">
        <f t="array" ref="F36">IF(D36=3000,"Deposit",_xlfn.IFS(E36="Chase","Chase Credit Card",E36="Citi","Citi Credit Card",E36="Bank of America","Bank of America Debit Card",E36="Cash","Cash",E36="Capital One","Capital One Debit Card",E36="Direct Deposit","Deposit"))</f>
        <v>Capital One Debit Card</v>
      </c>
      <c r="G36" s="5" t="str">
        <f ca="1">IF(D36=3000,"Monthly Salary",CHOOSE(RANDBETWEEN(1,6),"Groceries", "Car", "Misc.", "Subscription", "Home", "Eating Out"))</f>
        <v>Eating Out</v>
      </c>
      <c r="H36" s="5" t="str">
        <f>IF(F36="Deposit","Income","Expense")</f>
        <v>Expense</v>
      </c>
    </row>
    <row r="37" spans="1:8" x14ac:dyDescent="0.2">
      <c r="A37" s="12">
        <v>11</v>
      </c>
      <c r="B37" s="12">
        <v>8</v>
      </c>
      <c r="C37" s="12">
        <v>2022</v>
      </c>
      <c r="D37" s="7">
        <v>75.933362128834275</v>
      </c>
      <c r="E37" s="5" t="s">
        <v>15</v>
      </c>
      <c r="F37" s="5" t="str" cm="1">
        <f t="array" ref="F37">IF(D37=3000,"Deposit",_xlfn.IFS(E37="Chase","Chase Credit Card",E37="Citi","Citi Credit Card",E37="Bank of America","Bank of America Debit Card",E37="Cash","Cash",E37="Capital One","Capital One Debit Card",E37="Direct Deposit","Deposit"))</f>
        <v>Cash</v>
      </c>
      <c r="G37" s="5" t="str">
        <f ca="1">IF(D37=3000,"Monthly Salary",CHOOSE(RANDBETWEEN(1,6),"Groceries", "Car", "Misc.", "Subscription", "Home", "Eating Out"))</f>
        <v>Home</v>
      </c>
      <c r="H37" s="5" t="str">
        <f>IF(F37="Deposit","Income","Expense")</f>
        <v>Expense</v>
      </c>
    </row>
    <row r="38" spans="1:8" x14ac:dyDescent="0.2">
      <c r="A38" s="12">
        <v>11</v>
      </c>
      <c r="B38" s="12">
        <v>10</v>
      </c>
      <c r="C38" s="12">
        <v>2022</v>
      </c>
      <c r="D38" s="7">
        <v>91.11820835088858</v>
      </c>
      <c r="E38" s="5" t="s">
        <v>13</v>
      </c>
      <c r="F38" s="5" t="str" cm="1">
        <f t="array" ref="F38">IF(D38=3000,"Deposit",_xlfn.IFS(E38="Chase","Chase Credit Card",E38="Citi","Citi Credit Card",E38="Bank of America","Bank of America Debit Card",E38="Cash","Cash",E38="Capital One","Capital One Debit Card",E38="Direct Deposit","Deposit"))</f>
        <v>Capital One Debit Card</v>
      </c>
      <c r="G38" s="5" t="str">
        <f ca="1">IF(D38=3000,"Monthly Salary",CHOOSE(RANDBETWEEN(1,6),"Groceries", "Car", "Misc.", "Subscription", "Home", "Eating Out"))</f>
        <v>Misc.</v>
      </c>
      <c r="H38" s="5" t="str">
        <f>IF(F38="Deposit","Income","Expense")</f>
        <v>Expense</v>
      </c>
    </row>
    <row r="39" spans="1:8" x14ac:dyDescent="0.2">
      <c r="A39" s="12">
        <v>11</v>
      </c>
      <c r="B39" s="12">
        <v>12</v>
      </c>
      <c r="C39" s="12">
        <v>2022</v>
      </c>
      <c r="D39" s="7">
        <v>49.984089681992351</v>
      </c>
      <c r="E39" s="5" t="s">
        <v>15</v>
      </c>
      <c r="F39" s="5" t="str" cm="1">
        <f t="array" ref="F39">IF(D39=3000,"Deposit",_xlfn.IFS(E39="Chase","Chase Credit Card",E39="Citi","Citi Credit Card",E39="Bank of America","Bank of America Debit Card",E39="Cash","Cash",E39="Capital One","Capital One Debit Card",E39="Direct Deposit","Deposit"))</f>
        <v>Cash</v>
      </c>
      <c r="G39" s="5" t="str">
        <f ca="1">IF(D39=3000,"Monthly Salary",CHOOSE(RANDBETWEEN(1,6),"Groceries", "Car", "Misc.", "Subscription", "Home", "Eating Out"))</f>
        <v>Car</v>
      </c>
      <c r="H39" s="5" t="str">
        <f>IF(F39="Deposit","Income","Expense")</f>
        <v>Expense</v>
      </c>
    </row>
    <row r="40" spans="1:8" x14ac:dyDescent="0.2">
      <c r="A40" s="12">
        <v>11</v>
      </c>
      <c r="B40" s="12">
        <v>14</v>
      </c>
      <c r="C40" s="12">
        <v>2022</v>
      </c>
      <c r="D40" s="7">
        <v>10.154933661338641</v>
      </c>
      <c r="E40" s="5" t="s">
        <v>15</v>
      </c>
      <c r="F40" s="5" t="str" cm="1">
        <f t="array" ref="F40">IF(D40=3000,"Deposit",_xlfn.IFS(E40="Chase","Chase Credit Card",E40="Citi","Citi Credit Card",E40="Bank of America","Bank of America Debit Card",E40="Cash","Cash",E40="Capital One","Capital One Debit Card",E40="Direct Deposit","Deposit"))</f>
        <v>Cash</v>
      </c>
      <c r="G40" s="5" t="str">
        <f ca="1">IF(D40=3000,"Monthly Salary",CHOOSE(RANDBETWEEN(1,6),"Groceries", "Car", "Misc.", "Subscription", "Home", "Eating Out"))</f>
        <v>Subscription</v>
      </c>
      <c r="H40" s="5" t="str">
        <f>IF(F40="Deposit","Income","Expense")</f>
        <v>Expense</v>
      </c>
    </row>
    <row r="41" spans="1:8" x14ac:dyDescent="0.2">
      <c r="A41" s="12">
        <v>11</v>
      </c>
      <c r="B41" s="12">
        <v>16</v>
      </c>
      <c r="C41" s="12">
        <v>2022</v>
      </c>
      <c r="D41" s="7">
        <v>44.364462143009533</v>
      </c>
      <c r="E41" s="5" t="s">
        <v>13</v>
      </c>
      <c r="F41" s="5" t="str" cm="1">
        <f t="array" ref="F41">IF(D41=3000,"Deposit",_xlfn.IFS(E41="Chase","Chase Credit Card",E41="Citi","Citi Credit Card",E41="Bank of America","Bank of America Debit Card",E41="Cash","Cash",E41="Capital One","Capital One Debit Card",E41="Direct Deposit","Deposit"))</f>
        <v>Capital One Debit Card</v>
      </c>
      <c r="G41" s="5" t="str">
        <f ca="1">IF(D41=3000,"Monthly Salary",CHOOSE(RANDBETWEEN(1,6),"Groceries", "Car", "Misc.", "Subscription", "Home", "Eating Out"))</f>
        <v>Misc.</v>
      </c>
      <c r="H41" s="5" t="str">
        <f>IF(F41="Deposit","Income","Expense")</f>
        <v>Expense</v>
      </c>
    </row>
    <row r="42" spans="1:8" x14ac:dyDescent="0.2">
      <c r="A42" s="12">
        <v>11</v>
      </c>
      <c r="B42" s="12">
        <v>18</v>
      </c>
      <c r="C42" s="12">
        <v>2022</v>
      </c>
      <c r="D42" s="7">
        <v>99.014523940122658</v>
      </c>
      <c r="E42" s="5" t="s">
        <v>13</v>
      </c>
      <c r="F42" s="5" t="str" cm="1">
        <f t="array" ref="F42">IF(D42=3000,"Deposit",_xlfn.IFS(E42="Chase","Chase Credit Card",E42="Citi","Citi Credit Card",E42="Bank of America","Bank of America Debit Card",E42="Cash","Cash",E42="Capital One","Capital One Debit Card",E42="Direct Deposit","Deposit"))</f>
        <v>Capital One Debit Card</v>
      </c>
      <c r="G42" s="5" t="str">
        <f ca="1">IF(D42=3000,"Monthly Salary",CHOOSE(RANDBETWEEN(1,6),"Groceries", "Car", "Misc.", "Subscription", "Home", "Eating Out"))</f>
        <v>Eating Out</v>
      </c>
      <c r="H42" s="5" t="str">
        <f>IF(F42="Deposit","Income","Expense")</f>
        <v>Expense</v>
      </c>
    </row>
    <row r="43" spans="1:8" x14ac:dyDescent="0.2">
      <c r="A43" s="12">
        <v>11</v>
      </c>
      <c r="B43" s="12">
        <v>20</v>
      </c>
      <c r="C43" s="12">
        <v>2022</v>
      </c>
      <c r="D43" s="7">
        <v>28.323495728511887</v>
      </c>
      <c r="E43" s="5" t="s">
        <v>15</v>
      </c>
      <c r="F43" s="5" t="str" cm="1">
        <f t="array" ref="F43">IF(D43=3000,"Deposit",_xlfn.IFS(E43="Chase","Chase Credit Card",E43="Citi","Citi Credit Card",E43="Bank of America","Bank of America Debit Card",E43="Cash","Cash",E43="Capital One","Capital One Debit Card",E43="Direct Deposit","Deposit"))</f>
        <v>Cash</v>
      </c>
      <c r="G43" s="5" t="str">
        <f ca="1">IF(D43=3000,"Monthly Salary",CHOOSE(RANDBETWEEN(1,6),"Groceries", "Car", "Misc.", "Subscription", "Home", "Eating Out"))</f>
        <v>Misc.</v>
      </c>
      <c r="H43" s="5" t="str">
        <f>IF(F43="Deposit","Income","Expense")</f>
        <v>Expense</v>
      </c>
    </row>
    <row r="44" spans="1:8" x14ac:dyDescent="0.2">
      <c r="A44" s="12">
        <v>11</v>
      </c>
      <c r="B44" s="12">
        <v>22</v>
      </c>
      <c r="C44" s="12">
        <v>2022</v>
      </c>
      <c r="D44" s="7">
        <v>46.775572322169324</v>
      </c>
      <c r="E44" s="5" t="s">
        <v>31</v>
      </c>
      <c r="F44" s="5" t="str" cm="1">
        <f t="array" ref="F44">IF(D44=3000,"Deposit",_xlfn.IFS(E44="Chase","Chase Credit Card",E44="Citi","Citi Credit Card",E44="Bank of America","Bank of America Debit Card",E44="Cash","Cash",E44="Capital One","Capital One Debit Card",E44="Direct Deposit","Deposit"))</f>
        <v>Bank of America Debit Card</v>
      </c>
      <c r="G44" s="5" t="str">
        <f ca="1">IF(D44=3000,"Monthly Salary",CHOOSE(RANDBETWEEN(1,6),"Groceries", "Car", "Misc.", "Subscription", "Home", "Eating Out"))</f>
        <v>Groceries</v>
      </c>
      <c r="H44" s="5" t="str">
        <f>IF(F44="Deposit","Income","Expense")</f>
        <v>Expense</v>
      </c>
    </row>
    <row r="45" spans="1:8" x14ac:dyDescent="0.2">
      <c r="A45" s="12">
        <v>11</v>
      </c>
      <c r="B45" s="12">
        <v>24</v>
      </c>
      <c r="C45" s="12">
        <v>2022</v>
      </c>
      <c r="D45" s="7">
        <v>42.236367361365055</v>
      </c>
      <c r="E45" s="5" t="s">
        <v>30</v>
      </c>
      <c r="F45" s="5" t="str" cm="1">
        <f t="array" ref="F45">IF(D45=3000,"Deposit",_xlfn.IFS(E45="Chase","Chase Credit Card",E45="Citi","Citi Credit Card",E45="Bank of America","Bank of America Debit Card",E45="Cash","Cash",E45="Capital One","Capital One Debit Card",E45="Direct Deposit","Deposit"))</f>
        <v>Citi Credit Card</v>
      </c>
      <c r="G45" s="5" t="str">
        <f ca="1">IF(D45=3000,"Monthly Salary",CHOOSE(RANDBETWEEN(1,6),"Groceries", "Car", "Misc.", "Subscription", "Home", "Eating Out"))</f>
        <v>Home</v>
      </c>
      <c r="H45" s="5" t="str">
        <f>IF(F45="Deposit","Income","Expense")</f>
        <v>Expense</v>
      </c>
    </row>
    <row r="46" spans="1:8" x14ac:dyDescent="0.2">
      <c r="A46" s="12">
        <v>11</v>
      </c>
      <c r="B46" s="12">
        <v>26</v>
      </c>
      <c r="C46" s="12">
        <v>2022</v>
      </c>
      <c r="D46" s="7">
        <v>61.028314610197221</v>
      </c>
      <c r="E46" s="5" t="s">
        <v>15</v>
      </c>
      <c r="F46" s="5" t="str" cm="1">
        <f t="array" ref="F46">IF(D46=3000,"Deposit",_xlfn.IFS(E46="Chase","Chase Credit Card",E46="Citi","Citi Credit Card",E46="Bank of America","Bank of America Debit Card",E46="Cash","Cash",E46="Capital One","Capital One Debit Card",E46="Direct Deposit","Deposit"))</f>
        <v>Cash</v>
      </c>
      <c r="G46" s="5" t="str">
        <f ca="1">IF(D46=3000,"Monthly Salary",CHOOSE(RANDBETWEEN(1,6),"Groceries", "Car", "Misc.", "Subscription", "Home", "Eating Out"))</f>
        <v>Groceries</v>
      </c>
      <c r="H46" s="5" t="str">
        <f>IF(F46="Deposit","Income","Expense")</f>
        <v>Expense</v>
      </c>
    </row>
    <row r="47" spans="1:8" x14ac:dyDescent="0.2">
      <c r="A47" s="12">
        <v>11</v>
      </c>
      <c r="B47" s="12">
        <v>28</v>
      </c>
      <c r="C47" s="12">
        <v>2022</v>
      </c>
      <c r="D47" s="7">
        <v>68.958814326744047</v>
      </c>
      <c r="E47" s="5" t="s">
        <v>30</v>
      </c>
      <c r="F47" s="5" t="str" cm="1">
        <f t="array" ref="F47">IF(D47=3000,"Deposit",_xlfn.IFS(E47="Chase","Chase Credit Card",E47="Citi","Citi Credit Card",E47="Bank of America","Bank of America Debit Card",E47="Cash","Cash",E47="Capital One","Capital One Debit Card",E47="Direct Deposit","Deposit"))</f>
        <v>Citi Credit Card</v>
      </c>
      <c r="G47" s="5" t="str">
        <f ca="1">IF(D47=3000,"Monthly Salary",CHOOSE(RANDBETWEEN(1,6),"Groceries", "Car", "Misc.", "Subscription", "Home", "Eating Out"))</f>
        <v>Groceries</v>
      </c>
      <c r="H47" s="5" t="str">
        <f t="shared" ref="H47" si="0">IF(F47="Deposit","Income","Expense")</f>
        <v>Expense</v>
      </c>
    </row>
    <row r="48" spans="1:8" x14ac:dyDescent="0.2">
      <c r="A48" s="12">
        <v>11</v>
      </c>
      <c r="B48" s="12">
        <v>30</v>
      </c>
      <c r="C48" s="12">
        <v>2022</v>
      </c>
      <c r="D48" s="7">
        <v>81.417625452548535</v>
      </c>
      <c r="E48" s="5" t="s">
        <v>15</v>
      </c>
      <c r="F48" s="5" t="str" cm="1">
        <f t="array" ref="F48">IF(D48=3000,"Deposit",_xlfn.IFS(E48="Chase","Chase Credit Card",E48="Citi","Citi Credit Card",E48="Bank of America","Bank of America Debit Card",E48="Cash","Cash",E48="Capital One","Capital One Debit Card",E48="Direct Deposit","Deposit"))</f>
        <v>Cash</v>
      </c>
      <c r="G48" s="5" t="str">
        <f ca="1">IF(D48=3000,"Monthly Salary",CHOOSE(RANDBETWEEN(1,6),"Groceries", "Car", "Misc.", "Subscription", "Home", "Eating Out"))</f>
        <v>Misc.</v>
      </c>
      <c r="H48" s="5" t="str">
        <f>IF(F48="Deposit","Income","Expense")</f>
        <v>Expense</v>
      </c>
    </row>
    <row r="49" spans="1:8" x14ac:dyDescent="0.2">
      <c r="A49" s="12">
        <v>12</v>
      </c>
      <c r="B49" s="12">
        <v>1</v>
      </c>
      <c r="C49" s="12">
        <v>2022</v>
      </c>
      <c r="D49" s="7">
        <v>3000</v>
      </c>
      <c r="E49" s="5" t="s">
        <v>31</v>
      </c>
      <c r="F49" s="5" t="str" cm="1">
        <f t="array" ref="F49">IF(D49=3000,"Deposit",_xlfn.IFS(E49="Chase","Chase Credit Card",E49="Citi","Citi Credit Card",E49="Bank of America","Bank of America Debit Card",E49="Cash","Cash",E49="Capital One","Capital One Debit Card",E49="Direct Deposit","Deposit"))</f>
        <v>Deposit</v>
      </c>
      <c r="G49" s="5" t="str">
        <f ca="1">IF(D49=3000,"Monthly Salary",CHOOSE(RANDBETWEEN(1,6),"Groceries", "Car", "Misc.", "Subscription", "Home", "Eating Out"))</f>
        <v>Monthly Salary</v>
      </c>
      <c r="H49" s="5" t="str">
        <f>IF(F49="Deposit","Income","Expense")</f>
        <v>Income</v>
      </c>
    </row>
    <row r="50" spans="1:8" x14ac:dyDescent="0.2">
      <c r="A50" s="12">
        <v>12</v>
      </c>
      <c r="B50" s="12">
        <v>2</v>
      </c>
      <c r="C50" s="12">
        <v>2022</v>
      </c>
      <c r="D50" s="7">
        <v>38.765198150417888</v>
      </c>
      <c r="E50" s="5" t="s">
        <v>31</v>
      </c>
      <c r="F50" s="5" t="str" cm="1">
        <f t="array" ref="F50">IF(D50=3000,"Deposit",_xlfn.IFS(E50="Chase","Chase Credit Card",E50="Citi","Citi Credit Card",E50="Bank of America","Bank of America Debit Card",E50="Cash","Cash",E50="Capital One","Capital One Debit Card",E50="Direct Deposit","Deposit"))</f>
        <v>Bank of America Debit Card</v>
      </c>
      <c r="G50" s="5" t="str">
        <f ca="1">IF(D50=3000,"Monthly Salary",CHOOSE(RANDBETWEEN(1,6),"Groceries", "Car", "Misc.", "Subscription", "Home", "Eating Out"))</f>
        <v>Subscription</v>
      </c>
      <c r="H50" s="5" t="str">
        <f>IF(F50="Deposit","Income","Expense")</f>
        <v>Expense</v>
      </c>
    </row>
    <row r="51" spans="1:8" x14ac:dyDescent="0.2">
      <c r="A51" s="12">
        <v>12</v>
      </c>
      <c r="B51" s="12">
        <v>4</v>
      </c>
      <c r="C51" s="12">
        <v>2022</v>
      </c>
      <c r="D51" s="7">
        <v>11.535120395825002</v>
      </c>
      <c r="E51" s="5" t="s">
        <v>30</v>
      </c>
      <c r="F51" s="5" t="str" cm="1">
        <f t="array" ref="F51">IF(D51=3000,"Deposit",_xlfn.IFS(E51="Chase","Chase Credit Card",E51="Citi","Citi Credit Card",E51="Bank of America","Bank of America Debit Card",E51="Cash","Cash",E51="Capital One","Capital One Debit Card",E51="Direct Deposit","Deposit"))</f>
        <v>Citi Credit Card</v>
      </c>
      <c r="G51" s="5" t="str">
        <f ca="1">IF(D51=3000,"Monthly Salary",CHOOSE(RANDBETWEEN(1,6),"Groceries", "Car", "Misc.", "Subscription", "Home", "Eating Out"))</f>
        <v>Groceries</v>
      </c>
      <c r="H51" s="5" t="str">
        <f>IF(F51="Deposit","Income","Expense")</f>
        <v>Expense</v>
      </c>
    </row>
    <row r="52" spans="1:8" x14ac:dyDescent="0.2">
      <c r="A52" s="12">
        <v>12</v>
      </c>
      <c r="B52" s="12">
        <v>6</v>
      </c>
      <c r="C52" s="12">
        <v>2022</v>
      </c>
      <c r="D52" s="7">
        <v>94.486252819645642</v>
      </c>
      <c r="E52" s="5" t="s">
        <v>14</v>
      </c>
      <c r="F52" s="5" t="str" cm="1">
        <f t="array" ref="F52">IF(D52=3000,"Deposit",_xlfn.IFS(E52="Chase","Chase Credit Card",E52="Citi","Citi Credit Card",E52="Bank of America","Bank of America Debit Card",E52="Cash","Cash",E52="Capital One","Capital One Debit Card",E52="Direct Deposit","Deposit"))</f>
        <v>Chase Credit Card</v>
      </c>
      <c r="G52" s="5" t="str">
        <f ca="1">IF(D52=3000,"Monthly Salary",CHOOSE(RANDBETWEEN(1,6),"Groceries", "Car", "Misc.", "Subscription", "Home", "Eating Out"))</f>
        <v>Subscription</v>
      </c>
      <c r="H52" s="5" t="str">
        <f>IF(F52="Deposit","Income","Expense")</f>
        <v>Expense</v>
      </c>
    </row>
    <row r="53" spans="1:8" x14ac:dyDescent="0.2">
      <c r="A53" s="12">
        <v>12</v>
      </c>
      <c r="B53" s="12">
        <v>8</v>
      </c>
      <c r="C53" s="12">
        <v>2022</v>
      </c>
      <c r="D53" s="7">
        <v>33.628578126352551</v>
      </c>
      <c r="E53" s="5" t="s">
        <v>13</v>
      </c>
      <c r="F53" s="5" t="str" cm="1">
        <f t="array" ref="F53">IF(D53=3000,"Deposit",_xlfn.IFS(E53="Chase","Chase Credit Card",E53="Citi","Citi Credit Card",E53="Bank of America","Bank of America Debit Card",E53="Cash","Cash",E53="Capital One","Capital One Debit Card",E53="Direct Deposit","Deposit"))</f>
        <v>Capital One Debit Card</v>
      </c>
      <c r="G53" s="5" t="str">
        <f ca="1">IF(D53=3000,"Monthly Salary",CHOOSE(RANDBETWEEN(1,6),"Groceries", "Car", "Misc.", "Subscription", "Home", "Eating Out"))</f>
        <v>Home</v>
      </c>
      <c r="H53" s="5" t="str">
        <f>IF(F53="Deposit","Income","Expense")</f>
        <v>Expense</v>
      </c>
    </row>
    <row r="54" spans="1:8" x14ac:dyDescent="0.2">
      <c r="A54" s="12">
        <v>12</v>
      </c>
      <c r="B54" s="12">
        <v>10</v>
      </c>
      <c r="C54" s="12">
        <v>2022</v>
      </c>
      <c r="D54" s="7">
        <v>97.556246372969383</v>
      </c>
      <c r="E54" s="5" t="s">
        <v>13</v>
      </c>
      <c r="F54" s="5" t="str" cm="1">
        <f t="array" ref="F54">IF(D54=3000,"Deposit",_xlfn.IFS(E54="Chase","Chase Credit Card",E54="Citi","Citi Credit Card",E54="Bank of America","Bank of America Debit Card",E54="Cash","Cash",E54="Capital One","Capital One Debit Card",E54="Direct Deposit","Deposit"))</f>
        <v>Capital One Debit Card</v>
      </c>
      <c r="G54" s="5" t="str">
        <f ca="1">IF(D54=3000,"Monthly Salary",CHOOSE(RANDBETWEEN(1,6),"Groceries", "Car", "Misc.", "Subscription", "Home", "Eating Out"))</f>
        <v>Misc.</v>
      </c>
      <c r="H54" s="5" t="str">
        <f t="shared" ref="H54:H64" si="1">IF(F54="Deposit","Income","Expense")</f>
        <v>Expense</v>
      </c>
    </row>
    <row r="55" spans="1:8" x14ac:dyDescent="0.2">
      <c r="A55" s="12">
        <v>12</v>
      </c>
      <c r="B55" s="12">
        <v>12</v>
      </c>
      <c r="C55" s="12">
        <v>2022</v>
      </c>
      <c r="D55" s="7">
        <v>10.462932228168389</v>
      </c>
      <c r="E55" s="5" t="s">
        <v>13</v>
      </c>
      <c r="F55" s="5" t="str" cm="1">
        <f t="array" ref="F55">IF(D55=3000,"Deposit",_xlfn.IFS(E55="Chase","Chase Credit Card",E55="Citi","Citi Credit Card",E55="Bank of America","Bank of America Debit Card",E55="Cash","Cash",E55="Capital One","Capital One Debit Card",E55="Direct Deposit","Deposit"))</f>
        <v>Capital One Debit Card</v>
      </c>
      <c r="G55" s="5" t="str">
        <f ca="1">IF(D55=3000,"Monthly Salary",CHOOSE(RANDBETWEEN(1,6),"Groceries", "Car", "Misc.", "Subscription", "Home", "Eating Out"))</f>
        <v>Home</v>
      </c>
      <c r="H55" s="5" t="str">
        <f t="shared" si="1"/>
        <v>Expense</v>
      </c>
    </row>
    <row r="56" spans="1:8" x14ac:dyDescent="0.2">
      <c r="A56" s="12">
        <v>12</v>
      </c>
      <c r="B56" s="12">
        <v>14</v>
      </c>
      <c r="C56" s="12">
        <v>2022</v>
      </c>
      <c r="D56" s="7">
        <v>22.455589481669048</v>
      </c>
      <c r="E56" s="5" t="s">
        <v>15</v>
      </c>
      <c r="F56" s="5" t="str" cm="1">
        <f t="array" ref="F56">IF(D56=3000,"Deposit",_xlfn.IFS(E56="Chase","Chase Credit Card",E56="Citi","Citi Credit Card",E56="Bank of America","Bank of America Debit Card",E56="Cash","Cash",E56="Capital One","Capital One Debit Card",E56="Direct Deposit","Deposit"))</f>
        <v>Cash</v>
      </c>
      <c r="G56" s="5" t="str">
        <f ca="1">IF(D56=3000,"Monthly Salary",CHOOSE(RANDBETWEEN(1,6),"Groceries", "Car", "Misc.", "Subscription", "Home", "Eating Out"))</f>
        <v>Home</v>
      </c>
      <c r="H56" s="5" t="str">
        <f t="shared" si="1"/>
        <v>Expense</v>
      </c>
    </row>
    <row r="57" spans="1:8" x14ac:dyDescent="0.2">
      <c r="A57" s="12">
        <v>12</v>
      </c>
      <c r="B57" s="12">
        <v>16</v>
      </c>
      <c r="C57" s="12">
        <v>2022</v>
      </c>
      <c r="D57" s="7">
        <v>58.180493193805376</v>
      </c>
      <c r="E57" s="5" t="s">
        <v>13</v>
      </c>
      <c r="F57" s="5" t="str" cm="1">
        <f t="array" ref="F57">IF(D57=3000,"Deposit",_xlfn.IFS(E57="Chase","Chase Credit Card",E57="Citi","Citi Credit Card",E57="Bank of America","Bank of America Debit Card",E57="Cash","Cash",E57="Capital One","Capital One Debit Card",E57="Direct Deposit","Deposit"))</f>
        <v>Capital One Debit Card</v>
      </c>
      <c r="G57" s="5" t="str">
        <f ca="1">IF(D57=3000,"Monthly Salary",CHOOSE(RANDBETWEEN(1,6),"Groceries", "Car", "Misc.", "Subscription", "Home", "Eating Out"))</f>
        <v>Home</v>
      </c>
      <c r="H57" s="5" t="str">
        <f t="shared" si="1"/>
        <v>Expense</v>
      </c>
    </row>
    <row r="58" spans="1:8" x14ac:dyDescent="0.2">
      <c r="A58" s="12">
        <v>12</v>
      </c>
      <c r="B58" s="12">
        <v>18</v>
      </c>
      <c r="C58" s="12">
        <v>2022</v>
      </c>
      <c r="D58" s="7">
        <v>31.299061795140517</v>
      </c>
      <c r="E58" s="5" t="s">
        <v>31</v>
      </c>
      <c r="F58" s="5" t="str" cm="1">
        <f t="array" ref="F58">IF(D58=3000,"Deposit",_xlfn.IFS(E58="Chase","Chase Credit Card",E58="Citi","Citi Credit Card",E58="Bank of America","Bank of America Debit Card",E58="Cash","Cash",E58="Capital One","Capital One Debit Card",E58="Direct Deposit","Deposit"))</f>
        <v>Bank of America Debit Card</v>
      </c>
      <c r="G58" s="5" t="str">
        <f ca="1">IF(D58=3000,"Monthly Salary",CHOOSE(RANDBETWEEN(1,6),"Groceries", "Car", "Misc.", "Subscription", "Home", "Eating Out"))</f>
        <v>Subscription</v>
      </c>
      <c r="H58" s="5" t="str">
        <f t="shared" si="1"/>
        <v>Expense</v>
      </c>
    </row>
    <row r="59" spans="1:8" x14ac:dyDescent="0.2">
      <c r="A59" s="12">
        <v>12</v>
      </c>
      <c r="B59" s="12">
        <v>20</v>
      </c>
      <c r="C59" s="12">
        <v>2022</v>
      </c>
      <c r="D59" s="7">
        <v>93.953799115403882</v>
      </c>
      <c r="E59" s="5" t="s">
        <v>14</v>
      </c>
      <c r="F59" s="5" t="str" cm="1">
        <f t="array" ref="F59">IF(D59=3000,"Deposit",_xlfn.IFS(E59="Chase","Chase Credit Card",E59="Citi","Citi Credit Card",E59="Bank of America","Bank of America Debit Card",E59="Cash","Cash",E59="Capital One","Capital One Debit Card",E59="Direct Deposit","Deposit"))</f>
        <v>Chase Credit Card</v>
      </c>
      <c r="G59" s="5" t="str">
        <f ca="1">IF(D59=3000,"Monthly Salary",CHOOSE(RANDBETWEEN(1,6),"Groceries", "Car", "Misc.", "Subscription", "Home", "Eating Out"))</f>
        <v>Car</v>
      </c>
      <c r="H59" s="5" t="str">
        <f t="shared" si="1"/>
        <v>Expense</v>
      </c>
    </row>
    <row r="60" spans="1:8" x14ac:dyDescent="0.2">
      <c r="A60" s="12">
        <v>12</v>
      </c>
      <c r="B60" s="12">
        <v>22</v>
      </c>
      <c r="C60" s="12">
        <v>2022</v>
      </c>
      <c r="D60" s="7">
        <v>65.021689786240373</v>
      </c>
      <c r="E60" s="5" t="s">
        <v>15</v>
      </c>
      <c r="F60" s="5" t="str" cm="1">
        <f t="array" ref="F60">IF(D60=3000,"Deposit",_xlfn.IFS(E60="Chase","Chase Credit Card",E60="Citi","Citi Credit Card",E60="Bank of America","Bank of America Debit Card",E60="Cash","Cash",E60="Capital One","Capital One Debit Card",E60="Direct Deposit","Deposit"))</f>
        <v>Cash</v>
      </c>
      <c r="G60" s="5" t="str">
        <f t="shared" ref="G60:G64" ca="1" si="2">IF(D60=3000,"Monthly Salary",CHOOSE(RANDBETWEEN(1,6),"Groceries", "Car", "Misc.", "Subscription", "Home", "Eating Out"))</f>
        <v>Misc.</v>
      </c>
      <c r="H60" s="5" t="str">
        <f t="shared" si="1"/>
        <v>Expense</v>
      </c>
    </row>
    <row r="61" spans="1:8" x14ac:dyDescent="0.2">
      <c r="A61" s="12">
        <v>12</v>
      </c>
      <c r="B61" s="12">
        <v>24</v>
      </c>
      <c r="C61" s="12">
        <v>2022</v>
      </c>
      <c r="D61" s="7">
        <v>99.378114001070003</v>
      </c>
      <c r="E61" s="5" t="s">
        <v>13</v>
      </c>
      <c r="F61" s="5" t="str" cm="1">
        <f t="array" ref="F61">IF(D61=3000,"Deposit",_xlfn.IFS(E61="Chase","Chase Credit Card",E61="Citi","Citi Credit Card",E61="Bank of America","Bank of America Debit Card",E61="Cash","Cash",E61="Capital One","Capital One Debit Card",E61="Direct Deposit","Deposit"))</f>
        <v>Capital One Debit Card</v>
      </c>
      <c r="G61" s="5" t="str">
        <f t="shared" ca="1" si="2"/>
        <v>Subscription</v>
      </c>
      <c r="H61" s="5" t="str">
        <f t="shared" si="1"/>
        <v>Expense</v>
      </c>
    </row>
    <row r="62" spans="1:8" x14ac:dyDescent="0.2">
      <c r="A62" s="12">
        <v>12</v>
      </c>
      <c r="B62" s="12">
        <v>26</v>
      </c>
      <c r="C62" s="12">
        <v>2022</v>
      </c>
      <c r="D62" s="7">
        <v>31.584227887768041</v>
      </c>
      <c r="E62" s="5" t="s">
        <v>15</v>
      </c>
      <c r="F62" s="5" t="str" cm="1">
        <f t="array" ref="F62">IF(D62=3000,"Deposit",_xlfn.IFS(E62="Chase","Chase Credit Card",E62="Citi","Citi Credit Card",E62="Bank of America","Bank of America Debit Card",E62="Cash","Cash",E62="Capital One","Capital One Debit Card",E62="Direct Deposit","Deposit"))</f>
        <v>Cash</v>
      </c>
      <c r="G62" s="5" t="str">
        <f t="shared" ca="1" si="2"/>
        <v>Groceries</v>
      </c>
      <c r="H62" s="5" t="str">
        <f t="shared" si="1"/>
        <v>Expense</v>
      </c>
    </row>
    <row r="63" spans="1:8" x14ac:dyDescent="0.2">
      <c r="A63" s="12">
        <v>12</v>
      </c>
      <c r="B63" s="12">
        <v>28</v>
      </c>
      <c r="C63" s="12">
        <v>2022</v>
      </c>
      <c r="D63" s="7">
        <v>33.14258184225897</v>
      </c>
      <c r="E63" s="5" t="s">
        <v>14</v>
      </c>
      <c r="F63" s="5" t="str" cm="1">
        <f t="array" ref="F63">IF(D63=3000,"Deposit",_xlfn.IFS(E63="Chase","Chase Credit Card",E63="Citi","Citi Credit Card",E63="Bank of America","Bank of America Debit Card",E63="Cash","Cash",E63="Capital One","Capital One Debit Card",E63="Direct Deposit","Deposit"))</f>
        <v>Chase Credit Card</v>
      </c>
      <c r="G63" s="5" t="str">
        <f t="shared" ca="1" si="2"/>
        <v>Car</v>
      </c>
      <c r="H63" s="5" t="str">
        <f t="shared" si="1"/>
        <v>Expense</v>
      </c>
    </row>
    <row r="64" spans="1:8" x14ac:dyDescent="0.2">
      <c r="A64" s="12">
        <v>12</v>
      </c>
      <c r="B64" s="12">
        <v>30</v>
      </c>
      <c r="C64" s="12">
        <v>2022</v>
      </c>
      <c r="D64" s="7">
        <v>42.193566769514554</v>
      </c>
      <c r="E64" s="5" t="s">
        <v>15</v>
      </c>
      <c r="F64" s="5" t="str" cm="1">
        <f t="array" ref="F64">IF(D64=3000,"Deposit",_xlfn.IFS(E64="Chase","Chase Credit Card",E64="Citi","Citi Credit Card",E64="Bank of America","Bank of America Debit Card",E64="Cash","Cash",E64="Capital One","Capital One Debit Card",E64="Direct Deposit","Deposit"))</f>
        <v>Cash</v>
      </c>
      <c r="G64" s="5" t="str">
        <f t="shared" ca="1" si="2"/>
        <v>Home</v>
      </c>
      <c r="H64" s="5" t="str">
        <f t="shared" si="1"/>
        <v>Expense</v>
      </c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 t="s">
        <v>28</v>
      </c>
      <c r="B70" s="5"/>
      <c r="C70" s="5"/>
      <c r="D70" s="5"/>
    </row>
    <row r="71" spans="1:4" x14ac:dyDescent="0.2">
      <c r="A71" s="5" t="s">
        <v>25</v>
      </c>
      <c r="B71" s="5" t="s">
        <v>24</v>
      </c>
      <c r="C71" s="5"/>
      <c r="D71" s="5"/>
    </row>
    <row r="72" spans="1:4" x14ac:dyDescent="0.2">
      <c r="A72" s="5" t="s">
        <v>11</v>
      </c>
      <c r="B72" s="5" t="s">
        <v>24</v>
      </c>
      <c r="C72" s="5"/>
      <c r="D72" s="5"/>
    </row>
    <row r="73" spans="1:4" x14ac:dyDescent="0.2">
      <c r="A73" s="5" t="s">
        <v>10</v>
      </c>
      <c r="B73" s="5" t="s">
        <v>33</v>
      </c>
      <c r="C73" s="5"/>
      <c r="D73" s="5"/>
    </row>
    <row r="74" spans="1:4" x14ac:dyDescent="0.2">
      <c r="A74" s="5" t="s">
        <v>2</v>
      </c>
      <c r="B74" s="5" t="s">
        <v>32</v>
      </c>
      <c r="C74" s="5"/>
      <c r="D74" s="5"/>
    </row>
    <row r="75" spans="1:4" x14ac:dyDescent="0.2">
      <c r="A75" s="5" t="s">
        <v>27</v>
      </c>
      <c r="B75" s="5" t="s">
        <v>26</v>
      </c>
      <c r="D75" s="7"/>
    </row>
    <row r="76" spans="1:4" x14ac:dyDescent="0.2">
      <c r="D76" s="7"/>
    </row>
    <row r="77" spans="1:4" x14ac:dyDescent="0.2">
      <c r="D77" s="7"/>
    </row>
    <row r="78" spans="1:4" x14ac:dyDescent="0.2">
      <c r="D78" s="7"/>
    </row>
    <row r="79" spans="1:4" x14ac:dyDescent="0.2">
      <c r="D79" s="7"/>
    </row>
    <row r="80" spans="1:4" x14ac:dyDescent="0.2">
      <c r="D80" s="7"/>
    </row>
    <row r="81" spans="4:4" x14ac:dyDescent="0.2">
      <c r="D81" s="7"/>
    </row>
    <row r="82" spans="4:4" x14ac:dyDescent="0.2">
      <c r="D82" s="7"/>
    </row>
    <row r="83" spans="4:4" x14ac:dyDescent="0.2">
      <c r="D83" s="7"/>
    </row>
    <row r="84" spans="4:4" x14ac:dyDescent="0.2">
      <c r="D84" s="7"/>
    </row>
    <row r="85" spans="4:4" x14ac:dyDescent="0.2">
      <c r="D85" s="7"/>
    </row>
    <row r="86" spans="4:4" x14ac:dyDescent="0.2">
      <c r="D86" s="7"/>
    </row>
    <row r="87" spans="4:4" x14ac:dyDescent="0.2">
      <c r="D87" s="7"/>
    </row>
    <row r="88" spans="4:4" x14ac:dyDescent="0.2">
      <c r="D88" s="7"/>
    </row>
    <row r="89" spans="4:4" x14ac:dyDescent="0.2">
      <c r="D89" s="7"/>
    </row>
  </sheetData>
  <conditionalFormatting sqref="D1:D1048576">
    <cfRule type="cellIs" dxfId="8" priority="1" operator="equal">
      <formula>3000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0311-F58C-5B4B-ACCC-D5634DF1F8D1}">
  <dimension ref="A1:Z366"/>
  <sheetViews>
    <sheetView tabSelected="1" topLeftCell="E9" workbookViewId="0">
      <selection activeCell="AF33" sqref="AF33"/>
    </sheetView>
  </sheetViews>
  <sheetFormatPr baseColWidth="10" defaultRowHeight="16" x14ac:dyDescent="0.2"/>
  <cols>
    <col min="2" max="2" width="12.1640625" bestFit="1" customWidth="1"/>
    <col min="3" max="3" width="10.83203125" style="13"/>
    <col min="4" max="5" width="12.1640625" style="22" customWidth="1"/>
    <col min="6" max="6" width="12.1640625" style="25" customWidth="1"/>
    <col min="7" max="7" width="12.1640625" style="22" customWidth="1"/>
    <col min="8" max="8" width="15.83203125" bestFit="1" customWidth="1"/>
    <col min="9" max="9" width="24" bestFit="1" customWidth="1"/>
    <col min="10" max="10" width="13.33203125" bestFit="1" customWidth="1"/>
    <col min="13" max="13" width="24.33203125" bestFit="1" customWidth="1"/>
    <col min="14" max="14" width="16.83203125" customWidth="1"/>
    <col min="15" max="15" width="18.33203125" style="2" customWidth="1"/>
    <col min="16" max="16" width="14.6640625" style="2" customWidth="1"/>
    <col min="17" max="17" width="10.5" bestFit="1" customWidth="1"/>
    <col min="18" max="18" width="11.1640625" bestFit="1" customWidth="1"/>
    <col min="19" max="19" width="10.83203125" bestFit="1" customWidth="1"/>
    <col min="20" max="25" width="10.5" bestFit="1" customWidth="1"/>
    <col min="26" max="26" width="11.5" bestFit="1" customWidth="1"/>
    <col min="27" max="27" width="8.5" customWidth="1"/>
    <col min="28" max="28" width="9.5" bestFit="1" customWidth="1"/>
    <col min="29" max="29" width="7" bestFit="1" customWidth="1"/>
    <col min="30" max="30" width="3.1640625" bestFit="1" customWidth="1"/>
    <col min="31" max="31" width="9.5" bestFit="1" customWidth="1"/>
    <col min="32" max="32" width="6.5" bestFit="1" customWidth="1"/>
    <col min="33" max="33" width="3.1640625" bestFit="1" customWidth="1"/>
    <col min="34" max="35" width="9" bestFit="1" customWidth="1"/>
    <col min="36" max="36" width="3.1640625" bestFit="1" customWidth="1"/>
    <col min="37" max="37" width="11.5" bestFit="1" customWidth="1"/>
    <col min="38" max="38" width="12.33203125" bestFit="1" customWidth="1"/>
    <col min="39" max="39" width="3.1640625" bestFit="1" customWidth="1"/>
    <col min="40" max="40" width="14.83203125" bestFit="1" customWidth="1"/>
    <col min="41" max="41" width="9.83203125" bestFit="1" customWidth="1"/>
    <col min="42" max="42" width="3.1640625" bestFit="1" customWidth="1"/>
    <col min="43" max="43" width="12.33203125" bestFit="1" customWidth="1"/>
    <col min="44" max="44" width="12" bestFit="1" customWidth="1"/>
    <col min="45" max="45" width="3.1640625" bestFit="1" customWidth="1"/>
    <col min="46" max="46" width="14.5" bestFit="1" customWidth="1"/>
    <col min="47" max="47" width="11.83203125" bestFit="1" customWidth="1"/>
    <col min="48" max="48" width="3.1640625" bestFit="1" customWidth="1"/>
    <col min="49" max="49" width="14.33203125" bestFit="1" customWidth="1"/>
    <col min="50" max="50" width="10.83203125" bestFit="1" customWidth="1"/>
    <col min="51" max="51" width="21.6640625" bestFit="1" customWidth="1"/>
    <col min="52" max="52" width="14.33203125" bestFit="1" customWidth="1"/>
    <col min="53" max="53" width="21.6640625" bestFit="1" customWidth="1"/>
    <col min="54" max="54" width="14.33203125" bestFit="1" customWidth="1"/>
    <col min="55" max="55" width="21.6640625" bestFit="1" customWidth="1"/>
    <col min="56" max="56" width="13.33203125" bestFit="1" customWidth="1"/>
    <col min="57" max="57" width="21.6640625" bestFit="1" customWidth="1"/>
    <col min="58" max="58" width="14.33203125" bestFit="1" customWidth="1"/>
    <col min="59" max="59" width="21.6640625" bestFit="1" customWidth="1"/>
    <col min="60" max="60" width="14.33203125" bestFit="1" customWidth="1"/>
    <col min="61" max="61" width="21.6640625" bestFit="1" customWidth="1"/>
    <col min="62" max="62" width="14.33203125" bestFit="1" customWidth="1"/>
    <col min="63" max="63" width="21.6640625" bestFit="1" customWidth="1"/>
    <col min="64" max="64" width="14.33203125" bestFit="1" customWidth="1"/>
    <col min="65" max="65" width="21.6640625" bestFit="1" customWidth="1"/>
    <col min="66" max="66" width="14.33203125" bestFit="1" customWidth="1"/>
    <col min="67" max="67" width="21.6640625" bestFit="1" customWidth="1"/>
    <col min="68" max="68" width="14.33203125" bestFit="1" customWidth="1"/>
    <col min="69" max="69" width="21.6640625" bestFit="1" customWidth="1"/>
    <col min="70" max="70" width="13.33203125" bestFit="1" customWidth="1"/>
    <col min="71" max="71" width="21.6640625" bestFit="1" customWidth="1"/>
    <col min="72" max="72" width="14.33203125" bestFit="1" customWidth="1"/>
    <col min="73" max="73" width="21.6640625" bestFit="1" customWidth="1"/>
    <col min="74" max="74" width="14.33203125" bestFit="1" customWidth="1"/>
    <col min="75" max="75" width="21.6640625" bestFit="1" customWidth="1"/>
    <col min="76" max="76" width="14.33203125" bestFit="1" customWidth="1"/>
    <col min="77" max="77" width="21.6640625" bestFit="1" customWidth="1"/>
    <col min="78" max="78" width="14.33203125" bestFit="1" customWidth="1"/>
    <col min="79" max="79" width="21.6640625" bestFit="1" customWidth="1"/>
    <col min="80" max="80" width="14.33203125" bestFit="1" customWidth="1"/>
    <col min="81" max="81" width="21.6640625" bestFit="1" customWidth="1"/>
    <col min="82" max="82" width="14.33203125" bestFit="1" customWidth="1"/>
    <col min="83" max="83" width="20.5" bestFit="1" customWidth="1"/>
    <col min="84" max="84" width="14.33203125" bestFit="1" customWidth="1"/>
    <col min="85" max="85" width="21.6640625" bestFit="1" customWidth="1"/>
    <col min="86" max="86" width="13.33203125" bestFit="1" customWidth="1"/>
    <col min="87" max="87" width="21.6640625" bestFit="1" customWidth="1"/>
    <col min="88" max="88" width="14.33203125" bestFit="1" customWidth="1"/>
    <col min="89" max="89" width="21.6640625" bestFit="1" customWidth="1"/>
    <col min="90" max="90" width="14.33203125" bestFit="1" customWidth="1"/>
    <col min="91" max="91" width="20.5" bestFit="1" customWidth="1"/>
    <col min="92" max="92" width="14.33203125" bestFit="1" customWidth="1"/>
    <col min="93" max="93" width="21.6640625" bestFit="1" customWidth="1"/>
    <col min="94" max="94" width="13.33203125" bestFit="1" customWidth="1"/>
    <col min="95" max="95" width="21.6640625" bestFit="1" customWidth="1"/>
    <col min="96" max="96" width="14.33203125" bestFit="1" customWidth="1"/>
    <col min="97" max="97" width="21.6640625" bestFit="1" customWidth="1"/>
    <col min="98" max="98" width="14.33203125" bestFit="1" customWidth="1"/>
    <col min="99" max="99" width="21.6640625" bestFit="1" customWidth="1"/>
    <col min="100" max="100" width="14.33203125" bestFit="1" customWidth="1"/>
    <col min="101" max="101" width="21.6640625" bestFit="1" customWidth="1"/>
    <col min="102" max="102" width="13.33203125" bestFit="1" customWidth="1"/>
    <col min="103" max="103" width="21.6640625" bestFit="1" customWidth="1"/>
    <col min="104" max="104" width="13.33203125" bestFit="1" customWidth="1"/>
    <col min="105" max="105" width="21.6640625" bestFit="1" customWidth="1"/>
    <col min="106" max="106" width="14.33203125" bestFit="1" customWidth="1"/>
    <col min="107" max="107" width="21.6640625" bestFit="1" customWidth="1"/>
    <col min="108" max="108" width="14.33203125" bestFit="1" customWidth="1"/>
    <col min="109" max="109" width="21.6640625" bestFit="1" customWidth="1"/>
    <col min="110" max="110" width="14.33203125" bestFit="1" customWidth="1"/>
    <col min="111" max="111" width="21.6640625" bestFit="1" customWidth="1"/>
    <col min="112" max="112" width="14.33203125" bestFit="1" customWidth="1"/>
    <col min="113" max="113" width="21.6640625" bestFit="1" customWidth="1"/>
    <col min="114" max="114" width="14.33203125" bestFit="1" customWidth="1"/>
    <col min="115" max="115" width="21.6640625" bestFit="1" customWidth="1"/>
    <col min="116" max="116" width="14.33203125" bestFit="1" customWidth="1"/>
    <col min="117" max="117" width="21.6640625" bestFit="1" customWidth="1"/>
    <col min="118" max="118" width="14.33203125" bestFit="1" customWidth="1"/>
    <col min="119" max="119" width="21.6640625" bestFit="1" customWidth="1"/>
    <col min="120" max="120" width="14.33203125" bestFit="1" customWidth="1"/>
    <col min="121" max="121" width="21.6640625" bestFit="1" customWidth="1"/>
    <col min="122" max="122" width="12.33203125" bestFit="1" customWidth="1"/>
    <col min="123" max="123" width="21.6640625" bestFit="1" customWidth="1"/>
    <col min="124" max="124" width="14.33203125" bestFit="1" customWidth="1"/>
    <col min="125" max="125" width="21.6640625" bestFit="1" customWidth="1"/>
    <col min="126" max="126" width="13.33203125" bestFit="1" customWidth="1"/>
    <col min="127" max="127" width="21.6640625" bestFit="1" customWidth="1"/>
    <col min="128" max="128" width="13.33203125" bestFit="1" customWidth="1"/>
    <col min="129" max="129" width="21.6640625" bestFit="1" customWidth="1"/>
    <col min="130" max="130" width="14.33203125" bestFit="1" customWidth="1"/>
    <col min="131" max="131" width="21.6640625" bestFit="1" customWidth="1"/>
    <col min="132" max="132" width="14.33203125" bestFit="1" customWidth="1"/>
    <col min="133" max="133" width="21.6640625" bestFit="1" customWidth="1"/>
    <col min="134" max="134" width="14.33203125" bestFit="1" customWidth="1"/>
    <col min="135" max="135" width="21.6640625" bestFit="1" customWidth="1"/>
    <col min="136" max="136" width="14.33203125" bestFit="1" customWidth="1"/>
    <col min="137" max="137" width="21.6640625" bestFit="1" customWidth="1"/>
    <col min="138" max="138" width="14.33203125" bestFit="1" customWidth="1"/>
    <col min="139" max="139" width="20.5" bestFit="1" customWidth="1"/>
    <col min="140" max="140" width="14.33203125" bestFit="1" customWidth="1"/>
    <col min="141" max="141" width="20.5" bestFit="1" customWidth="1"/>
    <col min="142" max="142" width="14.33203125" bestFit="1" customWidth="1"/>
    <col min="143" max="143" width="21.6640625" bestFit="1" customWidth="1"/>
    <col min="144" max="144" width="13.33203125" bestFit="1" customWidth="1"/>
    <col min="145" max="145" width="20.5" bestFit="1" customWidth="1"/>
    <col min="146" max="146" width="14.33203125" bestFit="1" customWidth="1"/>
    <col min="147" max="147" width="21.6640625" bestFit="1" customWidth="1"/>
    <col min="148" max="148" width="14.33203125" bestFit="1" customWidth="1"/>
    <col min="149" max="149" width="21.6640625" bestFit="1" customWidth="1"/>
    <col min="150" max="150" width="14.33203125" bestFit="1" customWidth="1"/>
    <col min="151" max="151" width="21.6640625" bestFit="1" customWidth="1"/>
    <col min="152" max="152" width="14.33203125" bestFit="1" customWidth="1"/>
    <col min="153" max="153" width="21.6640625" bestFit="1" customWidth="1"/>
    <col min="154" max="154" width="14.33203125" bestFit="1" customWidth="1"/>
    <col min="155" max="155" width="20.5" bestFit="1" customWidth="1"/>
    <col min="156" max="156" width="14.33203125" bestFit="1" customWidth="1"/>
    <col min="157" max="157" width="20.5" bestFit="1" customWidth="1"/>
    <col min="158" max="158" width="14.33203125" bestFit="1" customWidth="1"/>
    <col min="159" max="159" width="21.6640625" bestFit="1" customWidth="1"/>
    <col min="160" max="160" width="13.33203125" bestFit="1" customWidth="1"/>
    <col min="161" max="161" width="21.6640625" bestFit="1" customWidth="1"/>
    <col min="162" max="162" width="14.33203125" bestFit="1" customWidth="1"/>
    <col min="163" max="163" width="21.6640625" bestFit="1" customWidth="1"/>
    <col min="164" max="164" width="14.33203125" bestFit="1" customWidth="1"/>
    <col min="165" max="165" width="21.6640625" bestFit="1" customWidth="1"/>
    <col min="166" max="166" width="14.33203125" bestFit="1" customWidth="1"/>
    <col min="167" max="167" width="21.6640625" bestFit="1" customWidth="1"/>
    <col min="168" max="168" width="14.33203125" bestFit="1" customWidth="1"/>
    <col min="169" max="169" width="21.6640625" bestFit="1" customWidth="1"/>
    <col min="170" max="170" width="13.33203125" bestFit="1" customWidth="1"/>
    <col min="171" max="171" width="21.6640625" bestFit="1" customWidth="1"/>
    <col min="172" max="172" width="14.33203125" bestFit="1" customWidth="1"/>
    <col min="173" max="173" width="20.5" bestFit="1" customWidth="1"/>
    <col min="174" max="174" width="14.33203125" bestFit="1" customWidth="1"/>
    <col min="175" max="175" width="21.6640625" bestFit="1" customWidth="1"/>
    <col min="176" max="176" width="13.33203125" bestFit="1" customWidth="1"/>
    <col min="177" max="177" width="21.6640625" bestFit="1" customWidth="1"/>
    <col min="178" max="178" width="14.33203125" bestFit="1" customWidth="1"/>
    <col min="179" max="179" width="21.6640625" bestFit="1" customWidth="1"/>
    <col min="180" max="180" width="14.33203125" bestFit="1" customWidth="1"/>
    <col min="181" max="181" width="21.6640625" bestFit="1" customWidth="1"/>
    <col min="182" max="182" width="14.33203125" bestFit="1" customWidth="1"/>
    <col min="183" max="183" width="21.6640625" bestFit="1" customWidth="1"/>
    <col min="184" max="184" width="14.33203125" bestFit="1" customWidth="1"/>
    <col min="185" max="185" width="21.6640625" bestFit="1" customWidth="1"/>
    <col min="186" max="186" width="13.33203125" bestFit="1" customWidth="1"/>
    <col min="187" max="187" width="21.6640625" bestFit="1" customWidth="1"/>
    <col min="188" max="188" width="14.33203125" bestFit="1" customWidth="1"/>
    <col min="189" max="189" width="21.6640625" bestFit="1" customWidth="1"/>
    <col min="190" max="190" width="14.33203125" bestFit="1" customWidth="1"/>
    <col min="191" max="191" width="21.6640625" bestFit="1" customWidth="1"/>
    <col min="192" max="192" width="14.33203125" bestFit="1" customWidth="1"/>
    <col min="193" max="193" width="21.6640625" bestFit="1" customWidth="1"/>
    <col min="194" max="194" width="14.33203125" bestFit="1" customWidth="1"/>
    <col min="195" max="195" width="21.6640625" bestFit="1" customWidth="1"/>
    <col min="196" max="196" width="14.33203125" bestFit="1" customWidth="1"/>
    <col min="197" max="197" width="21.6640625" bestFit="1" customWidth="1"/>
    <col min="198" max="198" width="14.33203125" bestFit="1" customWidth="1"/>
    <col min="199" max="199" width="21.6640625" bestFit="1" customWidth="1"/>
    <col min="200" max="200" width="14.33203125" bestFit="1" customWidth="1"/>
    <col min="201" max="201" width="21.6640625" bestFit="1" customWidth="1"/>
    <col min="202" max="202" width="13.33203125" bestFit="1" customWidth="1"/>
    <col min="203" max="203" width="19.5" bestFit="1" customWidth="1"/>
    <col min="204" max="204" width="14.33203125" bestFit="1" customWidth="1"/>
    <col min="205" max="205" width="19.5" bestFit="1" customWidth="1"/>
    <col min="206" max="206" width="14.33203125" bestFit="1" customWidth="1"/>
    <col min="207" max="207" width="21.6640625" bestFit="1" customWidth="1"/>
    <col min="208" max="208" width="14.33203125" bestFit="1" customWidth="1"/>
    <col min="209" max="209" width="21.6640625" bestFit="1" customWidth="1"/>
    <col min="210" max="210" width="14.33203125" bestFit="1" customWidth="1"/>
    <col min="211" max="211" width="21.6640625" bestFit="1" customWidth="1"/>
    <col min="212" max="212" width="14.33203125" bestFit="1" customWidth="1"/>
    <col min="213" max="213" width="21.6640625" bestFit="1" customWidth="1"/>
    <col min="214" max="214" width="13.33203125" bestFit="1" customWidth="1"/>
    <col min="215" max="215" width="20.5" bestFit="1" customWidth="1"/>
    <col min="216" max="216" width="14.33203125" bestFit="1" customWidth="1"/>
    <col min="217" max="217" width="21.6640625" bestFit="1" customWidth="1"/>
    <col min="218" max="218" width="14.33203125" bestFit="1" customWidth="1"/>
    <col min="219" max="219" width="21.6640625" bestFit="1" customWidth="1"/>
    <col min="220" max="220" width="13.33203125" bestFit="1" customWidth="1"/>
    <col min="221" max="221" width="21.6640625" bestFit="1" customWidth="1"/>
    <col min="222" max="222" width="14.33203125" bestFit="1" customWidth="1"/>
    <col min="223" max="223" width="21.6640625" bestFit="1" customWidth="1"/>
    <col min="224" max="224" width="14.33203125" bestFit="1" customWidth="1"/>
    <col min="225" max="225" width="21.6640625" bestFit="1" customWidth="1"/>
    <col min="226" max="226" width="14.33203125" bestFit="1" customWidth="1"/>
    <col min="227" max="227" width="21.6640625" bestFit="1" customWidth="1"/>
    <col min="228" max="228" width="14.33203125" bestFit="1" customWidth="1"/>
    <col min="229" max="229" width="21.6640625" bestFit="1" customWidth="1"/>
    <col min="230" max="230" width="14.33203125" bestFit="1" customWidth="1"/>
    <col min="231" max="231" width="21.6640625" bestFit="1" customWidth="1"/>
    <col min="232" max="232" width="14.33203125" bestFit="1" customWidth="1"/>
    <col min="233" max="233" width="21.6640625" bestFit="1" customWidth="1"/>
    <col min="234" max="234" width="14.33203125" bestFit="1" customWidth="1"/>
    <col min="235" max="235" width="19.5" bestFit="1" customWidth="1"/>
    <col min="236" max="236" width="14.33203125" bestFit="1" customWidth="1"/>
    <col min="237" max="237" width="21.6640625" bestFit="1" customWidth="1"/>
    <col min="238" max="238" width="14.33203125" bestFit="1" customWidth="1"/>
    <col min="239" max="239" width="21.6640625" bestFit="1" customWidth="1"/>
    <col min="240" max="240" width="14.33203125" bestFit="1" customWidth="1"/>
    <col min="241" max="241" width="21.6640625" bestFit="1" customWidth="1"/>
    <col min="242" max="242" width="14.33203125" bestFit="1" customWidth="1"/>
    <col min="243" max="243" width="21.6640625" bestFit="1" customWidth="1"/>
    <col min="244" max="244" width="14.33203125" bestFit="1" customWidth="1"/>
    <col min="245" max="245" width="21.6640625" bestFit="1" customWidth="1"/>
    <col min="246" max="246" width="14.33203125" bestFit="1" customWidth="1"/>
    <col min="247" max="247" width="21.6640625" bestFit="1" customWidth="1"/>
    <col min="248" max="248" width="14.33203125" bestFit="1" customWidth="1"/>
    <col min="249" max="249" width="21.6640625" bestFit="1" customWidth="1"/>
    <col min="250" max="250" width="14.33203125" bestFit="1" customWidth="1"/>
    <col min="251" max="251" width="21.6640625" bestFit="1" customWidth="1"/>
    <col min="252" max="252" width="14.33203125" bestFit="1" customWidth="1"/>
    <col min="253" max="253" width="20.5" bestFit="1" customWidth="1"/>
    <col min="254" max="254" width="14.33203125" bestFit="1" customWidth="1"/>
    <col min="255" max="255" width="21.6640625" bestFit="1" customWidth="1"/>
    <col min="256" max="256" width="14.33203125" bestFit="1" customWidth="1"/>
    <col min="257" max="257" width="20.5" bestFit="1" customWidth="1"/>
    <col min="258" max="258" width="14.33203125" bestFit="1" customWidth="1"/>
    <col min="259" max="259" width="21.6640625" bestFit="1" customWidth="1"/>
    <col min="260" max="260" width="14.33203125" bestFit="1" customWidth="1"/>
    <col min="261" max="261" width="21.6640625" bestFit="1" customWidth="1"/>
    <col min="262" max="262" width="14.33203125" bestFit="1" customWidth="1"/>
    <col min="263" max="263" width="21.6640625" bestFit="1" customWidth="1"/>
    <col min="264" max="264" width="14.33203125" bestFit="1" customWidth="1"/>
    <col min="265" max="265" width="21.6640625" bestFit="1" customWidth="1"/>
    <col min="266" max="266" width="14.33203125" bestFit="1" customWidth="1"/>
    <col min="267" max="267" width="21.6640625" bestFit="1" customWidth="1"/>
    <col min="268" max="268" width="14.33203125" bestFit="1" customWidth="1"/>
    <col min="269" max="269" width="21.6640625" bestFit="1" customWidth="1"/>
    <col min="270" max="270" width="14.33203125" bestFit="1" customWidth="1"/>
    <col min="271" max="271" width="21.6640625" bestFit="1" customWidth="1"/>
    <col min="272" max="272" width="14.33203125" bestFit="1" customWidth="1"/>
    <col min="273" max="273" width="21.6640625" bestFit="1" customWidth="1"/>
    <col min="274" max="274" width="14.33203125" bestFit="1" customWidth="1"/>
    <col min="275" max="275" width="20.5" bestFit="1" customWidth="1"/>
    <col min="276" max="276" width="14.33203125" bestFit="1" customWidth="1"/>
    <col min="277" max="277" width="21.6640625" bestFit="1" customWidth="1"/>
    <col min="278" max="278" width="14.33203125" bestFit="1" customWidth="1"/>
    <col min="279" max="279" width="21.6640625" bestFit="1" customWidth="1"/>
    <col min="280" max="280" width="13.33203125" bestFit="1" customWidth="1"/>
    <col min="281" max="281" width="21.6640625" bestFit="1" customWidth="1"/>
    <col min="282" max="282" width="14.33203125" bestFit="1" customWidth="1"/>
    <col min="283" max="283" width="21.6640625" bestFit="1" customWidth="1"/>
    <col min="284" max="284" width="13.33203125" bestFit="1" customWidth="1"/>
    <col min="285" max="285" width="21.6640625" bestFit="1" customWidth="1"/>
    <col min="286" max="286" width="14.33203125" bestFit="1" customWidth="1"/>
    <col min="287" max="287" width="21.6640625" bestFit="1" customWidth="1"/>
    <col min="288" max="288" width="14.33203125" bestFit="1" customWidth="1"/>
    <col min="289" max="289" width="21.6640625" bestFit="1" customWidth="1"/>
    <col min="290" max="290" width="13.33203125" bestFit="1" customWidth="1"/>
    <col min="291" max="291" width="21.6640625" bestFit="1" customWidth="1"/>
    <col min="292" max="292" width="14.33203125" bestFit="1" customWidth="1"/>
    <col min="293" max="293" width="21.6640625" bestFit="1" customWidth="1"/>
    <col min="294" max="294" width="14.33203125" bestFit="1" customWidth="1"/>
    <col min="295" max="295" width="21.6640625" bestFit="1" customWidth="1"/>
    <col min="296" max="296" width="14.33203125" bestFit="1" customWidth="1"/>
    <col min="297" max="297" width="20.5" bestFit="1" customWidth="1"/>
    <col min="298" max="298" width="14.33203125" bestFit="1" customWidth="1"/>
    <col min="299" max="299" width="21.6640625" bestFit="1" customWidth="1"/>
    <col min="300" max="300" width="14.33203125" bestFit="1" customWidth="1"/>
    <col min="301" max="301" width="21.6640625" bestFit="1" customWidth="1"/>
    <col min="302" max="302" width="14.33203125" bestFit="1" customWidth="1"/>
    <col min="303" max="303" width="20.5" bestFit="1" customWidth="1"/>
    <col min="304" max="304" width="14.33203125" bestFit="1" customWidth="1"/>
    <col min="305" max="305" width="21.6640625" bestFit="1" customWidth="1"/>
    <col min="306" max="306" width="14.33203125" bestFit="1" customWidth="1"/>
    <col min="307" max="307" width="21.6640625" bestFit="1" customWidth="1"/>
    <col min="308" max="308" width="14.33203125" bestFit="1" customWidth="1"/>
    <col min="309" max="309" width="21.6640625" bestFit="1" customWidth="1"/>
    <col min="310" max="310" width="14.33203125" bestFit="1" customWidth="1"/>
    <col min="311" max="311" width="21.6640625" bestFit="1" customWidth="1"/>
    <col min="312" max="312" width="14.33203125" bestFit="1" customWidth="1"/>
    <col min="313" max="313" width="21.6640625" bestFit="1" customWidth="1"/>
    <col min="314" max="314" width="13.33203125" bestFit="1" customWidth="1"/>
    <col min="315" max="315" width="20.5" bestFit="1" customWidth="1"/>
    <col min="316" max="316" width="14.33203125" bestFit="1" customWidth="1"/>
    <col min="317" max="317" width="21.6640625" bestFit="1" customWidth="1"/>
    <col min="318" max="318" width="14.33203125" bestFit="1" customWidth="1"/>
    <col min="319" max="319" width="21.6640625" bestFit="1" customWidth="1"/>
    <col min="320" max="320" width="14.33203125" bestFit="1" customWidth="1"/>
    <col min="321" max="321" width="21.6640625" bestFit="1" customWidth="1"/>
    <col min="322" max="322" width="14.33203125" bestFit="1" customWidth="1"/>
    <col min="323" max="323" width="21.6640625" bestFit="1" customWidth="1"/>
    <col min="324" max="324" width="14.33203125" bestFit="1" customWidth="1"/>
    <col min="325" max="325" width="20.5" bestFit="1" customWidth="1"/>
    <col min="326" max="326" width="13.33203125" bestFit="1" customWidth="1"/>
    <col min="327" max="327" width="21.6640625" bestFit="1" customWidth="1"/>
    <col min="328" max="328" width="14.33203125" bestFit="1" customWidth="1"/>
    <col min="329" max="329" width="21.6640625" bestFit="1" customWidth="1"/>
    <col min="330" max="330" width="14.33203125" bestFit="1" customWidth="1"/>
    <col min="331" max="331" width="21.6640625" bestFit="1" customWidth="1"/>
    <col min="332" max="332" width="14.33203125" bestFit="1" customWidth="1"/>
    <col min="333" max="333" width="21.6640625" bestFit="1" customWidth="1"/>
    <col min="334" max="334" width="13.33203125" bestFit="1" customWidth="1"/>
    <col min="335" max="335" width="21.6640625" bestFit="1" customWidth="1"/>
    <col min="336" max="336" width="14.33203125" bestFit="1" customWidth="1"/>
    <col min="337" max="337" width="21.6640625" bestFit="1" customWidth="1"/>
    <col min="338" max="338" width="14.33203125" bestFit="1" customWidth="1"/>
    <col min="339" max="339" width="21.6640625" bestFit="1" customWidth="1"/>
    <col min="340" max="340" width="14.33203125" bestFit="1" customWidth="1"/>
    <col min="341" max="341" width="21.6640625" bestFit="1" customWidth="1"/>
    <col min="342" max="342" width="14.33203125" bestFit="1" customWidth="1"/>
    <col min="343" max="343" width="21.6640625" bestFit="1" customWidth="1"/>
    <col min="344" max="344" width="14.33203125" bestFit="1" customWidth="1"/>
    <col min="345" max="345" width="21.6640625" bestFit="1" customWidth="1"/>
    <col min="346" max="346" width="14.33203125" bestFit="1" customWidth="1"/>
    <col min="347" max="347" width="21.6640625" bestFit="1" customWidth="1"/>
    <col min="348" max="348" width="14.33203125" bestFit="1" customWidth="1"/>
    <col min="349" max="349" width="21.6640625" bestFit="1" customWidth="1"/>
    <col min="350" max="350" width="13.33203125" bestFit="1" customWidth="1"/>
    <col min="351" max="351" width="21.6640625" bestFit="1" customWidth="1"/>
    <col min="352" max="352" width="14.33203125" bestFit="1" customWidth="1"/>
    <col min="353" max="353" width="20.5" bestFit="1" customWidth="1"/>
    <col min="354" max="354" width="14.33203125" bestFit="1" customWidth="1"/>
    <col min="355" max="355" width="21.6640625" bestFit="1" customWidth="1"/>
    <col min="356" max="356" width="14.33203125" bestFit="1" customWidth="1"/>
    <col min="357" max="357" width="21.6640625" bestFit="1" customWidth="1"/>
    <col min="358" max="358" width="14.33203125" bestFit="1" customWidth="1"/>
    <col min="359" max="359" width="21.6640625" bestFit="1" customWidth="1"/>
    <col min="360" max="360" width="14.33203125" bestFit="1" customWidth="1"/>
    <col min="361" max="361" width="21.6640625" bestFit="1" customWidth="1"/>
    <col min="362" max="362" width="14.33203125" bestFit="1" customWidth="1"/>
    <col min="363" max="363" width="21.6640625" bestFit="1" customWidth="1"/>
    <col min="364" max="364" width="14.33203125" bestFit="1" customWidth="1"/>
    <col min="365" max="365" width="21.6640625" bestFit="1" customWidth="1"/>
    <col min="366" max="366" width="14.33203125" bestFit="1" customWidth="1"/>
    <col min="367" max="367" width="21.6640625" bestFit="1" customWidth="1"/>
    <col min="368" max="368" width="14.33203125" bestFit="1" customWidth="1"/>
    <col min="369" max="369" width="21.6640625" bestFit="1" customWidth="1"/>
    <col min="370" max="370" width="14.33203125" bestFit="1" customWidth="1"/>
    <col min="371" max="371" width="21.6640625" bestFit="1" customWidth="1"/>
    <col min="372" max="372" width="14.33203125" bestFit="1" customWidth="1"/>
    <col min="373" max="373" width="21.6640625" bestFit="1" customWidth="1"/>
    <col min="374" max="374" width="14.33203125" bestFit="1" customWidth="1"/>
    <col min="375" max="375" width="21.6640625" bestFit="1" customWidth="1"/>
    <col min="376" max="376" width="11.33203125" bestFit="1" customWidth="1"/>
    <col min="377" max="377" width="21.6640625" bestFit="1" customWidth="1"/>
    <col min="378" max="378" width="14.33203125" bestFit="1" customWidth="1"/>
    <col min="379" max="379" width="21.6640625" bestFit="1" customWidth="1"/>
    <col min="380" max="380" width="14.33203125" bestFit="1" customWidth="1"/>
    <col min="381" max="381" width="21.6640625" bestFit="1" customWidth="1"/>
    <col min="382" max="382" width="14.33203125" bestFit="1" customWidth="1"/>
    <col min="383" max="383" width="21.6640625" bestFit="1" customWidth="1"/>
    <col min="384" max="384" width="14.33203125" bestFit="1" customWidth="1"/>
    <col min="385" max="385" width="21.6640625" bestFit="1" customWidth="1"/>
    <col min="386" max="386" width="14.33203125" bestFit="1" customWidth="1"/>
    <col min="387" max="387" width="21.6640625" bestFit="1" customWidth="1"/>
    <col min="388" max="388" width="14.33203125" bestFit="1" customWidth="1"/>
    <col min="389" max="389" width="21.6640625" bestFit="1" customWidth="1"/>
    <col min="390" max="390" width="14.33203125" bestFit="1" customWidth="1"/>
    <col min="391" max="391" width="21.6640625" bestFit="1" customWidth="1"/>
    <col min="392" max="392" width="14.33203125" bestFit="1" customWidth="1"/>
    <col min="393" max="393" width="21.6640625" bestFit="1" customWidth="1"/>
    <col min="394" max="394" width="14.33203125" bestFit="1" customWidth="1"/>
    <col min="395" max="395" width="21.6640625" bestFit="1" customWidth="1"/>
    <col min="396" max="396" width="14.33203125" bestFit="1" customWidth="1"/>
    <col min="397" max="397" width="21.6640625" bestFit="1" customWidth="1"/>
    <col min="398" max="398" width="14.33203125" bestFit="1" customWidth="1"/>
    <col min="399" max="399" width="21.6640625" bestFit="1" customWidth="1"/>
    <col min="400" max="400" width="14.33203125" bestFit="1" customWidth="1"/>
    <col min="401" max="401" width="21.6640625" bestFit="1" customWidth="1"/>
    <col min="402" max="402" width="14.33203125" bestFit="1" customWidth="1"/>
    <col min="403" max="403" width="21.6640625" bestFit="1" customWidth="1"/>
    <col min="404" max="404" width="14.33203125" bestFit="1" customWidth="1"/>
    <col min="405" max="405" width="21.6640625" bestFit="1" customWidth="1"/>
    <col min="406" max="406" width="14.33203125" bestFit="1" customWidth="1"/>
    <col min="407" max="407" width="21.6640625" bestFit="1" customWidth="1"/>
    <col min="408" max="408" width="14.33203125" bestFit="1" customWidth="1"/>
    <col min="409" max="409" width="21.6640625" bestFit="1" customWidth="1"/>
    <col min="410" max="410" width="14.33203125" bestFit="1" customWidth="1"/>
    <col min="411" max="411" width="21.6640625" bestFit="1" customWidth="1"/>
    <col min="412" max="412" width="14.33203125" bestFit="1" customWidth="1"/>
    <col min="413" max="413" width="21.6640625" bestFit="1" customWidth="1"/>
    <col min="414" max="414" width="14.33203125" bestFit="1" customWidth="1"/>
    <col min="415" max="415" width="20.5" bestFit="1" customWidth="1"/>
    <col min="416" max="416" width="14.33203125" bestFit="1" customWidth="1"/>
    <col min="417" max="417" width="21.6640625" bestFit="1" customWidth="1"/>
    <col min="418" max="418" width="14.33203125" bestFit="1" customWidth="1"/>
    <col min="419" max="419" width="21.6640625" bestFit="1" customWidth="1"/>
    <col min="420" max="420" width="14.33203125" bestFit="1" customWidth="1"/>
    <col min="421" max="421" width="21.6640625" bestFit="1" customWidth="1"/>
    <col min="422" max="422" width="14.33203125" bestFit="1" customWidth="1"/>
    <col min="423" max="423" width="21.6640625" bestFit="1" customWidth="1"/>
    <col min="424" max="424" width="14.33203125" bestFit="1" customWidth="1"/>
    <col min="425" max="425" width="21.6640625" bestFit="1" customWidth="1"/>
    <col min="426" max="426" width="14.33203125" bestFit="1" customWidth="1"/>
    <col min="427" max="427" width="21.6640625" bestFit="1" customWidth="1"/>
    <col min="428" max="428" width="14.33203125" bestFit="1" customWidth="1"/>
    <col min="429" max="429" width="21.6640625" bestFit="1" customWidth="1"/>
    <col min="430" max="430" width="14.33203125" bestFit="1" customWidth="1"/>
    <col min="431" max="431" width="21.6640625" bestFit="1" customWidth="1"/>
    <col min="432" max="432" width="14.33203125" bestFit="1" customWidth="1"/>
    <col min="433" max="433" width="21.6640625" bestFit="1" customWidth="1"/>
    <col min="434" max="434" width="14.33203125" bestFit="1" customWidth="1"/>
    <col min="435" max="435" width="21.6640625" bestFit="1" customWidth="1"/>
    <col min="436" max="436" width="13.33203125" bestFit="1" customWidth="1"/>
    <col min="437" max="437" width="21.6640625" bestFit="1" customWidth="1"/>
    <col min="438" max="438" width="14.33203125" bestFit="1" customWidth="1"/>
    <col min="439" max="439" width="21.6640625" bestFit="1" customWidth="1"/>
    <col min="440" max="440" width="14.33203125" bestFit="1" customWidth="1"/>
    <col min="441" max="441" width="21.6640625" bestFit="1" customWidth="1"/>
    <col min="442" max="442" width="14.33203125" bestFit="1" customWidth="1"/>
    <col min="443" max="443" width="20.5" bestFit="1" customWidth="1"/>
    <col min="444" max="444" width="14.33203125" bestFit="1" customWidth="1"/>
    <col min="445" max="445" width="21.6640625" bestFit="1" customWidth="1"/>
    <col min="446" max="446" width="13.33203125" bestFit="1" customWidth="1"/>
    <col min="447" max="447" width="21.6640625" bestFit="1" customWidth="1"/>
    <col min="448" max="448" width="14.33203125" bestFit="1" customWidth="1"/>
    <col min="449" max="449" width="21.6640625" bestFit="1" customWidth="1"/>
    <col min="450" max="450" width="14.33203125" bestFit="1" customWidth="1"/>
    <col min="451" max="451" width="21.6640625" bestFit="1" customWidth="1"/>
    <col min="452" max="452" width="14.33203125" bestFit="1" customWidth="1"/>
    <col min="453" max="453" width="21.6640625" bestFit="1" customWidth="1"/>
    <col min="454" max="454" width="14.33203125" bestFit="1" customWidth="1"/>
    <col min="455" max="455" width="21.6640625" bestFit="1" customWidth="1"/>
    <col min="456" max="456" width="14.33203125" bestFit="1" customWidth="1"/>
    <col min="457" max="457" width="21.6640625" bestFit="1" customWidth="1"/>
    <col min="458" max="458" width="14.33203125" bestFit="1" customWidth="1"/>
    <col min="459" max="459" width="21.6640625" bestFit="1" customWidth="1"/>
    <col min="460" max="460" width="14.33203125" bestFit="1" customWidth="1"/>
    <col min="461" max="461" width="21.6640625" bestFit="1" customWidth="1"/>
    <col min="462" max="462" width="14.33203125" bestFit="1" customWidth="1"/>
    <col min="463" max="463" width="21.6640625" bestFit="1" customWidth="1"/>
    <col min="464" max="464" width="14.33203125" bestFit="1" customWidth="1"/>
    <col min="465" max="465" width="21.6640625" bestFit="1" customWidth="1"/>
    <col min="466" max="466" width="14.33203125" bestFit="1" customWidth="1"/>
    <col min="467" max="467" width="21.6640625" bestFit="1" customWidth="1"/>
    <col min="468" max="468" width="14.33203125" bestFit="1" customWidth="1"/>
    <col min="469" max="469" width="21.6640625" bestFit="1" customWidth="1"/>
    <col min="470" max="470" width="14.33203125" bestFit="1" customWidth="1"/>
    <col min="471" max="471" width="21.6640625" bestFit="1" customWidth="1"/>
    <col min="472" max="472" width="14.33203125" bestFit="1" customWidth="1"/>
    <col min="473" max="473" width="21.6640625" bestFit="1" customWidth="1"/>
    <col min="474" max="474" width="13.33203125" bestFit="1" customWidth="1"/>
    <col min="475" max="475" width="21.6640625" bestFit="1" customWidth="1"/>
    <col min="476" max="476" width="14.33203125" bestFit="1" customWidth="1"/>
    <col min="477" max="477" width="21.6640625" bestFit="1" customWidth="1"/>
    <col min="478" max="478" width="14.33203125" bestFit="1" customWidth="1"/>
    <col min="479" max="479" width="21.6640625" bestFit="1" customWidth="1"/>
    <col min="480" max="480" width="14.33203125" bestFit="1" customWidth="1"/>
    <col min="481" max="481" width="21.6640625" bestFit="1" customWidth="1"/>
    <col min="482" max="482" width="14.33203125" bestFit="1" customWidth="1"/>
    <col min="483" max="483" width="21.6640625" bestFit="1" customWidth="1"/>
    <col min="484" max="484" width="14.33203125" bestFit="1" customWidth="1"/>
    <col min="485" max="485" width="21.6640625" bestFit="1" customWidth="1"/>
    <col min="486" max="486" width="14.33203125" bestFit="1" customWidth="1"/>
    <col min="487" max="487" width="21.6640625" bestFit="1" customWidth="1"/>
    <col min="488" max="488" width="14.33203125" bestFit="1" customWidth="1"/>
    <col min="489" max="489" width="21.6640625" bestFit="1" customWidth="1"/>
    <col min="490" max="490" width="12.33203125" bestFit="1" customWidth="1"/>
    <col min="491" max="491" width="21.6640625" bestFit="1" customWidth="1"/>
    <col min="492" max="492" width="14.33203125" bestFit="1" customWidth="1"/>
    <col min="493" max="493" width="20.5" bestFit="1" customWidth="1"/>
    <col min="494" max="494" width="14.33203125" bestFit="1" customWidth="1"/>
    <col min="495" max="495" width="21.6640625" bestFit="1" customWidth="1"/>
    <col min="496" max="496" width="14.33203125" bestFit="1" customWidth="1"/>
    <col min="497" max="497" width="21.6640625" bestFit="1" customWidth="1"/>
    <col min="498" max="498" width="14.33203125" bestFit="1" customWidth="1"/>
    <col min="499" max="499" width="21.6640625" bestFit="1" customWidth="1"/>
    <col min="500" max="500" width="14.33203125" bestFit="1" customWidth="1"/>
    <col min="501" max="501" width="21.6640625" bestFit="1" customWidth="1"/>
    <col min="502" max="502" width="14.33203125" bestFit="1" customWidth="1"/>
    <col min="503" max="503" width="21.6640625" bestFit="1" customWidth="1"/>
    <col min="504" max="504" width="14.33203125" bestFit="1" customWidth="1"/>
    <col min="505" max="505" width="21.6640625" bestFit="1" customWidth="1"/>
    <col min="506" max="506" width="14.33203125" bestFit="1" customWidth="1"/>
    <col min="507" max="507" width="21.6640625" bestFit="1" customWidth="1"/>
    <col min="508" max="508" width="14.33203125" bestFit="1" customWidth="1"/>
    <col min="509" max="509" width="21.6640625" bestFit="1" customWidth="1"/>
    <col min="510" max="510" width="14.33203125" bestFit="1" customWidth="1"/>
    <col min="511" max="511" width="21.6640625" bestFit="1" customWidth="1"/>
    <col min="512" max="512" width="14.33203125" bestFit="1" customWidth="1"/>
    <col min="513" max="513" width="21.6640625" bestFit="1" customWidth="1"/>
    <col min="514" max="514" width="14.33203125" bestFit="1" customWidth="1"/>
    <col min="515" max="515" width="21.6640625" bestFit="1" customWidth="1"/>
    <col min="516" max="516" width="14.33203125" bestFit="1" customWidth="1"/>
    <col min="517" max="517" width="21.6640625" bestFit="1" customWidth="1"/>
    <col min="518" max="518" width="14.33203125" bestFit="1" customWidth="1"/>
    <col min="519" max="519" width="21.6640625" bestFit="1" customWidth="1"/>
    <col min="520" max="520" width="14.33203125" bestFit="1" customWidth="1"/>
    <col min="521" max="521" width="21.6640625" bestFit="1" customWidth="1"/>
    <col min="522" max="522" width="13.33203125" bestFit="1" customWidth="1"/>
    <col min="523" max="523" width="21.6640625" bestFit="1" customWidth="1"/>
    <col min="524" max="524" width="14.33203125" bestFit="1" customWidth="1"/>
    <col min="525" max="525" width="20.5" bestFit="1" customWidth="1"/>
    <col min="526" max="526" width="14.33203125" bestFit="1" customWidth="1"/>
    <col min="527" max="527" width="21.6640625" bestFit="1" customWidth="1"/>
    <col min="528" max="528" width="14.33203125" bestFit="1" customWidth="1"/>
    <col min="529" max="529" width="21.6640625" bestFit="1" customWidth="1"/>
    <col min="530" max="530" width="14.33203125" bestFit="1" customWidth="1"/>
    <col min="531" max="531" width="21.6640625" bestFit="1" customWidth="1"/>
    <col min="532" max="532" width="14.33203125" bestFit="1" customWidth="1"/>
    <col min="533" max="533" width="21.6640625" bestFit="1" customWidth="1"/>
    <col min="534" max="534" width="14.33203125" bestFit="1" customWidth="1"/>
    <col min="535" max="535" width="20.5" bestFit="1" customWidth="1"/>
    <col min="536" max="536" width="14.33203125" bestFit="1" customWidth="1"/>
    <col min="537" max="537" width="21.6640625" bestFit="1" customWidth="1"/>
    <col min="538" max="538" width="14.33203125" bestFit="1" customWidth="1"/>
    <col min="539" max="539" width="20.5" bestFit="1" customWidth="1"/>
    <col min="540" max="540" width="14.33203125" bestFit="1" customWidth="1"/>
    <col min="541" max="541" width="21.6640625" bestFit="1" customWidth="1"/>
    <col min="542" max="542" width="14.33203125" bestFit="1" customWidth="1"/>
    <col min="543" max="543" width="21.6640625" bestFit="1" customWidth="1"/>
    <col min="544" max="544" width="13.33203125" bestFit="1" customWidth="1"/>
    <col min="545" max="545" width="21.6640625" bestFit="1" customWidth="1"/>
    <col min="546" max="546" width="14.33203125" bestFit="1" customWidth="1"/>
    <col min="547" max="547" width="21.6640625" bestFit="1" customWidth="1"/>
    <col min="548" max="548" width="14.33203125" bestFit="1" customWidth="1"/>
    <col min="549" max="549" width="21.6640625" bestFit="1" customWidth="1"/>
    <col min="550" max="550" width="14.33203125" bestFit="1" customWidth="1"/>
    <col min="551" max="551" width="21.6640625" bestFit="1" customWidth="1"/>
    <col min="552" max="552" width="14.33203125" bestFit="1" customWidth="1"/>
    <col min="553" max="553" width="21.6640625" bestFit="1" customWidth="1"/>
    <col min="554" max="554" width="14.33203125" bestFit="1" customWidth="1"/>
    <col min="555" max="555" width="21.6640625" bestFit="1" customWidth="1"/>
    <col min="556" max="556" width="14.33203125" bestFit="1" customWidth="1"/>
    <col min="557" max="557" width="21.6640625" bestFit="1" customWidth="1"/>
    <col min="558" max="558" width="14.33203125" bestFit="1" customWidth="1"/>
    <col min="559" max="559" width="20.5" bestFit="1" customWidth="1"/>
    <col min="560" max="560" width="14.33203125" bestFit="1" customWidth="1"/>
    <col min="561" max="561" width="21.6640625" bestFit="1" customWidth="1"/>
    <col min="562" max="562" width="14.33203125" bestFit="1" customWidth="1"/>
    <col min="563" max="563" width="21.6640625" bestFit="1" customWidth="1"/>
    <col min="564" max="564" width="14.33203125" bestFit="1" customWidth="1"/>
    <col min="565" max="565" width="21.6640625" bestFit="1" customWidth="1"/>
    <col min="566" max="566" width="14.33203125" bestFit="1" customWidth="1"/>
    <col min="567" max="567" width="21.6640625" bestFit="1" customWidth="1"/>
    <col min="568" max="568" width="14.33203125" bestFit="1" customWidth="1"/>
    <col min="569" max="569" width="20.5" bestFit="1" customWidth="1"/>
    <col min="570" max="570" width="14.33203125" bestFit="1" customWidth="1"/>
    <col min="571" max="571" width="21.6640625" bestFit="1" customWidth="1"/>
    <col min="572" max="572" width="14.33203125" bestFit="1" customWidth="1"/>
    <col min="573" max="573" width="21.6640625" bestFit="1" customWidth="1"/>
    <col min="574" max="574" width="13.33203125" bestFit="1" customWidth="1"/>
    <col min="575" max="575" width="21.6640625" bestFit="1" customWidth="1"/>
    <col min="576" max="576" width="14.33203125" bestFit="1" customWidth="1"/>
    <col min="577" max="577" width="21.6640625" bestFit="1" customWidth="1"/>
    <col min="578" max="578" width="14.33203125" bestFit="1" customWidth="1"/>
    <col min="579" max="579" width="21.6640625" bestFit="1" customWidth="1"/>
    <col min="580" max="580" width="14.33203125" bestFit="1" customWidth="1"/>
    <col min="581" max="581" width="21.6640625" bestFit="1" customWidth="1"/>
    <col min="582" max="582" width="14.33203125" bestFit="1" customWidth="1"/>
    <col min="583" max="583" width="21.6640625" bestFit="1" customWidth="1"/>
    <col min="584" max="584" width="14.33203125" bestFit="1" customWidth="1"/>
    <col min="585" max="585" width="21.6640625" bestFit="1" customWidth="1"/>
    <col min="586" max="586" width="14.33203125" bestFit="1" customWidth="1"/>
    <col min="587" max="587" width="21.6640625" bestFit="1" customWidth="1"/>
    <col min="588" max="588" width="14.33203125" bestFit="1" customWidth="1"/>
    <col min="589" max="589" width="21.6640625" bestFit="1" customWidth="1"/>
    <col min="590" max="590" width="13.33203125" bestFit="1" customWidth="1"/>
    <col min="591" max="591" width="21.6640625" bestFit="1" customWidth="1"/>
    <col min="592" max="592" width="14.33203125" bestFit="1" customWidth="1"/>
    <col min="593" max="593" width="21.6640625" bestFit="1" customWidth="1"/>
    <col min="594" max="594" width="14.33203125" bestFit="1" customWidth="1"/>
    <col min="595" max="595" width="21.6640625" bestFit="1" customWidth="1"/>
    <col min="596" max="596" width="14.33203125" bestFit="1" customWidth="1"/>
    <col min="597" max="597" width="21.6640625" bestFit="1" customWidth="1"/>
    <col min="598" max="598" width="14.33203125" bestFit="1" customWidth="1"/>
    <col min="599" max="599" width="21.6640625" bestFit="1" customWidth="1"/>
    <col min="600" max="600" width="14.33203125" bestFit="1" customWidth="1"/>
    <col min="601" max="601" width="21.6640625" bestFit="1" customWidth="1"/>
    <col min="602" max="602" width="14.33203125" bestFit="1" customWidth="1"/>
    <col min="603" max="603" width="21.6640625" bestFit="1" customWidth="1"/>
    <col min="604" max="604" width="14.33203125" bestFit="1" customWidth="1"/>
    <col min="605" max="605" width="21.6640625" bestFit="1" customWidth="1"/>
    <col min="606" max="606" width="14.33203125" bestFit="1" customWidth="1"/>
    <col min="607" max="607" width="21.6640625" bestFit="1" customWidth="1"/>
    <col min="608" max="608" width="14.33203125" bestFit="1" customWidth="1"/>
    <col min="609" max="609" width="21.6640625" bestFit="1" customWidth="1"/>
    <col min="610" max="610" width="14.33203125" bestFit="1" customWidth="1"/>
    <col min="611" max="611" width="21.6640625" bestFit="1" customWidth="1"/>
    <col min="612" max="612" width="14.33203125" bestFit="1" customWidth="1"/>
    <col min="613" max="613" width="21.6640625" bestFit="1" customWidth="1"/>
    <col min="614" max="614" width="14.33203125" bestFit="1" customWidth="1"/>
    <col min="615" max="615" width="21.6640625" bestFit="1" customWidth="1"/>
    <col min="616" max="616" width="14.33203125" bestFit="1" customWidth="1"/>
    <col min="617" max="617" width="20.5" bestFit="1" customWidth="1"/>
    <col min="618" max="618" width="14.33203125" bestFit="1" customWidth="1"/>
    <col min="619" max="619" width="21.6640625" bestFit="1" customWidth="1"/>
    <col min="620" max="620" width="14.33203125" bestFit="1" customWidth="1"/>
    <col min="621" max="621" width="21.6640625" bestFit="1" customWidth="1"/>
    <col min="622" max="622" width="13.33203125" bestFit="1" customWidth="1"/>
    <col min="623" max="623" width="21.6640625" bestFit="1" customWidth="1"/>
    <col min="624" max="624" width="14.33203125" bestFit="1" customWidth="1"/>
    <col min="625" max="625" width="19.5" bestFit="1" customWidth="1"/>
    <col min="626" max="626" width="14.33203125" bestFit="1" customWidth="1"/>
    <col min="627" max="627" width="21.6640625" bestFit="1" customWidth="1"/>
    <col min="628" max="628" width="14.33203125" bestFit="1" customWidth="1"/>
    <col min="629" max="629" width="21.6640625" bestFit="1" customWidth="1"/>
    <col min="630" max="630" width="14.33203125" bestFit="1" customWidth="1"/>
    <col min="631" max="631" width="20.5" bestFit="1" customWidth="1"/>
    <col min="632" max="632" width="14.33203125" bestFit="1" customWidth="1"/>
    <col min="633" max="633" width="21.6640625" bestFit="1" customWidth="1"/>
    <col min="634" max="634" width="14.33203125" bestFit="1" customWidth="1"/>
    <col min="635" max="635" width="21.6640625" bestFit="1" customWidth="1"/>
    <col min="636" max="636" width="14.33203125" bestFit="1" customWidth="1"/>
    <col min="637" max="637" width="21.6640625" bestFit="1" customWidth="1"/>
    <col min="638" max="638" width="14.33203125" bestFit="1" customWidth="1"/>
    <col min="639" max="639" width="21.6640625" bestFit="1" customWidth="1"/>
    <col min="640" max="640" width="14.33203125" bestFit="1" customWidth="1"/>
    <col min="641" max="641" width="21.6640625" bestFit="1" customWidth="1"/>
    <col min="642" max="642" width="14.33203125" bestFit="1" customWidth="1"/>
    <col min="643" max="643" width="21.6640625" bestFit="1" customWidth="1"/>
    <col min="644" max="644" width="14.33203125" bestFit="1" customWidth="1"/>
    <col min="645" max="645" width="21.6640625" bestFit="1" customWidth="1"/>
    <col min="646" max="646" width="14.33203125" bestFit="1" customWidth="1"/>
    <col min="647" max="647" width="21.6640625" bestFit="1" customWidth="1"/>
    <col min="648" max="648" width="14.33203125" bestFit="1" customWidth="1"/>
    <col min="649" max="649" width="20.5" bestFit="1" customWidth="1"/>
    <col min="650" max="650" width="14.33203125" bestFit="1" customWidth="1"/>
    <col min="651" max="651" width="21.6640625" bestFit="1" customWidth="1"/>
    <col min="652" max="652" width="14.33203125" bestFit="1" customWidth="1"/>
    <col min="653" max="653" width="21.6640625" bestFit="1" customWidth="1"/>
    <col min="654" max="654" width="14.33203125" bestFit="1" customWidth="1"/>
    <col min="655" max="655" width="21.6640625" bestFit="1" customWidth="1"/>
    <col min="656" max="656" width="14.33203125" bestFit="1" customWidth="1"/>
    <col min="657" max="657" width="21.6640625" bestFit="1" customWidth="1"/>
    <col min="658" max="658" width="13.33203125" bestFit="1" customWidth="1"/>
    <col min="659" max="659" width="21.6640625" bestFit="1" customWidth="1"/>
    <col min="660" max="660" width="14.33203125" bestFit="1" customWidth="1"/>
    <col min="661" max="661" width="21.6640625" bestFit="1" customWidth="1"/>
    <col min="662" max="662" width="14.33203125" bestFit="1" customWidth="1"/>
    <col min="663" max="663" width="21.6640625" bestFit="1" customWidth="1"/>
    <col min="664" max="664" width="14.33203125" bestFit="1" customWidth="1"/>
    <col min="665" max="665" width="21.6640625" bestFit="1" customWidth="1"/>
    <col min="666" max="666" width="14.33203125" bestFit="1" customWidth="1"/>
    <col min="667" max="667" width="21.6640625" bestFit="1" customWidth="1"/>
    <col min="668" max="668" width="14.33203125" bestFit="1" customWidth="1"/>
    <col min="669" max="669" width="21.6640625" bestFit="1" customWidth="1"/>
    <col min="670" max="670" width="14.33203125" bestFit="1" customWidth="1"/>
    <col min="671" max="671" width="21.6640625" bestFit="1" customWidth="1"/>
    <col min="672" max="672" width="14.33203125" bestFit="1" customWidth="1"/>
    <col min="673" max="673" width="21.6640625" bestFit="1" customWidth="1"/>
    <col min="674" max="674" width="14.33203125" bestFit="1" customWidth="1"/>
    <col min="675" max="675" width="21.6640625" bestFit="1" customWidth="1"/>
    <col min="676" max="676" width="14.33203125" bestFit="1" customWidth="1"/>
    <col min="677" max="677" width="21.6640625" bestFit="1" customWidth="1"/>
    <col min="678" max="678" width="14.33203125" bestFit="1" customWidth="1"/>
    <col min="679" max="679" width="20.5" bestFit="1" customWidth="1"/>
    <col min="680" max="680" width="14.33203125" bestFit="1" customWidth="1"/>
    <col min="681" max="681" width="21.6640625" bestFit="1" customWidth="1"/>
    <col min="682" max="682" width="14.33203125" bestFit="1" customWidth="1"/>
    <col min="683" max="683" width="20.5" bestFit="1" customWidth="1"/>
    <col min="684" max="684" width="14.33203125" bestFit="1" customWidth="1"/>
    <col min="685" max="685" width="20.5" bestFit="1" customWidth="1"/>
    <col min="686" max="686" width="14.33203125" bestFit="1" customWidth="1"/>
    <col min="687" max="687" width="21.6640625" bestFit="1" customWidth="1"/>
    <col min="688" max="688" width="14.33203125" bestFit="1" customWidth="1"/>
    <col min="689" max="689" width="20.5" bestFit="1" customWidth="1"/>
    <col min="690" max="690" width="14.33203125" bestFit="1" customWidth="1"/>
    <col min="691" max="691" width="20.5" bestFit="1" customWidth="1"/>
    <col min="692" max="692" width="14.33203125" bestFit="1" customWidth="1"/>
    <col min="693" max="693" width="21.6640625" bestFit="1" customWidth="1"/>
    <col min="694" max="694" width="14.33203125" bestFit="1" customWidth="1"/>
    <col min="695" max="695" width="21.6640625" bestFit="1" customWidth="1"/>
    <col min="696" max="696" width="14.33203125" bestFit="1" customWidth="1"/>
    <col min="697" max="697" width="21.6640625" bestFit="1" customWidth="1"/>
    <col min="698" max="698" width="14.33203125" bestFit="1" customWidth="1"/>
    <col min="699" max="699" width="21.6640625" bestFit="1" customWidth="1"/>
    <col min="700" max="700" width="14.33203125" bestFit="1" customWidth="1"/>
    <col min="701" max="701" width="21.6640625" bestFit="1" customWidth="1"/>
    <col min="702" max="702" width="14.33203125" bestFit="1" customWidth="1"/>
    <col min="703" max="703" width="21.6640625" bestFit="1" customWidth="1"/>
    <col min="704" max="704" width="14.33203125" bestFit="1" customWidth="1"/>
    <col min="705" max="705" width="21.6640625" bestFit="1" customWidth="1"/>
    <col min="706" max="706" width="14.33203125" bestFit="1" customWidth="1"/>
    <col min="707" max="707" width="21.6640625" bestFit="1" customWidth="1"/>
    <col min="708" max="708" width="14.33203125" bestFit="1" customWidth="1"/>
    <col min="709" max="709" width="21.6640625" bestFit="1" customWidth="1"/>
    <col min="710" max="710" width="13.33203125" bestFit="1" customWidth="1"/>
    <col min="711" max="711" width="20.5" bestFit="1" customWidth="1"/>
    <col min="712" max="712" width="14.33203125" bestFit="1" customWidth="1"/>
    <col min="713" max="713" width="21.6640625" bestFit="1" customWidth="1"/>
    <col min="714" max="714" width="14.33203125" bestFit="1" customWidth="1"/>
    <col min="715" max="715" width="20.5" bestFit="1" customWidth="1"/>
    <col min="716" max="716" width="14.33203125" bestFit="1" customWidth="1"/>
    <col min="717" max="717" width="21.6640625" bestFit="1" customWidth="1"/>
    <col min="718" max="718" width="14.33203125" bestFit="1" customWidth="1"/>
    <col min="719" max="719" width="21.6640625" bestFit="1" customWidth="1"/>
    <col min="720" max="720" width="14.33203125" bestFit="1" customWidth="1"/>
    <col min="721" max="721" width="21.6640625" bestFit="1" customWidth="1"/>
    <col min="722" max="722" width="14.33203125" bestFit="1" customWidth="1"/>
    <col min="723" max="723" width="21.6640625" bestFit="1" customWidth="1"/>
    <col min="724" max="724" width="14.33203125" bestFit="1" customWidth="1"/>
    <col min="725" max="725" width="21.6640625" bestFit="1" customWidth="1"/>
    <col min="726" max="726" width="14.33203125" bestFit="1" customWidth="1"/>
    <col min="727" max="727" width="21.6640625" bestFit="1" customWidth="1"/>
    <col min="728" max="728" width="13.33203125" bestFit="1" customWidth="1"/>
    <col min="729" max="729" width="21.6640625" bestFit="1" customWidth="1"/>
    <col min="730" max="730" width="14.33203125" bestFit="1" customWidth="1"/>
    <col min="731" max="731" width="20.5" bestFit="1" customWidth="1"/>
    <col min="732" max="732" width="14.33203125" bestFit="1" customWidth="1"/>
    <col min="733" max="733" width="21.6640625" bestFit="1" customWidth="1"/>
    <col min="734" max="734" width="6.5" bestFit="1" customWidth="1"/>
    <col min="735" max="735" width="10.83203125" bestFit="1" customWidth="1"/>
    <col min="736" max="736" width="6.5" bestFit="1" customWidth="1"/>
    <col min="737" max="737" width="21.6640625" bestFit="1" customWidth="1"/>
    <col min="738" max="738" width="13.33203125" bestFit="1" customWidth="1"/>
    <col min="739" max="739" width="6.5" bestFit="1" customWidth="1"/>
    <col min="740" max="740" width="21.6640625" bestFit="1" customWidth="1"/>
    <col min="741" max="741" width="14.33203125" bestFit="1" customWidth="1"/>
    <col min="742" max="742" width="6.5" bestFit="1" customWidth="1"/>
    <col min="743" max="743" width="21.6640625" bestFit="1" customWidth="1"/>
    <col min="744" max="744" width="14.33203125" bestFit="1" customWidth="1"/>
    <col min="745" max="745" width="6.5" bestFit="1" customWidth="1"/>
    <col min="746" max="746" width="21.6640625" bestFit="1" customWidth="1"/>
    <col min="747" max="747" width="14.33203125" bestFit="1" customWidth="1"/>
    <col min="748" max="748" width="6.5" bestFit="1" customWidth="1"/>
    <col min="749" max="749" width="19.5" bestFit="1" customWidth="1"/>
    <col min="750" max="750" width="14.33203125" bestFit="1" customWidth="1"/>
    <col min="751" max="751" width="6.5" bestFit="1" customWidth="1"/>
    <col min="752" max="752" width="21.6640625" bestFit="1" customWidth="1"/>
    <col min="753" max="753" width="14.33203125" bestFit="1" customWidth="1"/>
    <col min="754" max="754" width="6.5" bestFit="1" customWidth="1"/>
    <col min="755" max="755" width="20.5" bestFit="1" customWidth="1"/>
    <col min="756" max="756" width="14.33203125" bestFit="1" customWidth="1"/>
    <col min="757" max="757" width="6.5" bestFit="1" customWidth="1"/>
    <col min="758" max="758" width="20.5" bestFit="1" customWidth="1"/>
    <col min="759" max="759" width="14.33203125" bestFit="1" customWidth="1"/>
    <col min="760" max="760" width="6.5" bestFit="1" customWidth="1"/>
    <col min="761" max="761" width="21.6640625" bestFit="1" customWidth="1"/>
    <col min="762" max="762" width="14.33203125" bestFit="1" customWidth="1"/>
    <col min="763" max="763" width="6.5" bestFit="1" customWidth="1"/>
    <col min="764" max="764" width="21.6640625" bestFit="1" customWidth="1"/>
    <col min="765" max="765" width="13.33203125" bestFit="1" customWidth="1"/>
    <col min="766" max="766" width="6.5" bestFit="1" customWidth="1"/>
    <col min="767" max="767" width="21.6640625" bestFit="1" customWidth="1"/>
    <col min="768" max="768" width="12.33203125" bestFit="1" customWidth="1"/>
    <col min="769" max="769" width="6.5" bestFit="1" customWidth="1"/>
    <col min="770" max="770" width="21.6640625" bestFit="1" customWidth="1"/>
    <col min="771" max="771" width="14.33203125" bestFit="1" customWidth="1"/>
    <col min="772" max="772" width="6.5" bestFit="1" customWidth="1"/>
    <col min="773" max="773" width="21.6640625" bestFit="1" customWidth="1"/>
    <col min="774" max="774" width="14.33203125" bestFit="1" customWidth="1"/>
    <col min="775" max="775" width="6.5" bestFit="1" customWidth="1"/>
    <col min="776" max="776" width="21.6640625" bestFit="1" customWidth="1"/>
    <col min="777" max="777" width="14.33203125" bestFit="1" customWidth="1"/>
    <col min="778" max="778" width="6.5" bestFit="1" customWidth="1"/>
    <col min="779" max="779" width="21.6640625" bestFit="1" customWidth="1"/>
    <col min="780" max="780" width="14.33203125" bestFit="1" customWidth="1"/>
    <col min="781" max="781" width="6.5" bestFit="1" customWidth="1"/>
    <col min="782" max="782" width="21.6640625" bestFit="1" customWidth="1"/>
    <col min="783" max="783" width="14.33203125" bestFit="1" customWidth="1"/>
    <col min="784" max="784" width="6.5" bestFit="1" customWidth="1"/>
    <col min="785" max="785" width="21.6640625" bestFit="1" customWidth="1"/>
    <col min="786" max="786" width="13.33203125" bestFit="1" customWidth="1"/>
    <col min="787" max="787" width="6.5" bestFit="1" customWidth="1"/>
    <col min="788" max="788" width="21.6640625" bestFit="1" customWidth="1"/>
    <col min="789" max="789" width="14.33203125" bestFit="1" customWidth="1"/>
    <col min="790" max="790" width="6.5" bestFit="1" customWidth="1"/>
    <col min="791" max="791" width="21.6640625" bestFit="1" customWidth="1"/>
    <col min="792" max="792" width="14.33203125" bestFit="1" customWidth="1"/>
    <col min="793" max="793" width="6.5" bestFit="1" customWidth="1"/>
    <col min="794" max="794" width="21.6640625" bestFit="1" customWidth="1"/>
    <col min="795" max="795" width="14.33203125" bestFit="1" customWidth="1"/>
    <col min="796" max="796" width="6.5" bestFit="1" customWidth="1"/>
    <col min="797" max="797" width="21.6640625" bestFit="1" customWidth="1"/>
    <col min="798" max="798" width="12.33203125" bestFit="1" customWidth="1"/>
    <col min="799" max="799" width="6.5" bestFit="1" customWidth="1"/>
    <col min="800" max="800" width="20.5" bestFit="1" customWidth="1"/>
    <col min="801" max="801" width="14.33203125" bestFit="1" customWidth="1"/>
    <col min="802" max="802" width="6.5" bestFit="1" customWidth="1"/>
    <col min="803" max="803" width="21.6640625" bestFit="1" customWidth="1"/>
    <col min="804" max="804" width="14.33203125" bestFit="1" customWidth="1"/>
    <col min="805" max="805" width="6.5" bestFit="1" customWidth="1"/>
    <col min="806" max="806" width="21.6640625" bestFit="1" customWidth="1"/>
    <col min="807" max="807" width="14.33203125" bestFit="1" customWidth="1"/>
    <col min="808" max="808" width="6.5" bestFit="1" customWidth="1"/>
    <col min="809" max="809" width="21.6640625" bestFit="1" customWidth="1"/>
    <col min="810" max="810" width="14.33203125" bestFit="1" customWidth="1"/>
    <col min="811" max="811" width="6.5" bestFit="1" customWidth="1"/>
    <col min="812" max="812" width="21.6640625" bestFit="1" customWidth="1"/>
    <col min="813" max="813" width="14.33203125" bestFit="1" customWidth="1"/>
    <col min="814" max="814" width="6.5" bestFit="1" customWidth="1"/>
    <col min="815" max="815" width="21.6640625" bestFit="1" customWidth="1"/>
    <col min="816" max="816" width="14.33203125" bestFit="1" customWidth="1"/>
    <col min="817" max="817" width="6.5" bestFit="1" customWidth="1"/>
    <col min="818" max="818" width="21.6640625" bestFit="1" customWidth="1"/>
    <col min="819" max="819" width="14.33203125" bestFit="1" customWidth="1"/>
    <col min="820" max="820" width="6.5" bestFit="1" customWidth="1"/>
    <col min="821" max="821" width="21.6640625" bestFit="1" customWidth="1"/>
    <col min="822" max="822" width="14.33203125" bestFit="1" customWidth="1"/>
    <col min="823" max="823" width="6.5" bestFit="1" customWidth="1"/>
    <col min="824" max="824" width="21.6640625" bestFit="1" customWidth="1"/>
    <col min="825" max="825" width="14.33203125" bestFit="1" customWidth="1"/>
    <col min="826" max="826" width="6.5" bestFit="1" customWidth="1"/>
    <col min="827" max="827" width="21.6640625" bestFit="1" customWidth="1"/>
    <col min="828" max="828" width="14.33203125" bestFit="1" customWidth="1"/>
    <col min="829" max="829" width="6.5" bestFit="1" customWidth="1"/>
    <col min="830" max="830" width="21.6640625" bestFit="1" customWidth="1"/>
    <col min="831" max="831" width="14.33203125" bestFit="1" customWidth="1"/>
    <col min="832" max="832" width="6.5" bestFit="1" customWidth="1"/>
    <col min="833" max="833" width="21.6640625" bestFit="1" customWidth="1"/>
    <col min="834" max="834" width="14.33203125" bestFit="1" customWidth="1"/>
    <col min="835" max="835" width="6.5" bestFit="1" customWidth="1"/>
    <col min="836" max="836" width="21.6640625" bestFit="1" customWidth="1"/>
    <col min="837" max="837" width="14.33203125" bestFit="1" customWidth="1"/>
    <col min="838" max="838" width="6.5" bestFit="1" customWidth="1"/>
    <col min="839" max="839" width="21.6640625" bestFit="1" customWidth="1"/>
    <col min="840" max="840" width="14.33203125" bestFit="1" customWidth="1"/>
    <col min="841" max="841" width="6.5" bestFit="1" customWidth="1"/>
    <col min="842" max="842" width="21.6640625" bestFit="1" customWidth="1"/>
    <col min="843" max="843" width="14.33203125" bestFit="1" customWidth="1"/>
    <col min="844" max="844" width="6.5" bestFit="1" customWidth="1"/>
    <col min="845" max="845" width="21.6640625" bestFit="1" customWidth="1"/>
    <col min="846" max="846" width="14.33203125" bestFit="1" customWidth="1"/>
    <col min="847" max="847" width="6.5" bestFit="1" customWidth="1"/>
    <col min="848" max="848" width="20.5" bestFit="1" customWidth="1"/>
    <col min="849" max="849" width="14.33203125" bestFit="1" customWidth="1"/>
    <col min="850" max="850" width="6.5" bestFit="1" customWidth="1"/>
    <col min="851" max="851" width="21.6640625" bestFit="1" customWidth="1"/>
    <col min="852" max="852" width="14.33203125" bestFit="1" customWidth="1"/>
    <col min="853" max="853" width="6.5" bestFit="1" customWidth="1"/>
    <col min="854" max="854" width="21.6640625" bestFit="1" customWidth="1"/>
    <col min="855" max="855" width="14.33203125" bestFit="1" customWidth="1"/>
    <col min="856" max="856" width="6.5" bestFit="1" customWidth="1"/>
    <col min="857" max="857" width="21.6640625" bestFit="1" customWidth="1"/>
    <col min="858" max="858" width="14.33203125" bestFit="1" customWidth="1"/>
    <col min="859" max="859" width="6.5" bestFit="1" customWidth="1"/>
    <col min="860" max="860" width="21.6640625" bestFit="1" customWidth="1"/>
    <col min="861" max="861" width="14.33203125" bestFit="1" customWidth="1"/>
    <col min="862" max="862" width="6.5" bestFit="1" customWidth="1"/>
    <col min="863" max="863" width="21.6640625" bestFit="1" customWidth="1"/>
    <col min="864" max="864" width="14.33203125" bestFit="1" customWidth="1"/>
    <col min="865" max="865" width="6.5" bestFit="1" customWidth="1"/>
    <col min="866" max="866" width="20.5" bestFit="1" customWidth="1"/>
    <col min="867" max="867" width="14.33203125" bestFit="1" customWidth="1"/>
    <col min="868" max="868" width="6.5" bestFit="1" customWidth="1"/>
    <col min="869" max="869" width="21.6640625" bestFit="1" customWidth="1"/>
    <col min="870" max="870" width="14.33203125" bestFit="1" customWidth="1"/>
    <col min="871" max="871" width="6.5" bestFit="1" customWidth="1"/>
    <col min="872" max="872" width="21.6640625" bestFit="1" customWidth="1"/>
    <col min="873" max="873" width="14.33203125" bestFit="1" customWidth="1"/>
    <col min="874" max="874" width="6.5" bestFit="1" customWidth="1"/>
    <col min="875" max="875" width="21.6640625" bestFit="1" customWidth="1"/>
    <col min="876" max="876" width="14.33203125" bestFit="1" customWidth="1"/>
    <col min="877" max="877" width="6.5" bestFit="1" customWidth="1"/>
    <col min="878" max="878" width="21.6640625" bestFit="1" customWidth="1"/>
    <col min="879" max="879" width="14.33203125" bestFit="1" customWidth="1"/>
    <col min="880" max="880" width="6.5" bestFit="1" customWidth="1"/>
    <col min="881" max="881" width="21.6640625" bestFit="1" customWidth="1"/>
    <col min="882" max="882" width="14.33203125" bestFit="1" customWidth="1"/>
    <col min="883" max="883" width="6.5" bestFit="1" customWidth="1"/>
    <col min="884" max="884" width="21.6640625" bestFit="1" customWidth="1"/>
    <col min="885" max="885" width="14.33203125" bestFit="1" customWidth="1"/>
    <col min="886" max="886" width="6.5" bestFit="1" customWidth="1"/>
    <col min="887" max="887" width="21.6640625" bestFit="1" customWidth="1"/>
    <col min="888" max="888" width="14.33203125" bestFit="1" customWidth="1"/>
    <col min="889" max="889" width="6.5" bestFit="1" customWidth="1"/>
    <col min="890" max="890" width="21.6640625" bestFit="1" customWidth="1"/>
    <col min="891" max="891" width="14.33203125" bestFit="1" customWidth="1"/>
    <col min="892" max="892" width="6.5" bestFit="1" customWidth="1"/>
    <col min="893" max="893" width="21.6640625" bestFit="1" customWidth="1"/>
    <col min="894" max="894" width="13.33203125" bestFit="1" customWidth="1"/>
    <col min="895" max="895" width="6.5" bestFit="1" customWidth="1"/>
    <col min="896" max="896" width="21.6640625" bestFit="1" customWidth="1"/>
    <col min="897" max="897" width="14.33203125" bestFit="1" customWidth="1"/>
    <col min="898" max="898" width="6.5" bestFit="1" customWidth="1"/>
    <col min="899" max="899" width="21.6640625" bestFit="1" customWidth="1"/>
    <col min="900" max="900" width="14.33203125" bestFit="1" customWidth="1"/>
    <col min="901" max="901" width="6.5" bestFit="1" customWidth="1"/>
    <col min="902" max="902" width="21.6640625" bestFit="1" customWidth="1"/>
    <col min="903" max="903" width="14.33203125" bestFit="1" customWidth="1"/>
    <col min="904" max="904" width="6.5" bestFit="1" customWidth="1"/>
    <col min="905" max="905" width="21.6640625" bestFit="1" customWidth="1"/>
    <col min="906" max="906" width="14.33203125" bestFit="1" customWidth="1"/>
    <col min="907" max="907" width="6.5" bestFit="1" customWidth="1"/>
    <col min="908" max="908" width="21.6640625" bestFit="1" customWidth="1"/>
    <col min="909" max="909" width="14.33203125" bestFit="1" customWidth="1"/>
    <col min="910" max="910" width="6.5" bestFit="1" customWidth="1"/>
    <col min="911" max="911" width="21.6640625" bestFit="1" customWidth="1"/>
    <col min="912" max="912" width="14.33203125" bestFit="1" customWidth="1"/>
    <col min="913" max="913" width="6.5" bestFit="1" customWidth="1"/>
    <col min="914" max="914" width="21.6640625" bestFit="1" customWidth="1"/>
    <col min="915" max="915" width="14.33203125" bestFit="1" customWidth="1"/>
    <col min="916" max="916" width="6.5" bestFit="1" customWidth="1"/>
    <col min="917" max="917" width="21.6640625" bestFit="1" customWidth="1"/>
    <col min="918" max="918" width="14.33203125" bestFit="1" customWidth="1"/>
    <col min="919" max="919" width="6.5" bestFit="1" customWidth="1"/>
    <col min="920" max="920" width="21.6640625" bestFit="1" customWidth="1"/>
    <col min="921" max="921" width="14.33203125" bestFit="1" customWidth="1"/>
    <col min="922" max="922" width="6.5" bestFit="1" customWidth="1"/>
    <col min="923" max="923" width="21.6640625" bestFit="1" customWidth="1"/>
    <col min="924" max="924" width="14.33203125" bestFit="1" customWidth="1"/>
    <col min="925" max="925" width="6.5" bestFit="1" customWidth="1"/>
    <col min="926" max="926" width="21.6640625" bestFit="1" customWidth="1"/>
    <col min="927" max="927" width="14.33203125" bestFit="1" customWidth="1"/>
    <col min="928" max="928" width="6.5" bestFit="1" customWidth="1"/>
    <col min="929" max="929" width="21.6640625" bestFit="1" customWidth="1"/>
    <col min="930" max="930" width="14.33203125" bestFit="1" customWidth="1"/>
    <col min="931" max="931" width="6.5" bestFit="1" customWidth="1"/>
    <col min="932" max="932" width="21.6640625" bestFit="1" customWidth="1"/>
    <col min="933" max="933" width="14.33203125" bestFit="1" customWidth="1"/>
    <col min="934" max="934" width="6.5" bestFit="1" customWidth="1"/>
    <col min="935" max="935" width="21.6640625" bestFit="1" customWidth="1"/>
    <col min="936" max="936" width="14.33203125" bestFit="1" customWidth="1"/>
    <col min="937" max="937" width="6.5" bestFit="1" customWidth="1"/>
    <col min="938" max="938" width="21.6640625" bestFit="1" customWidth="1"/>
    <col min="939" max="939" width="14.33203125" bestFit="1" customWidth="1"/>
    <col min="940" max="940" width="6.5" bestFit="1" customWidth="1"/>
    <col min="941" max="941" width="21.6640625" bestFit="1" customWidth="1"/>
    <col min="942" max="942" width="14.33203125" bestFit="1" customWidth="1"/>
    <col min="943" max="943" width="6.5" bestFit="1" customWidth="1"/>
    <col min="944" max="944" width="21.6640625" bestFit="1" customWidth="1"/>
    <col min="945" max="945" width="14.33203125" bestFit="1" customWidth="1"/>
    <col min="946" max="946" width="6.5" bestFit="1" customWidth="1"/>
    <col min="947" max="947" width="21.6640625" bestFit="1" customWidth="1"/>
    <col min="948" max="948" width="14.33203125" bestFit="1" customWidth="1"/>
    <col min="949" max="949" width="6.5" bestFit="1" customWidth="1"/>
    <col min="950" max="950" width="21.6640625" bestFit="1" customWidth="1"/>
    <col min="951" max="951" width="14.33203125" bestFit="1" customWidth="1"/>
    <col min="952" max="952" width="6.5" bestFit="1" customWidth="1"/>
    <col min="953" max="953" width="20.5" bestFit="1" customWidth="1"/>
    <col min="954" max="954" width="14.33203125" bestFit="1" customWidth="1"/>
    <col min="955" max="955" width="6.5" bestFit="1" customWidth="1"/>
    <col min="956" max="956" width="21.6640625" bestFit="1" customWidth="1"/>
    <col min="957" max="957" width="14.33203125" bestFit="1" customWidth="1"/>
    <col min="958" max="958" width="6.5" bestFit="1" customWidth="1"/>
    <col min="959" max="959" width="21.6640625" bestFit="1" customWidth="1"/>
    <col min="960" max="960" width="13.33203125" bestFit="1" customWidth="1"/>
    <col min="961" max="961" width="6.5" bestFit="1" customWidth="1"/>
    <col min="962" max="962" width="21.6640625" bestFit="1" customWidth="1"/>
    <col min="963" max="963" width="14.33203125" bestFit="1" customWidth="1"/>
    <col min="964" max="964" width="6.5" bestFit="1" customWidth="1"/>
    <col min="965" max="965" width="21.6640625" bestFit="1" customWidth="1"/>
    <col min="966" max="966" width="14.33203125" bestFit="1" customWidth="1"/>
    <col min="967" max="967" width="6.5" bestFit="1" customWidth="1"/>
    <col min="968" max="968" width="21.6640625" bestFit="1" customWidth="1"/>
    <col min="969" max="969" width="14.33203125" bestFit="1" customWidth="1"/>
    <col min="970" max="970" width="6.5" bestFit="1" customWidth="1"/>
    <col min="971" max="971" width="21.6640625" bestFit="1" customWidth="1"/>
    <col min="972" max="972" width="14.33203125" bestFit="1" customWidth="1"/>
    <col min="973" max="973" width="6.5" bestFit="1" customWidth="1"/>
    <col min="974" max="974" width="20.5" bestFit="1" customWidth="1"/>
    <col min="975" max="975" width="14.33203125" bestFit="1" customWidth="1"/>
    <col min="976" max="976" width="6.5" bestFit="1" customWidth="1"/>
    <col min="977" max="977" width="21.6640625" bestFit="1" customWidth="1"/>
    <col min="978" max="978" width="14.33203125" bestFit="1" customWidth="1"/>
    <col min="979" max="979" width="6.5" bestFit="1" customWidth="1"/>
    <col min="980" max="980" width="21.6640625" bestFit="1" customWidth="1"/>
    <col min="981" max="981" width="14.33203125" bestFit="1" customWidth="1"/>
    <col min="982" max="982" width="6.5" bestFit="1" customWidth="1"/>
    <col min="983" max="983" width="21.6640625" bestFit="1" customWidth="1"/>
    <col min="984" max="984" width="14.33203125" bestFit="1" customWidth="1"/>
    <col min="985" max="985" width="6.5" bestFit="1" customWidth="1"/>
    <col min="986" max="986" width="21.6640625" bestFit="1" customWidth="1"/>
    <col min="987" max="987" width="14.33203125" bestFit="1" customWidth="1"/>
    <col min="988" max="988" width="6.5" bestFit="1" customWidth="1"/>
    <col min="989" max="989" width="21.6640625" bestFit="1" customWidth="1"/>
    <col min="990" max="990" width="14.33203125" bestFit="1" customWidth="1"/>
    <col min="991" max="991" width="6.5" bestFit="1" customWidth="1"/>
    <col min="992" max="992" width="20.5" bestFit="1" customWidth="1"/>
    <col min="993" max="993" width="14.33203125" bestFit="1" customWidth="1"/>
    <col min="994" max="994" width="6.5" bestFit="1" customWidth="1"/>
    <col min="995" max="995" width="21.6640625" bestFit="1" customWidth="1"/>
    <col min="996" max="996" width="14.33203125" bestFit="1" customWidth="1"/>
    <col min="997" max="997" width="6.5" bestFit="1" customWidth="1"/>
    <col min="998" max="998" width="21.6640625" bestFit="1" customWidth="1"/>
    <col min="999" max="999" width="14.33203125" bestFit="1" customWidth="1"/>
    <col min="1000" max="1000" width="6.5" bestFit="1" customWidth="1"/>
    <col min="1001" max="1001" width="21.6640625" bestFit="1" customWidth="1"/>
    <col min="1002" max="1002" width="14.33203125" bestFit="1" customWidth="1"/>
    <col min="1003" max="1003" width="6.5" bestFit="1" customWidth="1"/>
    <col min="1004" max="1004" width="21.6640625" bestFit="1" customWidth="1"/>
    <col min="1005" max="1005" width="14.33203125" bestFit="1" customWidth="1"/>
    <col min="1006" max="1006" width="6.5" bestFit="1" customWidth="1"/>
    <col min="1007" max="1007" width="20.5" bestFit="1" customWidth="1"/>
    <col min="1008" max="1008" width="14.33203125" bestFit="1" customWidth="1"/>
    <col min="1009" max="1009" width="6.5" bestFit="1" customWidth="1"/>
    <col min="1010" max="1010" width="21.6640625" bestFit="1" customWidth="1"/>
    <col min="1011" max="1011" width="14.33203125" bestFit="1" customWidth="1"/>
    <col min="1012" max="1012" width="6.5" bestFit="1" customWidth="1"/>
    <col min="1013" max="1013" width="21.6640625" bestFit="1" customWidth="1"/>
    <col min="1014" max="1014" width="14.33203125" bestFit="1" customWidth="1"/>
    <col min="1015" max="1015" width="6.5" bestFit="1" customWidth="1"/>
    <col min="1016" max="1016" width="21.6640625" bestFit="1" customWidth="1"/>
    <col min="1017" max="1017" width="14.33203125" bestFit="1" customWidth="1"/>
    <col min="1018" max="1018" width="6.5" bestFit="1" customWidth="1"/>
    <col min="1019" max="1019" width="21.6640625" bestFit="1" customWidth="1"/>
    <col min="1020" max="1020" width="14.33203125" bestFit="1" customWidth="1"/>
    <col min="1021" max="1021" width="6.5" bestFit="1" customWidth="1"/>
    <col min="1022" max="1022" width="21.6640625" bestFit="1" customWidth="1"/>
    <col min="1023" max="1023" width="14.33203125" bestFit="1" customWidth="1"/>
    <col min="1024" max="1024" width="6.5" bestFit="1" customWidth="1"/>
    <col min="1025" max="1025" width="21.6640625" bestFit="1" customWidth="1"/>
    <col min="1026" max="1026" width="14.33203125" bestFit="1" customWidth="1"/>
    <col min="1027" max="1027" width="6.5" bestFit="1" customWidth="1"/>
    <col min="1028" max="1028" width="21.6640625" bestFit="1" customWidth="1"/>
    <col min="1029" max="1029" width="14.33203125" bestFit="1" customWidth="1"/>
    <col min="1030" max="1030" width="6.5" bestFit="1" customWidth="1"/>
    <col min="1031" max="1031" width="21.6640625" bestFit="1" customWidth="1"/>
    <col min="1032" max="1032" width="14.33203125" bestFit="1" customWidth="1"/>
    <col min="1033" max="1033" width="6.5" bestFit="1" customWidth="1"/>
    <col min="1034" max="1034" width="21.6640625" bestFit="1" customWidth="1"/>
    <col min="1035" max="1035" width="14.33203125" bestFit="1" customWidth="1"/>
    <col min="1036" max="1036" width="6.5" bestFit="1" customWidth="1"/>
    <col min="1037" max="1037" width="21.6640625" bestFit="1" customWidth="1"/>
    <col min="1038" max="1038" width="14.33203125" bestFit="1" customWidth="1"/>
    <col min="1039" max="1039" width="6.5" bestFit="1" customWidth="1"/>
    <col min="1040" max="1040" width="21.6640625" bestFit="1" customWidth="1"/>
    <col min="1041" max="1041" width="14.33203125" bestFit="1" customWidth="1"/>
    <col min="1042" max="1042" width="6.5" bestFit="1" customWidth="1"/>
    <col min="1043" max="1043" width="19.5" bestFit="1" customWidth="1"/>
    <col min="1044" max="1044" width="13.33203125" bestFit="1" customWidth="1"/>
    <col min="1045" max="1045" width="6.5" bestFit="1" customWidth="1"/>
    <col min="1046" max="1046" width="21.6640625" bestFit="1" customWidth="1"/>
    <col min="1047" max="1047" width="14.33203125" bestFit="1" customWidth="1"/>
    <col min="1048" max="1048" width="6.5" bestFit="1" customWidth="1"/>
    <col min="1049" max="1049" width="21.6640625" bestFit="1" customWidth="1"/>
    <col min="1050" max="1050" width="11.33203125" bestFit="1" customWidth="1"/>
    <col min="1051" max="1051" width="6.5" bestFit="1" customWidth="1"/>
    <col min="1052" max="1052" width="21.6640625" bestFit="1" customWidth="1"/>
    <col min="1053" max="1053" width="14.33203125" bestFit="1" customWidth="1"/>
    <col min="1054" max="1054" width="6.5" bestFit="1" customWidth="1"/>
    <col min="1055" max="1055" width="21.6640625" bestFit="1" customWidth="1"/>
    <col min="1056" max="1056" width="14.33203125" bestFit="1" customWidth="1"/>
    <col min="1057" max="1057" width="6.5" bestFit="1" customWidth="1"/>
    <col min="1058" max="1058" width="21.6640625" bestFit="1" customWidth="1"/>
    <col min="1059" max="1059" width="14.33203125" bestFit="1" customWidth="1"/>
    <col min="1060" max="1060" width="6.5" bestFit="1" customWidth="1"/>
    <col min="1061" max="1061" width="21.6640625" bestFit="1" customWidth="1"/>
    <col min="1062" max="1062" width="14.33203125" bestFit="1" customWidth="1"/>
    <col min="1063" max="1063" width="6.5" bestFit="1" customWidth="1"/>
    <col min="1064" max="1064" width="21.6640625" bestFit="1" customWidth="1"/>
    <col min="1065" max="1065" width="14.33203125" bestFit="1" customWidth="1"/>
    <col min="1066" max="1066" width="6.5" bestFit="1" customWidth="1"/>
    <col min="1067" max="1067" width="21.6640625" bestFit="1" customWidth="1"/>
    <col min="1068" max="1068" width="14.33203125" bestFit="1" customWidth="1"/>
    <col min="1069" max="1069" width="6.5" bestFit="1" customWidth="1"/>
    <col min="1070" max="1070" width="21.6640625" bestFit="1" customWidth="1"/>
    <col min="1071" max="1071" width="14.33203125" bestFit="1" customWidth="1"/>
    <col min="1072" max="1072" width="6.5" bestFit="1" customWidth="1"/>
    <col min="1073" max="1073" width="21.6640625" bestFit="1" customWidth="1"/>
    <col min="1074" max="1074" width="7.33203125" bestFit="1" customWidth="1"/>
    <col min="1075" max="1075" width="9.83203125" bestFit="1" customWidth="1"/>
    <col min="1076" max="1076" width="6.5" bestFit="1" customWidth="1"/>
  </cols>
  <sheetData>
    <row r="1" spans="1:19" s="3" customFormat="1" ht="38" customHeight="1" x14ac:dyDescent="0.2">
      <c r="A1" s="26" t="s">
        <v>0</v>
      </c>
      <c r="B1" s="26" t="s">
        <v>48</v>
      </c>
      <c r="C1" s="27" t="s">
        <v>19</v>
      </c>
      <c r="D1" s="20" t="s">
        <v>18</v>
      </c>
      <c r="E1" s="20" t="s">
        <v>20</v>
      </c>
      <c r="F1" s="24" t="s">
        <v>12</v>
      </c>
      <c r="G1" s="20" t="s">
        <v>35</v>
      </c>
      <c r="H1" s="10" t="s">
        <v>11</v>
      </c>
      <c r="I1" s="10" t="s">
        <v>10</v>
      </c>
      <c r="J1" s="10" t="s">
        <v>62</v>
      </c>
      <c r="K1" s="10" t="s">
        <v>16</v>
      </c>
      <c r="O1" s="29"/>
      <c r="P1" s="29"/>
    </row>
    <row r="2" spans="1:19" x14ac:dyDescent="0.2">
      <c r="A2" s="1">
        <v>44562</v>
      </c>
      <c r="B2" t="str" cm="1">
        <f t="array" ref="B2">_xlfn.IFS(C2=1,"January",C2=2,"February",C2=3,"March",C2=4,"April",C2=5,"May",C2=6,"June",C2=7,"July",C2=8,"August",C2=9,"September",C2=10,"October",C2=11,"November",C2=12,"December")</f>
        <v>January</v>
      </c>
      <c r="C2" s="13">
        <v>1</v>
      </c>
      <c r="D2" s="21">
        <v>1</v>
      </c>
      <c r="E2" s="21">
        <v>2022</v>
      </c>
      <c r="F2" s="4" t="s">
        <v>45</v>
      </c>
      <c r="G2">
        <f>IF((D2=D2-DAY(D2)+1),3000,"-")</f>
        <v>3000</v>
      </c>
      <c r="H2" s="17" t="s">
        <v>31</v>
      </c>
      <c r="I2" t="s">
        <v>17</v>
      </c>
      <c r="J2" s="17" t="s">
        <v>45</v>
      </c>
      <c r="K2" t="s">
        <v>9</v>
      </c>
      <c r="N2" s="47" t="s">
        <v>28</v>
      </c>
      <c r="O2" s="18"/>
      <c r="P2" s="18"/>
      <c r="Q2" s="17"/>
    </row>
    <row r="3" spans="1:19" x14ac:dyDescent="0.2">
      <c r="A3" s="1">
        <f>A2+1</f>
        <v>44563</v>
      </c>
      <c r="B3" t="str" cm="1">
        <f t="array" ref="B3">_xlfn.IFS(C3=1,"January",C3=2,"February",C3=3,"March",C3=4,"April",C3=5,"May",C3=6,"June",C3=7,"July",C3=8,"August",C3=9,"September",C3=10,"October",C3=11,"November",C3=12,"December")</f>
        <v>January</v>
      </c>
      <c r="C3" s="13">
        <v>1</v>
      </c>
      <c r="D3" s="21">
        <v>2</v>
      </c>
      <c r="E3" s="21">
        <v>2022</v>
      </c>
      <c r="F3" s="4">
        <v>69.163159694941001</v>
      </c>
      <c r="G3" t="str">
        <f t="shared" ref="G3:G66" si="0">IF((D3=D3-DAY(D3)+1),3000,"-")</f>
        <v>-</v>
      </c>
      <c r="H3" s="17" t="s">
        <v>31</v>
      </c>
      <c r="I3" t="s">
        <v>46</v>
      </c>
      <c r="J3" s="17" t="s">
        <v>8</v>
      </c>
      <c r="K3" t="s">
        <v>1</v>
      </c>
      <c r="N3" s="48" t="s">
        <v>35</v>
      </c>
      <c r="O3" s="15" t="s">
        <v>36</v>
      </c>
      <c r="P3" s="18"/>
      <c r="Q3" s="17"/>
    </row>
    <row r="4" spans="1:19" x14ac:dyDescent="0.2">
      <c r="A4" s="1">
        <f t="shared" ref="A4:A67" si="1">A3+1</f>
        <v>44564</v>
      </c>
      <c r="B4" t="str" cm="1">
        <f t="array" ref="B4">_xlfn.IFS(C4=1,"January",C4=2,"February",C4=3,"March",C4=4,"April",C4=5,"May",C4=6,"June",C4=7,"July",C4=8,"August",C4=9,"September",C4=10,"October",C4=11,"November",C4=12,"December")</f>
        <v>January</v>
      </c>
      <c r="C4" s="13">
        <v>1</v>
      </c>
      <c r="D4" s="21">
        <v>3</v>
      </c>
      <c r="E4" s="21">
        <v>2022</v>
      </c>
      <c r="F4" s="4">
        <v>75.902861200089262</v>
      </c>
      <c r="G4" t="str">
        <f t="shared" si="0"/>
        <v>-</v>
      </c>
      <c r="H4" s="17" t="s">
        <v>14</v>
      </c>
      <c r="I4" t="s">
        <v>47</v>
      </c>
      <c r="J4" s="17" t="s">
        <v>6</v>
      </c>
      <c r="K4" t="s">
        <v>1</v>
      </c>
      <c r="N4" s="48" t="s">
        <v>38</v>
      </c>
      <c r="O4" s="15" t="s">
        <v>44</v>
      </c>
      <c r="P4" s="18"/>
      <c r="Q4" s="17"/>
    </row>
    <row r="5" spans="1:19" x14ac:dyDescent="0.2">
      <c r="A5" s="1">
        <f t="shared" si="1"/>
        <v>44565</v>
      </c>
      <c r="B5" t="str" cm="1">
        <f t="array" ref="B5">_xlfn.IFS(C5=1,"January",C5=2,"February",C5=3,"March",C5=4,"April",C5=5,"May",C5=6,"June",C5=7,"July",C5=8,"August",C5=9,"September",C5=10,"October",C5=11,"November",C5=12,"December")</f>
        <v>January</v>
      </c>
      <c r="C5" s="13">
        <v>1</v>
      </c>
      <c r="D5" s="21">
        <v>4</v>
      </c>
      <c r="E5" s="21">
        <v>2022</v>
      </c>
      <c r="F5" s="4">
        <v>43.4620757332126</v>
      </c>
      <c r="G5" t="str">
        <f t="shared" si="0"/>
        <v>-</v>
      </c>
      <c r="H5" s="17" t="s">
        <v>31</v>
      </c>
      <c r="I5" t="s">
        <v>46</v>
      </c>
      <c r="J5" s="17" t="s">
        <v>7</v>
      </c>
      <c r="K5" t="s">
        <v>1</v>
      </c>
      <c r="N5" s="49" t="s">
        <v>37</v>
      </c>
      <c r="O5" s="46" t="s">
        <v>34</v>
      </c>
      <c r="P5" s="18"/>
      <c r="Q5" s="17"/>
    </row>
    <row r="6" spans="1:19" x14ac:dyDescent="0.2">
      <c r="A6" s="1">
        <f t="shared" si="1"/>
        <v>44566</v>
      </c>
      <c r="B6" t="str" cm="1">
        <f t="array" ref="B6">_xlfn.IFS(C6=1,"January",C6=2,"February",C6=3,"March",C6=4,"April",C6=5,"May",C6=6,"June",C6=7,"July",C6=8,"August",C6=9,"September",C6=10,"October",C6=11,"November",C6=12,"December")</f>
        <v>January</v>
      </c>
      <c r="C6" s="13">
        <v>1</v>
      </c>
      <c r="D6" s="21">
        <v>5</v>
      </c>
      <c r="E6" s="21">
        <v>2022</v>
      </c>
      <c r="F6" s="4">
        <v>63.17556584584311</v>
      </c>
      <c r="G6" t="str">
        <f t="shared" si="0"/>
        <v>-</v>
      </c>
      <c r="H6" s="17" t="s">
        <v>14</v>
      </c>
      <c r="I6" t="s">
        <v>47</v>
      </c>
      <c r="J6" s="17" t="s">
        <v>6</v>
      </c>
      <c r="K6" t="s">
        <v>1</v>
      </c>
      <c r="N6" s="49" t="s">
        <v>39</v>
      </c>
      <c r="O6" s="46" t="s">
        <v>24</v>
      </c>
      <c r="P6" s="18"/>
      <c r="Q6" s="17"/>
    </row>
    <row r="7" spans="1:19" x14ac:dyDescent="0.2">
      <c r="A7" s="1">
        <f t="shared" si="1"/>
        <v>44567</v>
      </c>
      <c r="B7" t="str" cm="1">
        <f t="array" ref="B7">_xlfn.IFS(C7=1,"January",C7=2,"February",C7=3,"March",C7=4,"April",C7=5,"May",C7=6,"June",C7=7,"July",C7=8,"August",C7=9,"September",C7=10,"October",C7=11,"November",C7=12,"December")</f>
        <v>January</v>
      </c>
      <c r="C7" s="13">
        <v>1</v>
      </c>
      <c r="D7" s="21">
        <v>6</v>
      </c>
      <c r="E7" s="21">
        <v>2022</v>
      </c>
      <c r="F7" s="4">
        <v>90.654156816400786</v>
      </c>
      <c r="G7" t="str">
        <f t="shared" si="0"/>
        <v>-</v>
      </c>
      <c r="H7" s="17" t="s">
        <v>31</v>
      </c>
      <c r="I7" t="s">
        <v>46</v>
      </c>
      <c r="J7" s="17" t="s">
        <v>4</v>
      </c>
      <c r="K7" t="s">
        <v>1</v>
      </c>
      <c r="N7" s="49" t="s">
        <v>40</v>
      </c>
      <c r="O7" s="15" t="s">
        <v>41</v>
      </c>
      <c r="P7" s="18"/>
      <c r="Q7" s="17"/>
    </row>
    <row r="8" spans="1:19" x14ac:dyDescent="0.2">
      <c r="A8" s="1">
        <f t="shared" si="1"/>
        <v>44568</v>
      </c>
      <c r="B8" t="str" cm="1">
        <f t="array" ref="B8">_xlfn.IFS(C8=1,"January",C8=2,"February",C8=3,"March",C8=4,"April",C8=5,"May",C8=6,"June",C8=7,"July",C8=8,"August",C8=9,"September",C8=10,"October",C8=11,"November",C8=12,"December")</f>
        <v>January</v>
      </c>
      <c r="C8" s="13">
        <v>1</v>
      </c>
      <c r="D8" s="21">
        <v>7</v>
      </c>
      <c r="E8" s="21">
        <v>2022</v>
      </c>
      <c r="F8" s="4">
        <v>79.873263545084413</v>
      </c>
      <c r="G8" t="str">
        <f t="shared" si="0"/>
        <v>-</v>
      </c>
      <c r="H8" s="17" t="s">
        <v>31</v>
      </c>
      <c r="I8" t="s">
        <v>46</v>
      </c>
      <c r="J8" s="17" t="s">
        <v>5</v>
      </c>
      <c r="K8" t="s">
        <v>1</v>
      </c>
      <c r="N8" s="49" t="s">
        <v>43</v>
      </c>
      <c r="O8" s="46" t="s">
        <v>42</v>
      </c>
    </row>
    <row r="9" spans="1:19" x14ac:dyDescent="0.2">
      <c r="A9" s="1">
        <f t="shared" si="1"/>
        <v>44569</v>
      </c>
      <c r="B9" t="str" cm="1">
        <f t="array" ref="B9">_xlfn.IFS(C9=1,"January",C9=2,"February",C9=3,"March",C9=4,"April",C9=5,"May",C9=6,"June",C9=7,"July",C9=8,"August",C9=9,"September",C9=10,"October",C9=11,"November",C9=12,"December")</f>
        <v>January</v>
      </c>
      <c r="C9" s="13">
        <v>1</v>
      </c>
      <c r="D9" s="21">
        <v>8</v>
      </c>
      <c r="E9" s="21">
        <v>2022</v>
      </c>
      <c r="F9" s="4">
        <v>87.082561841362264</v>
      </c>
      <c r="G9" t="str">
        <f t="shared" si="0"/>
        <v>-</v>
      </c>
      <c r="H9" s="17" t="s">
        <v>31</v>
      </c>
      <c r="I9" t="s">
        <v>46</v>
      </c>
      <c r="J9" s="17" t="s">
        <v>5</v>
      </c>
      <c r="K9" t="s">
        <v>1</v>
      </c>
      <c r="N9" s="49" t="s">
        <v>2</v>
      </c>
      <c r="O9" s="46" t="s">
        <v>63</v>
      </c>
    </row>
    <row r="10" spans="1:19" x14ac:dyDescent="0.2">
      <c r="A10" s="1">
        <f t="shared" si="1"/>
        <v>44570</v>
      </c>
      <c r="B10" t="str" cm="1">
        <f t="array" ref="B10">_xlfn.IFS(C10=1,"January",C10=2,"February",C10=3,"March",C10=4,"April",C10=5,"May",C10=6,"June",C10=7,"July",C10=8,"August",C10=9,"September",C10=10,"October",C10=11,"November",C10=12,"December")</f>
        <v>January</v>
      </c>
      <c r="C10" s="13">
        <v>1</v>
      </c>
      <c r="D10" s="21">
        <v>9</v>
      </c>
      <c r="E10" s="21">
        <v>2022</v>
      </c>
      <c r="F10" s="4">
        <v>82.367491679312977</v>
      </c>
      <c r="G10" t="str">
        <f t="shared" si="0"/>
        <v>-</v>
      </c>
      <c r="H10" s="17" t="s">
        <v>31</v>
      </c>
      <c r="I10" t="s">
        <v>46</v>
      </c>
      <c r="J10" s="17" t="s">
        <v>5</v>
      </c>
      <c r="K10" t="s">
        <v>1</v>
      </c>
      <c r="N10" s="49" t="s">
        <v>27</v>
      </c>
      <c r="O10" s="46" t="s">
        <v>26</v>
      </c>
    </row>
    <row r="11" spans="1:19" x14ac:dyDescent="0.2">
      <c r="A11" s="1">
        <f t="shared" si="1"/>
        <v>44571</v>
      </c>
      <c r="B11" t="str" cm="1">
        <f t="array" ref="B11">_xlfn.IFS(C11=1,"January",C11=2,"February",C11=3,"March",C11=4,"April",C11=5,"May",C11=6,"June",C11=7,"July",C11=8,"August",C11=9,"September",C11=10,"October",C11=11,"November",C11=12,"December")</f>
        <v>January</v>
      </c>
      <c r="C11" s="13">
        <v>1</v>
      </c>
      <c r="D11" s="21">
        <v>10</v>
      </c>
      <c r="E11" s="21">
        <v>2022</v>
      </c>
      <c r="F11" s="4">
        <v>27.040162193611572</v>
      </c>
      <c r="G11" t="str">
        <f t="shared" si="0"/>
        <v>-</v>
      </c>
      <c r="H11" s="17" t="s">
        <v>31</v>
      </c>
      <c r="I11" t="s">
        <v>46</v>
      </c>
      <c r="J11" s="17" t="s">
        <v>5</v>
      </c>
      <c r="K11" t="s">
        <v>1</v>
      </c>
      <c r="N11" s="49" t="s">
        <v>48</v>
      </c>
      <c r="O11" s="46" t="s">
        <v>49</v>
      </c>
    </row>
    <row r="12" spans="1:19" x14ac:dyDescent="0.2">
      <c r="A12" s="1">
        <f t="shared" si="1"/>
        <v>44572</v>
      </c>
      <c r="B12" t="str" cm="1">
        <f t="array" ref="B12">_xlfn.IFS(C12=1,"January",C12=2,"February",C12=3,"March",C12=4,"April",C12=5,"May",C12=6,"June",C12=7,"July",C12=8,"August",C12=9,"September",C12=10,"October",C12=11,"November",C12=12,"December")</f>
        <v>January</v>
      </c>
      <c r="C12" s="13">
        <v>1</v>
      </c>
      <c r="D12" s="21">
        <v>11</v>
      </c>
      <c r="E12" s="21">
        <v>2022</v>
      </c>
      <c r="F12" s="4">
        <v>92.86584988745949</v>
      </c>
      <c r="G12" t="str">
        <f t="shared" si="0"/>
        <v>-</v>
      </c>
      <c r="H12" s="17" t="s">
        <v>14</v>
      </c>
      <c r="I12" t="s">
        <v>47</v>
      </c>
      <c r="J12" s="17" t="s">
        <v>3</v>
      </c>
      <c r="K12" t="s">
        <v>1</v>
      </c>
    </row>
    <row r="13" spans="1:19" x14ac:dyDescent="0.2">
      <c r="A13" s="1">
        <f t="shared" si="1"/>
        <v>44573</v>
      </c>
      <c r="B13" t="str" cm="1">
        <f t="array" ref="B13">_xlfn.IFS(C13=1,"January",C13=2,"February",C13=3,"March",C13=4,"April",C13=5,"May",C13=6,"June",C13=7,"July",C13=8,"August",C13=9,"September",C13=10,"October",C13=11,"November",C13=12,"December")</f>
        <v>January</v>
      </c>
      <c r="C13" s="13">
        <v>1</v>
      </c>
      <c r="D13" s="21">
        <v>12</v>
      </c>
      <c r="E13" s="21">
        <v>2022</v>
      </c>
      <c r="F13" s="4">
        <v>53.504590641022375</v>
      </c>
      <c r="G13" t="str">
        <f t="shared" si="0"/>
        <v>-</v>
      </c>
      <c r="H13" s="17" t="s">
        <v>14</v>
      </c>
      <c r="I13" t="s">
        <v>47</v>
      </c>
      <c r="J13" s="17" t="s">
        <v>7</v>
      </c>
      <c r="K13" t="s">
        <v>1</v>
      </c>
    </row>
    <row r="14" spans="1:19" x14ac:dyDescent="0.2">
      <c r="A14" s="1">
        <f t="shared" si="1"/>
        <v>44574</v>
      </c>
      <c r="B14" t="str" cm="1">
        <f t="array" ref="B14">_xlfn.IFS(C14=1,"January",C14=2,"February",C14=3,"March",C14=4,"April",C14=5,"May",C14=6,"June",C14=7,"July",C14=8,"August",C14=9,"September",C14=10,"October",C14=11,"November",C14=12,"December")</f>
        <v>January</v>
      </c>
      <c r="C14" s="13">
        <v>1</v>
      </c>
      <c r="D14" s="21">
        <v>13</v>
      </c>
      <c r="E14" s="21">
        <v>2022</v>
      </c>
      <c r="F14" s="4">
        <v>16.293219718270869</v>
      </c>
      <c r="G14" t="str">
        <f t="shared" si="0"/>
        <v>-</v>
      </c>
      <c r="H14" s="17" t="s">
        <v>31</v>
      </c>
      <c r="I14" t="s">
        <v>46</v>
      </c>
      <c r="J14" s="17" t="s">
        <v>3</v>
      </c>
      <c r="K14" t="s">
        <v>1</v>
      </c>
      <c r="M14" s="14" t="s">
        <v>21</v>
      </c>
      <c r="N14" s="14" t="s">
        <v>29</v>
      </c>
    </row>
    <row r="15" spans="1:19" x14ac:dyDescent="0.2">
      <c r="A15" s="1">
        <f t="shared" si="1"/>
        <v>44575</v>
      </c>
      <c r="B15" t="str" cm="1">
        <f t="array" ref="B15">_xlfn.IFS(C15=1,"January",C15=2,"February",C15=3,"March",C15=4,"April",C15=5,"May",C15=6,"June",C15=7,"July",C15=8,"August",C15=9,"September",C15=10,"October",C15=11,"November",C15=12,"December")</f>
        <v>January</v>
      </c>
      <c r="C15" s="13">
        <v>1</v>
      </c>
      <c r="D15" s="21">
        <v>14</v>
      </c>
      <c r="E15" s="21">
        <v>2022</v>
      </c>
      <c r="F15" s="4">
        <v>59.525536737734164</v>
      </c>
      <c r="G15" t="str">
        <f t="shared" si="0"/>
        <v>-</v>
      </c>
      <c r="H15" s="17" t="s">
        <v>31</v>
      </c>
      <c r="I15" t="s">
        <v>46</v>
      </c>
      <c r="J15" s="17" t="s">
        <v>8</v>
      </c>
      <c r="K15" t="s">
        <v>1</v>
      </c>
      <c r="M15" s="14" t="s">
        <v>22</v>
      </c>
      <c r="N15" t="s">
        <v>5</v>
      </c>
      <c r="O15" s="2" t="s">
        <v>4</v>
      </c>
      <c r="P15" s="2" t="s">
        <v>7</v>
      </c>
      <c r="Q15" t="s">
        <v>6</v>
      </c>
      <c r="R15" t="s">
        <v>3</v>
      </c>
      <c r="S15" t="s">
        <v>23</v>
      </c>
    </row>
    <row r="16" spans="1:19" x14ac:dyDescent="0.2">
      <c r="A16" s="1">
        <f t="shared" si="1"/>
        <v>44576</v>
      </c>
      <c r="B16" t="str" cm="1">
        <f t="array" ref="B16">_xlfn.IFS(C16=1,"January",C16=2,"February",C16=3,"March",C16=4,"April",C16=5,"May",C16=6,"June",C16=7,"July",C16=8,"August",C16=9,"September",C16=10,"October",C16=11,"November",C16=12,"December")</f>
        <v>January</v>
      </c>
      <c r="C16" s="13">
        <v>1</v>
      </c>
      <c r="D16" s="21">
        <v>15</v>
      </c>
      <c r="E16" s="21">
        <v>2022</v>
      </c>
      <c r="F16" s="4">
        <v>89.13388414025151</v>
      </c>
      <c r="G16" t="str">
        <f t="shared" si="0"/>
        <v>-</v>
      </c>
      <c r="H16" s="17" t="s">
        <v>31</v>
      </c>
      <c r="I16" t="s">
        <v>46</v>
      </c>
      <c r="J16" s="17" t="s">
        <v>3</v>
      </c>
      <c r="K16" t="s">
        <v>1</v>
      </c>
      <c r="M16" s="15" t="s">
        <v>50</v>
      </c>
      <c r="N16" s="23">
        <v>336.70671361793489</v>
      </c>
      <c r="O16" s="19">
        <v>265.98268868974816</v>
      </c>
      <c r="P16" s="19">
        <v>136.61883106971632</v>
      </c>
      <c r="Q16" s="23">
        <v>294.92383739067634</v>
      </c>
      <c r="R16" s="23">
        <v>360.21511400476845</v>
      </c>
      <c r="S16" s="23">
        <v>1394.4471847728441</v>
      </c>
    </row>
    <row r="17" spans="1:26" x14ac:dyDescent="0.2">
      <c r="A17" s="1">
        <f t="shared" si="1"/>
        <v>44577</v>
      </c>
      <c r="B17" t="str" cm="1">
        <f t="array" ref="B17">_xlfn.IFS(C17=1,"January",C17=2,"February",C17=3,"March",C17=4,"April",C17=5,"May",C17=6,"June",C17=7,"July",C17=8,"August",C17=9,"September",C17=10,"October",C17=11,"November",C17=12,"December")</f>
        <v>January</v>
      </c>
      <c r="C17" s="13">
        <v>1</v>
      </c>
      <c r="D17" s="21">
        <v>16</v>
      </c>
      <c r="E17" s="21">
        <v>2022</v>
      </c>
      <c r="F17" s="4">
        <v>35.025255755134481</v>
      </c>
      <c r="G17" t="str">
        <f t="shared" si="0"/>
        <v>-</v>
      </c>
      <c r="H17" s="17" t="s">
        <v>14</v>
      </c>
      <c r="I17" t="s">
        <v>47</v>
      </c>
      <c r="J17" s="17" t="s">
        <v>5</v>
      </c>
      <c r="K17" t="s">
        <v>1</v>
      </c>
      <c r="M17" s="15" t="s">
        <v>51</v>
      </c>
      <c r="N17" s="23">
        <v>390.95893950135667</v>
      </c>
      <c r="O17" s="19">
        <v>131.05963163406562</v>
      </c>
      <c r="P17" s="19">
        <v>410.52580774801947</v>
      </c>
      <c r="Q17" s="23">
        <v>31.242661277790418</v>
      </c>
      <c r="R17" s="23">
        <v>527.27914270768179</v>
      </c>
      <c r="S17" s="23">
        <v>1491.066182868914</v>
      </c>
    </row>
    <row r="18" spans="1:26" x14ac:dyDescent="0.2">
      <c r="A18" s="1">
        <f t="shared" si="1"/>
        <v>44578</v>
      </c>
      <c r="B18" t="str" cm="1">
        <f t="array" ref="B18">_xlfn.IFS(C18=1,"January",C18=2,"February",C18=3,"March",C18=4,"April",C18=5,"May",C18=6,"June",C18=7,"July",C18=8,"August",C18=9,"September",C18=10,"October",C18=11,"November",C18=12,"December")</f>
        <v>January</v>
      </c>
      <c r="C18" s="13">
        <v>1</v>
      </c>
      <c r="D18" s="21">
        <v>17</v>
      </c>
      <c r="E18" s="21">
        <v>2022</v>
      </c>
      <c r="F18" s="4">
        <v>63.485098998116463</v>
      </c>
      <c r="G18" t="str">
        <f t="shared" si="0"/>
        <v>-</v>
      </c>
      <c r="H18" s="17" t="s">
        <v>31</v>
      </c>
      <c r="I18" t="s">
        <v>46</v>
      </c>
      <c r="J18" s="17" t="s">
        <v>6</v>
      </c>
      <c r="K18" t="s">
        <v>1</v>
      </c>
      <c r="M18" s="15" t="s">
        <v>52</v>
      </c>
      <c r="N18" s="23">
        <v>248.1175182611218</v>
      </c>
      <c r="O18" s="19">
        <v>365.44829734752074</v>
      </c>
      <c r="P18" s="19">
        <v>193.04804103422009</v>
      </c>
      <c r="Q18" s="23">
        <v>256.03850173465037</v>
      </c>
      <c r="R18" s="23">
        <v>388.36193273228889</v>
      </c>
      <c r="S18" s="23">
        <v>1451.0142911098019</v>
      </c>
    </row>
    <row r="19" spans="1:26" x14ac:dyDescent="0.2">
      <c r="A19" s="1">
        <f t="shared" si="1"/>
        <v>44579</v>
      </c>
      <c r="B19" t="str" cm="1">
        <f t="array" ref="B19">_xlfn.IFS(C19=1,"January",C19=2,"February",C19=3,"March",C19=4,"April",C19=5,"May",C19=6,"June",C19=7,"July",C19=8,"August",C19=9,"September",C19=10,"October",C19=11,"November",C19=12,"December")</f>
        <v>January</v>
      </c>
      <c r="C19" s="13">
        <v>1</v>
      </c>
      <c r="D19" s="21">
        <v>18</v>
      </c>
      <c r="E19" s="21">
        <v>2022</v>
      </c>
      <c r="F19" s="4">
        <v>15.096254690905187</v>
      </c>
      <c r="G19" t="str">
        <f t="shared" si="0"/>
        <v>-</v>
      </c>
      <c r="H19" s="17" t="s">
        <v>31</v>
      </c>
      <c r="I19" t="s">
        <v>46</v>
      </c>
      <c r="J19" s="17" t="s">
        <v>6</v>
      </c>
      <c r="K19" t="s">
        <v>1</v>
      </c>
      <c r="M19" s="15" t="s">
        <v>53</v>
      </c>
      <c r="N19" s="23">
        <v>125.34204651373275</v>
      </c>
      <c r="O19" s="19">
        <v>124.87805575688314</v>
      </c>
      <c r="P19" s="19">
        <v>185.04023521632786</v>
      </c>
      <c r="Q19" s="23">
        <v>336.413241783393</v>
      </c>
      <c r="R19" s="23">
        <v>268.68600246383284</v>
      </c>
      <c r="S19" s="23">
        <v>1040.3595817341695</v>
      </c>
    </row>
    <row r="20" spans="1:26" x14ac:dyDescent="0.2">
      <c r="A20" s="1">
        <f t="shared" si="1"/>
        <v>44580</v>
      </c>
      <c r="B20" t="str" cm="1">
        <f t="array" ref="B20">_xlfn.IFS(C20=1,"January",C20=2,"February",C20=3,"March",C20=4,"April",C20=5,"May",C20=6,"June",C20=7,"July",C20=8,"August",C20=9,"September",C20=10,"October",C20=11,"November",C20=12,"December")</f>
        <v>January</v>
      </c>
      <c r="C20" s="13">
        <v>1</v>
      </c>
      <c r="D20" s="21">
        <v>19</v>
      </c>
      <c r="E20" s="21">
        <v>2022</v>
      </c>
      <c r="F20" s="4">
        <v>54.289946393661673</v>
      </c>
      <c r="G20" t="str">
        <f t="shared" si="0"/>
        <v>-</v>
      </c>
      <c r="H20" s="17" t="s">
        <v>14</v>
      </c>
      <c r="I20" t="s">
        <v>47</v>
      </c>
      <c r="J20" s="17" t="s">
        <v>3</v>
      </c>
      <c r="K20" t="s">
        <v>1</v>
      </c>
      <c r="M20" s="15" t="s">
        <v>54</v>
      </c>
      <c r="N20" s="23">
        <v>423.39355777411504</v>
      </c>
      <c r="O20" s="19">
        <v>193.28998243235577</v>
      </c>
      <c r="P20" s="19">
        <v>86.377522807253271</v>
      </c>
      <c r="Q20" s="23">
        <v>452.64983361455893</v>
      </c>
      <c r="R20" s="23">
        <v>57.745540274975134</v>
      </c>
      <c r="S20" s="23">
        <v>1213.4564369032582</v>
      </c>
    </row>
    <row r="21" spans="1:26" x14ac:dyDescent="0.2">
      <c r="A21" s="1">
        <f t="shared" si="1"/>
        <v>44581</v>
      </c>
      <c r="B21" t="str" cm="1">
        <f t="array" ref="B21">_xlfn.IFS(C21=1,"January",C21=2,"February",C21=3,"March",C21=4,"April",C21=5,"May",C21=6,"June",C21=7,"July",C21=8,"August",C21=9,"September",C21=10,"October",C21=11,"November",C21=12,"December")</f>
        <v>January</v>
      </c>
      <c r="C21" s="13">
        <v>1</v>
      </c>
      <c r="D21" s="21">
        <v>20</v>
      </c>
      <c r="E21" s="21">
        <v>2022</v>
      </c>
      <c r="F21" s="4">
        <v>65.408574255992519</v>
      </c>
      <c r="G21" t="str">
        <f t="shared" si="0"/>
        <v>-</v>
      </c>
      <c r="H21" s="17" t="s">
        <v>31</v>
      </c>
      <c r="I21" t="s">
        <v>46</v>
      </c>
      <c r="J21" s="17" t="s">
        <v>4</v>
      </c>
      <c r="K21" t="s">
        <v>1</v>
      </c>
      <c r="M21" s="15" t="s">
        <v>55</v>
      </c>
      <c r="N21" s="23">
        <v>202.19535219335972</v>
      </c>
      <c r="O21" s="19">
        <v>210.37778723993813</v>
      </c>
      <c r="P21" s="19">
        <v>189.40641678707181</v>
      </c>
      <c r="Q21" s="23">
        <v>275.81860521057564</v>
      </c>
      <c r="R21" s="23">
        <v>338.75525470099416</v>
      </c>
      <c r="S21" s="23">
        <v>1216.5534161319395</v>
      </c>
    </row>
    <row r="22" spans="1:26" x14ac:dyDescent="0.2">
      <c r="A22" s="1">
        <f t="shared" si="1"/>
        <v>44582</v>
      </c>
      <c r="B22" t="str" cm="1">
        <f t="array" ref="B22">_xlfn.IFS(C22=1,"January",C22=2,"February",C22=3,"March",C22=4,"April",C22=5,"May",C22=6,"June",C22=7,"July",C22=8,"August",C22=9,"September",C22=10,"October",C22=11,"November",C22=12,"December")</f>
        <v>January</v>
      </c>
      <c r="C22" s="13">
        <v>1</v>
      </c>
      <c r="D22" s="21">
        <v>21</v>
      </c>
      <c r="E22" s="21">
        <v>2022</v>
      </c>
      <c r="F22" s="4">
        <v>32.312982477310143</v>
      </c>
      <c r="G22" t="str">
        <f t="shared" si="0"/>
        <v>-</v>
      </c>
      <c r="H22" s="17" t="s">
        <v>14</v>
      </c>
      <c r="I22" t="s">
        <v>47</v>
      </c>
      <c r="J22" s="17" t="s">
        <v>4</v>
      </c>
      <c r="K22" t="s">
        <v>1</v>
      </c>
      <c r="M22" s="15" t="s">
        <v>56</v>
      </c>
      <c r="N22" s="23">
        <v>317.7716853119199</v>
      </c>
      <c r="O22" s="19">
        <v>272.65372021716439</v>
      </c>
      <c r="P22" s="19">
        <v>158.09020244486592</v>
      </c>
      <c r="Q22" s="23">
        <v>367.41119074150953</v>
      </c>
      <c r="R22" s="23">
        <v>117.37802602246501</v>
      </c>
      <c r="S22" s="23">
        <v>1233.3048247379247</v>
      </c>
    </row>
    <row r="23" spans="1:26" x14ac:dyDescent="0.2">
      <c r="A23" s="1">
        <f t="shared" si="1"/>
        <v>44583</v>
      </c>
      <c r="B23" t="str" cm="1">
        <f t="array" ref="B23">_xlfn.IFS(C23=1,"January",C23=2,"February",C23=3,"March",C23=4,"April",C23=5,"May",C23=6,"June",C23=7,"July",C23=8,"August",C23=9,"September",C23=10,"October",C23=11,"November",C23=12,"December")</f>
        <v>January</v>
      </c>
      <c r="C23" s="13">
        <v>1</v>
      </c>
      <c r="D23" s="21">
        <v>22</v>
      </c>
      <c r="E23" s="21">
        <v>2022</v>
      </c>
      <c r="F23" s="4">
        <v>19.307853646616284</v>
      </c>
      <c r="G23" t="str">
        <f t="shared" si="0"/>
        <v>-</v>
      </c>
      <c r="H23" s="17" t="s">
        <v>31</v>
      </c>
      <c r="I23" t="s">
        <v>46</v>
      </c>
      <c r="J23" s="17" t="s">
        <v>7</v>
      </c>
      <c r="K23" t="s">
        <v>1</v>
      </c>
      <c r="M23" s="15" t="s">
        <v>57</v>
      </c>
      <c r="N23" s="23">
        <v>90.534920860724156</v>
      </c>
      <c r="O23" s="19">
        <v>233.16028934511331</v>
      </c>
      <c r="P23" s="19">
        <v>458.37285445115981</v>
      </c>
      <c r="Q23" s="23">
        <v>491.97980254606807</v>
      </c>
      <c r="R23" s="23">
        <v>352.21408839331872</v>
      </c>
      <c r="S23" s="23">
        <v>1626.261955596384</v>
      </c>
    </row>
    <row r="24" spans="1:26" x14ac:dyDescent="0.2">
      <c r="A24" s="1">
        <f t="shared" si="1"/>
        <v>44584</v>
      </c>
      <c r="B24" t="str" cm="1">
        <f t="array" ref="B24">_xlfn.IFS(C24=1,"January",C24=2,"February",C24=3,"March",C24=4,"April",C24=5,"May",C24=6,"June",C24=7,"July",C24=8,"August",C24=9,"September",C24=10,"October",C24=11,"November",C24=12,"December")</f>
        <v>January</v>
      </c>
      <c r="C24" s="13">
        <v>1</v>
      </c>
      <c r="D24" s="21">
        <v>23</v>
      </c>
      <c r="E24" s="21">
        <v>2022</v>
      </c>
      <c r="F24" s="4">
        <v>69.922907097164384</v>
      </c>
      <c r="G24" t="str">
        <f t="shared" si="0"/>
        <v>-</v>
      </c>
      <c r="H24" s="17" t="s">
        <v>14</v>
      </c>
      <c r="I24" t="s">
        <v>47</v>
      </c>
      <c r="J24" s="17" t="s">
        <v>8</v>
      </c>
      <c r="K24" t="s">
        <v>1</v>
      </c>
      <c r="M24" s="15" t="s">
        <v>58</v>
      </c>
      <c r="N24" s="23">
        <v>379.64001423362845</v>
      </c>
      <c r="O24" s="19">
        <v>423.55532018746425</v>
      </c>
      <c r="P24" s="19">
        <v>211.57162993996241</v>
      </c>
      <c r="Q24" s="23">
        <v>134.38446215018749</v>
      </c>
      <c r="R24" s="23">
        <v>219.61878548035918</v>
      </c>
      <c r="S24" s="23">
        <v>1368.7702119916016</v>
      </c>
    </row>
    <row r="25" spans="1:26" x14ac:dyDescent="0.2">
      <c r="A25" s="1">
        <f t="shared" si="1"/>
        <v>44585</v>
      </c>
      <c r="B25" t="str" cm="1">
        <f t="array" ref="B25">_xlfn.IFS(C25=1,"January",C25=2,"February",C25=3,"March",C25=4,"April",C25=5,"May",C25=6,"June",C25=7,"July",C25=8,"August",C25=9,"September",C25=10,"October",C25=11,"November",C25=12,"December")</f>
        <v>January</v>
      </c>
      <c r="C25" s="13">
        <v>1</v>
      </c>
      <c r="D25" s="21">
        <v>24</v>
      </c>
      <c r="E25" s="21">
        <v>2022</v>
      </c>
      <c r="F25" s="4">
        <v>36.227338307481588</v>
      </c>
      <c r="G25" t="str">
        <f t="shared" si="0"/>
        <v>-</v>
      </c>
      <c r="H25" s="17" t="s">
        <v>31</v>
      </c>
      <c r="I25" t="s">
        <v>46</v>
      </c>
      <c r="J25" s="17" t="s">
        <v>8</v>
      </c>
      <c r="K25" t="s">
        <v>1</v>
      </c>
      <c r="M25" s="15" t="s">
        <v>59</v>
      </c>
      <c r="N25" s="23">
        <v>124.12940903524138</v>
      </c>
      <c r="O25" s="19">
        <v>148.06135384779765</v>
      </c>
      <c r="P25" s="19">
        <v>186.44531508949467</v>
      </c>
      <c r="Q25" s="23">
        <v>331.65464288355849</v>
      </c>
      <c r="R25" s="23">
        <v>341.85908495474985</v>
      </c>
      <c r="S25" s="23">
        <v>1132.1498058108421</v>
      </c>
    </row>
    <row r="26" spans="1:26" x14ac:dyDescent="0.2">
      <c r="A26" s="1">
        <f t="shared" si="1"/>
        <v>44586</v>
      </c>
      <c r="B26" t="str" cm="1">
        <f t="array" ref="B26">_xlfn.IFS(C26=1,"January",C26=2,"February",C26=3,"March",C26=4,"April",C26=5,"May",C26=6,"June",C26=7,"July",C26=8,"August",C26=9,"September",C26=10,"October",C26=11,"November",C26=12,"December")</f>
        <v>January</v>
      </c>
      <c r="C26" s="13">
        <v>1</v>
      </c>
      <c r="D26" s="21">
        <v>25</v>
      </c>
      <c r="E26" s="21">
        <v>2022</v>
      </c>
      <c r="F26" s="4">
        <v>8.0640122454403169</v>
      </c>
      <c r="G26" t="str">
        <f t="shared" si="0"/>
        <v>-</v>
      </c>
      <c r="H26" s="17" t="s">
        <v>31</v>
      </c>
      <c r="I26" t="s">
        <v>46</v>
      </c>
      <c r="J26" s="17" t="s">
        <v>3</v>
      </c>
      <c r="K26" t="s">
        <v>1</v>
      </c>
      <c r="M26" s="15" t="s">
        <v>60</v>
      </c>
      <c r="N26" s="23">
        <v>183.94496929537186</v>
      </c>
      <c r="O26" s="19">
        <v>543.73039124580089</v>
      </c>
      <c r="P26" s="19">
        <v>224.72774735966942</v>
      </c>
      <c r="Q26" s="23">
        <v>62.341380080373391</v>
      </c>
      <c r="R26" s="23">
        <v>569.01005102641534</v>
      </c>
      <c r="S26" s="23">
        <v>1583.7545390076307</v>
      </c>
    </row>
    <row r="27" spans="1:26" x14ac:dyDescent="0.2">
      <c r="A27" s="1">
        <f t="shared" si="1"/>
        <v>44587</v>
      </c>
      <c r="B27" t="str" cm="1">
        <f t="array" ref="B27">_xlfn.IFS(C27=1,"January",C27=2,"February",C27=3,"March",C27=4,"April",C27=5,"May",C27=6,"June",C27=7,"July",C27=8,"August",C27=9,"September",C27=10,"October",C27=11,"November",C27=12,"December")</f>
        <v>January</v>
      </c>
      <c r="C27" s="13">
        <v>1</v>
      </c>
      <c r="D27" s="21">
        <v>26</v>
      </c>
      <c r="E27" s="21">
        <v>2022</v>
      </c>
      <c r="F27" s="4">
        <v>20.344311048865066</v>
      </c>
      <c r="G27" t="str">
        <f t="shared" si="0"/>
        <v>-</v>
      </c>
      <c r="H27" s="17" t="s">
        <v>14</v>
      </c>
      <c r="I27" t="s">
        <v>47</v>
      </c>
      <c r="J27" s="17" t="s">
        <v>7</v>
      </c>
      <c r="K27" t="s">
        <v>1</v>
      </c>
      <c r="M27" s="15" t="s">
        <v>61</v>
      </c>
      <c r="N27" s="23">
        <v>119.42740908176739</v>
      </c>
      <c r="O27" s="19">
        <v>201.91222712603718</v>
      </c>
      <c r="P27" s="19">
        <v>301.45962370291375</v>
      </c>
      <c r="Q27" s="23">
        <v>372.54813768257526</v>
      </c>
      <c r="R27" s="23">
        <v>449.37954355274803</v>
      </c>
      <c r="S27" s="23">
        <v>1444.7269411460416</v>
      </c>
    </row>
    <row r="28" spans="1:26" x14ac:dyDescent="0.2">
      <c r="A28" s="1">
        <f t="shared" si="1"/>
        <v>44588</v>
      </c>
      <c r="B28" t="str" cm="1">
        <f t="array" ref="B28">_xlfn.IFS(C28=1,"January",C28=2,"February",C28=3,"March",C28=4,"April",C28=5,"May",C28=6,"June",C28=7,"July",C28=8,"August",C28=9,"September",C28=10,"October",C28=11,"November",C28=12,"December")</f>
        <v>January</v>
      </c>
      <c r="C28" s="13">
        <v>1</v>
      </c>
      <c r="D28" s="21">
        <v>27</v>
      </c>
      <c r="E28" s="21">
        <v>2022</v>
      </c>
      <c r="F28" s="4">
        <v>77.264056655722328</v>
      </c>
      <c r="G28" t="str">
        <f t="shared" si="0"/>
        <v>-</v>
      </c>
      <c r="H28" s="17" t="s">
        <v>14</v>
      </c>
      <c r="I28" t="s">
        <v>47</v>
      </c>
      <c r="J28" s="17" t="s">
        <v>6</v>
      </c>
      <c r="K28" t="s">
        <v>1</v>
      </c>
      <c r="M28" s="15" t="s">
        <v>23</v>
      </c>
      <c r="N28" s="23">
        <v>2942.1625356802738</v>
      </c>
      <c r="O28" s="19">
        <v>3114.1097450698894</v>
      </c>
      <c r="P28" s="19">
        <v>2741.684227650675</v>
      </c>
      <c r="Q28" s="23">
        <v>3407.4062970959167</v>
      </c>
      <c r="R28" s="23">
        <v>3990.502566314598</v>
      </c>
      <c r="S28" s="23">
        <v>16195.865371811353</v>
      </c>
    </row>
    <row r="29" spans="1:26" x14ac:dyDescent="0.2">
      <c r="A29" s="1">
        <f t="shared" si="1"/>
        <v>44589</v>
      </c>
      <c r="B29" t="str" cm="1">
        <f t="array" ref="B29">_xlfn.IFS(C29=1,"January",C29=2,"February",C29=3,"March",C29=4,"April",C29=5,"May",C29=6,"June",C29=7,"July",C29=8,"August",C29=9,"September",C29=10,"October",C29=11,"November",C29=12,"December")</f>
        <v>January</v>
      </c>
      <c r="C29" s="13">
        <v>1</v>
      </c>
      <c r="D29" s="21">
        <v>28</v>
      </c>
      <c r="E29" s="21">
        <v>2022</v>
      </c>
      <c r="F29" s="4">
        <v>63.273959410598486</v>
      </c>
      <c r="G29" t="str">
        <f t="shared" si="0"/>
        <v>-</v>
      </c>
      <c r="H29" s="17" t="s">
        <v>31</v>
      </c>
      <c r="I29" t="s">
        <v>46</v>
      </c>
      <c r="J29" s="17" t="s">
        <v>4</v>
      </c>
      <c r="K29" t="s">
        <v>1</v>
      </c>
    </row>
    <row r="30" spans="1:26" x14ac:dyDescent="0.2">
      <c r="A30" s="1">
        <f t="shared" si="1"/>
        <v>44590</v>
      </c>
      <c r="B30" t="str" cm="1">
        <f t="array" ref="B30">_xlfn.IFS(C30=1,"January",C30=2,"February",C30=3,"March",C30=4,"April",C30=5,"May",C30=6,"June",C30=7,"July",C30=8,"August",C30=9,"September",C30=10,"October",C30=11,"November",C30=12,"December")</f>
        <v>January</v>
      </c>
      <c r="C30" s="13">
        <v>1</v>
      </c>
      <c r="D30" s="21">
        <v>29</v>
      </c>
      <c r="E30" s="21">
        <v>2022</v>
      </c>
      <c r="F30" s="4">
        <v>25.317978603429125</v>
      </c>
      <c r="G30" t="str">
        <f t="shared" si="0"/>
        <v>-</v>
      </c>
      <c r="H30" s="17" t="s">
        <v>14</v>
      </c>
      <c r="I30" t="s">
        <v>47</v>
      </c>
      <c r="J30" s="17" t="s">
        <v>5</v>
      </c>
      <c r="K30" t="s">
        <v>1</v>
      </c>
      <c r="M30" s="14" t="s">
        <v>21</v>
      </c>
      <c r="N30" s="14" t="s">
        <v>29</v>
      </c>
    </row>
    <row r="31" spans="1:26" x14ac:dyDescent="0.2">
      <c r="A31" s="1">
        <f t="shared" si="1"/>
        <v>44591</v>
      </c>
      <c r="B31" t="str" cm="1">
        <f t="array" ref="B31">_xlfn.IFS(C31=1,"January",C31=2,"February",C31=3,"March",C31=4,"April",C31=5,"May",C31=6,"June",C31=7,"July",C31=8,"August",C31=9,"September",C31=10,"October",C31=11,"November",C31=12,"December")</f>
        <v>January</v>
      </c>
      <c r="C31" s="13">
        <v>1</v>
      </c>
      <c r="D31" s="21">
        <v>30</v>
      </c>
      <c r="E31" s="21">
        <v>2022</v>
      </c>
      <c r="F31" s="4">
        <v>99.568201619684601</v>
      </c>
      <c r="G31" t="str">
        <f t="shared" si="0"/>
        <v>-</v>
      </c>
      <c r="H31" s="17" t="s">
        <v>31</v>
      </c>
      <c r="I31" t="s">
        <v>46</v>
      </c>
      <c r="J31" s="17" t="s">
        <v>3</v>
      </c>
      <c r="K31" t="s">
        <v>1</v>
      </c>
      <c r="M31" s="14" t="s">
        <v>22</v>
      </c>
      <c r="N31" t="s">
        <v>50</v>
      </c>
      <c r="O31" s="2" t="s">
        <v>51</v>
      </c>
      <c r="P31" s="2" t="s">
        <v>52</v>
      </c>
      <c r="Q31" t="s">
        <v>55</v>
      </c>
      <c r="R31" t="s">
        <v>53</v>
      </c>
      <c r="S31" t="s">
        <v>54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23</v>
      </c>
    </row>
    <row r="32" spans="1:26" x14ac:dyDescent="0.2">
      <c r="A32" s="1">
        <f t="shared" si="1"/>
        <v>44592</v>
      </c>
      <c r="B32" t="str" cm="1">
        <f t="array" ref="B32">_xlfn.IFS(C32=1,"January",C32=2,"February",C32=3,"March",C32=4,"April",C32=5,"May",C32=6,"June",C32=7,"July",C32=8,"August",C32=9,"September",C32=10,"October",C32=11,"November",C32=12,"December")</f>
        <v>January</v>
      </c>
      <c r="C32" s="13">
        <v>1</v>
      </c>
      <c r="D32" s="21">
        <v>31</v>
      </c>
      <c r="E32" s="21">
        <v>2022</v>
      </c>
      <c r="F32" s="4">
        <v>14.333015729446251</v>
      </c>
      <c r="G32" t="str">
        <f t="shared" si="0"/>
        <v>-</v>
      </c>
      <c r="H32" s="17" t="s">
        <v>31</v>
      </c>
      <c r="I32" t="s">
        <v>46</v>
      </c>
      <c r="J32" s="17" t="s">
        <v>4</v>
      </c>
      <c r="K32" t="s">
        <v>1</v>
      </c>
      <c r="M32" s="15" t="s">
        <v>14</v>
      </c>
      <c r="N32" s="28">
        <v>599.92630560570137</v>
      </c>
      <c r="O32" s="30">
        <v>764.69838701276103</v>
      </c>
      <c r="P32" s="30">
        <v>1004.2454010916874</v>
      </c>
      <c r="Q32" s="28">
        <v>1261.5414356718941</v>
      </c>
      <c r="R32" s="28">
        <v>484.81809578217957</v>
      </c>
      <c r="S32" s="28">
        <v>652.31622761348842</v>
      </c>
      <c r="T32" s="28">
        <v>705.62455156788565</v>
      </c>
      <c r="U32" s="28">
        <v>910.67951848466669</v>
      </c>
      <c r="V32" s="28">
        <v>594.5497670779572</v>
      </c>
      <c r="W32" s="28">
        <v>784.1533153149901</v>
      </c>
      <c r="X32" s="28">
        <v>758.27873004456092</v>
      </c>
      <c r="Y32" s="28">
        <v>722.94906529803177</v>
      </c>
      <c r="Z32" s="28">
        <v>9243.7808005658044</v>
      </c>
    </row>
    <row r="33" spans="1:26" x14ac:dyDescent="0.2">
      <c r="A33" s="1">
        <f t="shared" si="1"/>
        <v>44593</v>
      </c>
      <c r="B33" t="str" cm="1">
        <f t="array" ref="B33">_xlfn.IFS(C33=1,"January",C33=2,"February",C33=3,"March",C33=4,"April",C33=5,"May",C33=6,"June",C33=7,"July",C33=8,"August",C33=9,"September",C33=10,"October",C33=11,"November",C33=12,"December")</f>
        <v>February</v>
      </c>
      <c r="C33" s="13">
        <v>2</v>
      </c>
      <c r="D33" s="21">
        <v>1</v>
      </c>
      <c r="E33" s="21">
        <v>2022</v>
      </c>
      <c r="F33" s="4" t="s">
        <v>45</v>
      </c>
      <c r="G33">
        <f t="shared" si="0"/>
        <v>3000</v>
      </c>
      <c r="H33" s="17" t="s">
        <v>31</v>
      </c>
      <c r="I33" t="s">
        <v>17</v>
      </c>
      <c r="J33" s="17" t="s">
        <v>45</v>
      </c>
      <c r="K33" t="s">
        <v>9</v>
      </c>
      <c r="M33" s="15" t="s">
        <v>31</v>
      </c>
      <c r="N33" s="28">
        <v>1029.3598210044638</v>
      </c>
      <c r="O33" s="30">
        <v>845.72044305279474</v>
      </c>
      <c r="P33" s="30">
        <v>676.13073165800483</v>
      </c>
      <c r="Q33" s="28">
        <v>339.03089120345123</v>
      </c>
      <c r="R33" s="28">
        <v>800.77721648602028</v>
      </c>
      <c r="S33" s="28">
        <v>755.94735679000894</v>
      </c>
      <c r="T33" s="28">
        <v>569.58511676758042</v>
      </c>
      <c r="U33" s="28">
        <v>829.26530972313412</v>
      </c>
      <c r="V33" s="28">
        <v>896.41698839273818</v>
      </c>
      <c r="W33" s="28">
        <v>528.34316573338151</v>
      </c>
      <c r="X33" s="28">
        <v>1138.3687044985163</v>
      </c>
      <c r="Y33" s="28">
        <v>772.81316670769388</v>
      </c>
      <c r="Z33" s="28">
        <v>9181.7589120177872</v>
      </c>
    </row>
    <row r="34" spans="1:26" x14ac:dyDescent="0.2">
      <c r="A34" s="1">
        <f t="shared" si="1"/>
        <v>44594</v>
      </c>
      <c r="B34" t="str" cm="1">
        <f t="array" ref="B34">_xlfn.IFS(C34=1,"January",C34=2,"February",C34=3,"March",C34=4,"April",C34=5,"May",C34=6,"June",C34=7,"July",C34=8,"August",C34=9,"September",C34=10,"October",C34=11,"November",C34=12,"December")</f>
        <v>February</v>
      </c>
      <c r="C34" s="13">
        <v>2</v>
      </c>
      <c r="D34" s="21">
        <v>2</v>
      </c>
      <c r="E34" s="21">
        <v>2022</v>
      </c>
      <c r="F34" s="4">
        <v>38.896263999871728</v>
      </c>
      <c r="G34" t="str">
        <f t="shared" si="0"/>
        <v>-</v>
      </c>
      <c r="H34" s="17" t="s">
        <v>14</v>
      </c>
      <c r="I34" t="s">
        <v>47</v>
      </c>
      <c r="J34" s="17" t="s">
        <v>3</v>
      </c>
      <c r="K34" t="s">
        <v>1</v>
      </c>
      <c r="M34" s="15" t="s">
        <v>23</v>
      </c>
      <c r="N34" s="28">
        <v>1629.2861266101652</v>
      </c>
      <c r="O34" s="30">
        <v>1610.4188300655558</v>
      </c>
      <c r="P34" s="30">
        <v>1680.3761327496923</v>
      </c>
      <c r="Q34" s="28">
        <v>1600.5723268753454</v>
      </c>
      <c r="R34" s="28">
        <v>1285.5953122681999</v>
      </c>
      <c r="S34" s="28">
        <v>1408.2635844034974</v>
      </c>
      <c r="T34" s="28">
        <v>1275.2096683354662</v>
      </c>
      <c r="U34" s="28">
        <v>1739.9448282078008</v>
      </c>
      <c r="V34" s="28">
        <v>1490.9667554706953</v>
      </c>
      <c r="W34" s="28">
        <v>1312.4964810483716</v>
      </c>
      <c r="X34" s="28">
        <v>1896.6474345430772</v>
      </c>
      <c r="Y34" s="28">
        <v>1495.7622320057258</v>
      </c>
      <c r="Z34" s="28">
        <v>18425.539712583592</v>
      </c>
    </row>
    <row r="35" spans="1:26" x14ac:dyDescent="0.2">
      <c r="A35" s="1">
        <f t="shared" si="1"/>
        <v>44595</v>
      </c>
      <c r="B35" t="str" cm="1">
        <f t="array" ref="B35">_xlfn.IFS(C35=1,"January",C35=2,"February",C35=3,"March",C35=4,"April",C35=5,"May",C35=6,"June",C35=7,"July",C35=8,"August",C35=9,"September",C35=10,"October",C35=11,"November",C35=12,"December")</f>
        <v>February</v>
      </c>
      <c r="C35" s="13">
        <v>2</v>
      </c>
      <c r="D35" s="21">
        <v>3</v>
      </c>
      <c r="E35" s="21">
        <v>2022</v>
      </c>
      <c r="F35" s="4">
        <v>63.425058155748886</v>
      </c>
      <c r="G35" t="str">
        <f t="shared" si="0"/>
        <v>-</v>
      </c>
      <c r="H35" s="17" t="s">
        <v>14</v>
      </c>
      <c r="I35" t="s">
        <v>47</v>
      </c>
      <c r="J35" s="17" t="s">
        <v>3</v>
      </c>
      <c r="K35" t="s">
        <v>1</v>
      </c>
    </row>
    <row r="36" spans="1:26" x14ac:dyDescent="0.2">
      <c r="A36" s="1">
        <f t="shared" si="1"/>
        <v>44596</v>
      </c>
      <c r="B36" t="str" cm="1">
        <f t="array" ref="B36">_xlfn.IFS(C36=1,"January",C36=2,"February",C36=3,"March",C36=4,"April",C36=5,"May",C36=6,"June",C36=7,"July",C36=8,"August",C36=9,"September",C36=10,"October",C36=11,"November",C36=12,"December")</f>
        <v>February</v>
      </c>
      <c r="C36" s="13">
        <v>2</v>
      </c>
      <c r="D36" s="21">
        <v>4</v>
      </c>
      <c r="E36" s="21">
        <v>2022</v>
      </c>
      <c r="F36" s="4">
        <v>28.847849180056524</v>
      </c>
      <c r="G36" t="str">
        <f t="shared" si="0"/>
        <v>-</v>
      </c>
      <c r="H36" s="17" t="s">
        <v>31</v>
      </c>
      <c r="I36" t="s">
        <v>46</v>
      </c>
      <c r="J36" s="17" t="s">
        <v>6</v>
      </c>
      <c r="K36" t="s">
        <v>1</v>
      </c>
    </row>
    <row r="37" spans="1:26" x14ac:dyDescent="0.2">
      <c r="A37" s="1">
        <f t="shared" si="1"/>
        <v>44597</v>
      </c>
      <c r="B37" t="str" cm="1">
        <f t="array" ref="B37">_xlfn.IFS(C37=1,"January",C37=2,"February",C37=3,"March",C37=4,"April",C37=5,"May",C37=6,"June",C37=7,"July",C37=8,"August",C37=9,"September",C37=10,"October",C37=11,"November",C37=12,"December")</f>
        <v>February</v>
      </c>
      <c r="C37" s="13">
        <v>2</v>
      </c>
      <c r="D37" s="21">
        <v>5</v>
      </c>
      <c r="E37" s="21">
        <v>2022</v>
      </c>
      <c r="F37" s="4">
        <v>83.630287459122115</v>
      </c>
      <c r="G37" t="str">
        <f t="shared" si="0"/>
        <v>-</v>
      </c>
      <c r="H37" s="17" t="s">
        <v>14</v>
      </c>
      <c r="I37" t="s">
        <v>47</v>
      </c>
      <c r="J37" s="17" t="s">
        <v>3</v>
      </c>
      <c r="K37" t="s">
        <v>1</v>
      </c>
      <c r="M37" s="31"/>
      <c r="N37" s="33" t="s">
        <v>64</v>
      </c>
      <c r="O37" s="34" t="s">
        <v>65</v>
      </c>
      <c r="P37" s="34" t="s">
        <v>66</v>
      </c>
    </row>
    <row r="38" spans="1:26" x14ac:dyDescent="0.2">
      <c r="A38" s="1">
        <f t="shared" si="1"/>
        <v>44598</v>
      </c>
      <c r="B38" t="str" cm="1">
        <f t="array" ref="B38">_xlfn.IFS(C38=1,"January",C38=2,"February",C38=3,"March",C38=4,"April",C38=5,"May",C38=6,"June",C38=7,"July",C38=8,"August",C38=9,"September",C38=10,"October",C38=11,"November",C38=12,"December")</f>
        <v>February</v>
      </c>
      <c r="C38" s="13">
        <v>2</v>
      </c>
      <c r="D38" s="21">
        <v>6</v>
      </c>
      <c r="E38" s="21">
        <v>2022</v>
      </c>
      <c r="F38" s="4">
        <v>76.003907804840722</v>
      </c>
      <c r="G38" t="str">
        <f t="shared" si="0"/>
        <v>-</v>
      </c>
      <c r="H38" s="17" t="s">
        <v>31</v>
      </c>
      <c r="I38" t="s">
        <v>46</v>
      </c>
      <c r="J38" s="17" t="s">
        <v>5</v>
      </c>
      <c r="K38" t="s">
        <v>1</v>
      </c>
      <c r="M38" s="32" t="s">
        <v>50</v>
      </c>
      <c r="N38" s="35">
        <v>3000</v>
      </c>
      <c r="O38" s="36">
        <v>1394.4471847728441</v>
      </c>
      <c r="P38" s="37">
        <f>N38-O38</f>
        <v>1605.5528152271559</v>
      </c>
    </row>
    <row r="39" spans="1:26" x14ac:dyDescent="0.2">
      <c r="A39" s="1">
        <f t="shared" si="1"/>
        <v>44599</v>
      </c>
      <c r="B39" t="str" cm="1">
        <f t="array" ref="B39">_xlfn.IFS(C39=1,"January",C39=2,"February",C39=3,"March",C39=4,"April",C39=5,"May",C39=6,"June",C39=7,"July",C39=8,"August",C39=9,"September",C39=10,"October",C39=11,"November",C39=12,"December")</f>
        <v>February</v>
      </c>
      <c r="C39" s="13">
        <v>2</v>
      </c>
      <c r="D39" s="21">
        <v>7</v>
      </c>
      <c r="E39" s="21">
        <v>2022</v>
      </c>
      <c r="F39" s="4">
        <v>90.234141485585056</v>
      </c>
      <c r="G39" t="str">
        <f t="shared" si="0"/>
        <v>-</v>
      </c>
      <c r="H39" s="17" t="s">
        <v>31</v>
      </c>
      <c r="I39" t="s">
        <v>46</v>
      </c>
      <c r="J39" s="17" t="s">
        <v>3</v>
      </c>
      <c r="K39" t="s">
        <v>1</v>
      </c>
      <c r="M39" s="31" t="s">
        <v>51</v>
      </c>
      <c r="N39" s="38">
        <v>3000</v>
      </c>
      <c r="O39" s="39">
        <v>1491.066182868914</v>
      </c>
      <c r="P39" s="40">
        <f t="shared" ref="P39:P49" si="2">N39-O39</f>
        <v>1508.933817131086</v>
      </c>
    </row>
    <row r="40" spans="1:26" x14ac:dyDescent="0.2">
      <c r="A40" s="1">
        <f t="shared" si="1"/>
        <v>44600</v>
      </c>
      <c r="B40" t="str" cm="1">
        <f t="array" ref="B40">_xlfn.IFS(C40=1,"January",C40=2,"February",C40=3,"March",C40=4,"April",C40=5,"May",C40=6,"June",C40=7,"July",C40=8,"August",C40=9,"September",C40=10,"October",C40=11,"November",C40=12,"December")</f>
        <v>February</v>
      </c>
      <c r="C40" s="13">
        <v>2</v>
      </c>
      <c r="D40" s="21">
        <v>8</v>
      </c>
      <c r="E40" s="21">
        <v>2022</v>
      </c>
      <c r="F40" s="4">
        <v>60.843573723466491</v>
      </c>
      <c r="G40" t="str">
        <f t="shared" si="0"/>
        <v>-</v>
      </c>
      <c r="H40" s="17" t="s">
        <v>31</v>
      </c>
      <c r="I40" t="s">
        <v>46</v>
      </c>
      <c r="J40" s="17" t="s">
        <v>3</v>
      </c>
      <c r="K40" t="s">
        <v>1</v>
      </c>
      <c r="M40" s="31" t="s">
        <v>52</v>
      </c>
      <c r="N40" s="38">
        <v>3000</v>
      </c>
      <c r="O40" s="39">
        <v>1451.0142911098019</v>
      </c>
      <c r="P40" s="40">
        <f t="shared" si="2"/>
        <v>1548.9857088901981</v>
      </c>
    </row>
    <row r="41" spans="1:26" x14ac:dyDescent="0.2">
      <c r="A41" s="1">
        <f t="shared" si="1"/>
        <v>44601</v>
      </c>
      <c r="B41" t="str" cm="1">
        <f t="array" ref="B41">_xlfn.IFS(C41=1,"January",C41=2,"February",C41=3,"March",C41=4,"April",C41=5,"May",C41=6,"June",C41=7,"July",C41=8,"August",C41=9,"September",C41=10,"October",C41=11,"November",C41=12,"December")</f>
        <v>February</v>
      </c>
      <c r="C41" s="13">
        <v>2</v>
      </c>
      <c r="D41" s="21">
        <v>9</v>
      </c>
      <c r="E41" s="21">
        <v>2022</v>
      </c>
      <c r="F41" s="4">
        <v>59.876687801054274</v>
      </c>
      <c r="G41" t="str">
        <f t="shared" si="0"/>
        <v>-</v>
      </c>
      <c r="H41" s="17" t="s">
        <v>31</v>
      </c>
      <c r="I41" t="s">
        <v>46</v>
      </c>
      <c r="J41" s="17" t="s">
        <v>4</v>
      </c>
      <c r="K41" t="s">
        <v>1</v>
      </c>
      <c r="M41" s="31" t="s">
        <v>53</v>
      </c>
      <c r="N41" s="38">
        <v>3000</v>
      </c>
      <c r="O41" s="39">
        <v>1040.3595817341695</v>
      </c>
      <c r="P41" s="40">
        <f t="shared" si="2"/>
        <v>1959.6404182658305</v>
      </c>
    </row>
    <row r="42" spans="1:26" x14ac:dyDescent="0.2">
      <c r="A42" s="1">
        <f t="shared" si="1"/>
        <v>44602</v>
      </c>
      <c r="B42" t="str" cm="1">
        <f t="array" ref="B42">_xlfn.IFS(C42=1,"January",C42=2,"February",C42=3,"March",C42=4,"April",C42=5,"May",C42=6,"June",C42=7,"July",C42=8,"August",C42=9,"September",C42=10,"October",C42=11,"November",C42=12,"December")</f>
        <v>February</v>
      </c>
      <c r="C42" s="13">
        <v>2</v>
      </c>
      <c r="D42" s="21">
        <v>10</v>
      </c>
      <c r="E42" s="21">
        <v>2022</v>
      </c>
      <c r="F42" s="4">
        <v>22.876952042300204</v>
      </c>
      <c r="G42" t="str">
        <f t="shared" si="0"/>
        <v>-</v>
      </c>
      <c r="H42" s="17" t="s">
        <v>31</v>
      </c>
      <c r="I42" t="s">
        <v>46</v>
      </c>
      <c r="J42" s="17" t="s">
        <v>5</v>
      </c>
      <c r="K42" t="s">
        <v>1</v>
      </c>
      <c r="M42" s="31" t="s">
        <v>54</v>
      </c>
      <c r="N42" s="38">
        <v>3000</v>
      </c>
      <c r="O42" s="39">
        <v>1213.4564369032582</v>
      </c>
      <c r="P42" s="40">
        <f t="shared" si="2"/>
        <v>1786.5435630967418</v>
      </c>
    </row>
    <row r="43" spans="1:26" x14ac:dyDescent="0.2">
      <c r="A43" s="1">
        <f t="shared" si="1"/>
        <v>44603</v>
      </c>
      <c r="B43" t="str" cm="1">
        <f t="array" ref="B43">_xlfn.IFS(C43=1,"January",C43=2,"February",C43=3,"March",C43=4,"April",C43=5,"May",C43=6,"June",C43=7,"July",C43=8,"August",C43=9,"September",C43=10,"October",C43=11,"November",C43=12,"December")</f>
        <v>February</v>
      </c>
      <c r="C43" s="13">
        <v>2</v>
      </c>
      <c r="D43" s="21">
        <v>11</v>
      </c>
      <c r="E43" s="21">
        <v>2022</v>
      </c>
      <c r="F43" s="4">
        <v>77.044654359503483</v>
      </c>
      <c r="G43" t="str">
        <f t="shared" si="0"/>
        <v>-</v>
      </c>
      <c r="H43" s="17" t="s">
        <v>31</v>
      </c>
      <c r="I43" t="s">
        <v>46</v>
      </c>
      <c r="J43" s="17" t="s">
        <v>7</v>
      </c>
      <c r="K43" t="s">
        <v>1</v>
      </c>
      <c r="M43" s="31" t="s">
        <v>55</v>
      </c>
      <c r="N43" s="38">
        <v>3000</v>
      </c>
      <c r="O43" s="39">
        <v>1216.5534161319395</v>
      </c>
      <c r="P43" s="40">
        <f t="shared" si="2"/>
        <v>1783.4465838680605</v>
      </c>
    </row>
    <row r="44" spans="1:26" x14ac:dyDescent="0.2">
      <c r="A44" s="1">
        <f t="shared" si="1"/>
        <v>44604</v>
      </c>
      <c r="B44" t="str" cm="1">
        <f t="array" ref="B44">_xlfn.IFS(C44=1,"January",C44=2,"February",C44=3,"March",C44=4,"April",C44=5,"May",C44=6,"June",C44=7,"July",C44=8,"August",C44=9,"September",C44=10,"October",C44=11,"November",C44=12,"December")</f>
        <v>February</v>
      </c>
      <c r="C44" s="13">
        <v>2</v>
      </c>
      <c r="D44" s="21">
        <v>12</v>
      </c>
      <c r="E44" s="21">
        <v>2022</v>
      </c>
      <c r="F44" s="4">
        <v>57.03502818465369</v>
      </c>
      <c r="G44" t="str">
        <f t="shared" si="0"/>
        <v>-</v>
      </c>
      <c r="H44" s="17" t="s">
        <v>31</v>
      </c>
      <c r="I44" t="s">
        <v>46</v>
      </c>
      <c r="J44" s="17" t="s">
        <v>3</v>
      </c>
      <c r="K44" t="s">
        <v>1</v>
      </c>
      <c r="M44" s="31" t="s">
        <v>56</v>
      </c>
      <c r="N44" s="38">
        <v>3000</v>
      </c>
      <c r="O44" s="39">
        <v>1233.3048247379247</v>
      </c>
      <c r="P44" s="40">
        <f t="shared" si="2"/>
        <v>1766.6951752620753</v>
      </c>
    </row>
    <row r="45" spans="1:26" x14ac:dyDescent="0.2">
      <c r="A45" s="1">
        <f t="shared" si="1"/>
        <v>44605</v>
      </c>
      <c r="B45" t="str" cm="1">
        <f t="array" ref="B45">_xlfn.IFS(C45=1,"January",C45=2,"February",C45=3,"March",C45=4,"April",C45=5,"May",C45=6,"June",C45=7,"July",C45=8,"August",C45=9,"September",C45=10,"October",C45=11,"November",C45=12,"December")</f>
        <v>February</v>
      </c>
      <c r="C45" s="13">
        <v>2</v>
      </c>
      <c r="D45" s="21">
        <v>13</v>
      </c>
      <c r="E45" s="21">
        <v>2022</v>
      </c>
      <c r="F45" s="4">
        <v>83.294720587878459</v>
      </c>
      <c r="G45" t="str">
        <f t="shared" si="0"/>
        <v>-</v>
      </c>
      <c r="H45" s="17" t="s">
        <v>14</v>
      </c>
      <c r="I45" t="s">
        <v>47</v>
      </c>
      <c r="J45" s="17" t="s">
        <v>7</v>
      </c>
      <c r="K45" t="s">
        <v>1</v>
      </c>
      <c r="M45" s="31" t="s">
        <v>57</v>
      </c>
      <c r="N45" s="38">
        <v>3000</v>
      </c>
      <c r="O45" s="39">
        <v>1626.261955596384</v>
      </c>
      <c r="P45" s="40">
        <f t="shared" si="2"/>
        <v>1373.738044403616</v>
      </c>
    </row>
    <row r="46" spans="1:26" x14ac:dyDescent="0.2">
      <c r="A46" s="1">
        <f t="shared" si="1"/>
        <v>44606</v>
      </c>
      <c r="B46" t="str" cm="1">
        <f t="array" ref="B46">_xlfn.IFS(C46=1,"January",C46=2,"February",C46=3,"March",C46=4,"April",C46=5,"May",C46=6,"June",C46=7,"July",C46=8,"August",C46=9,"September",C46=10,"October",C46=11,"November",C46=12,"December")</f>
        <v>February</v>
      </c>
      <c r="C46" s="13">
        <v>2</v>
      </c>
      <c r="D46" s="21">
        <v>14</v>
      </c>
      <c r="E46" s="21">
        <v>2022</v>
      </c>
      <c r="F46" s="4">
        <v>83.469415852359845</v>
      </c>
      <c r="G46" t="str">
        <f t="shared" si="0"/>
        <v>-</v>
      </c>
      <c r="H46" s="17" t="s">
        <v>14</v>
      </c>
      <c r="I46" t="s">
        <v>47</v>
      </c>
      <c r="J46" s="17" t="s">
        <v>8</v>
      </c>
      <c r="K46" t="s">
        <v>1</v>
      </c>
      <c r="M46" s="31" t="s">
        <v>58</v>
      </c>
      <c r="N46" s="38">
        <v>3000</v>
      </c>
      <c r="O46" s="39">
        <v>1368.7702119916016</v>
      </c>
      <c r="P46" s="40">
        <f t="shared" si="2"/>
        <v>1631.2297880083984</v>
      </c>
    </row>
    <row r="47" spans="1:26" x14ac:dyDescent="0.2">
      <c r="A47" s="1">
        <f t="shared" si="1"/>
        <v>44607</v>
      </c>
      <c r="B47" t="str" cm="1">
        <f t="array" ref="B47">_xlfn.IFS(C47=1,"January",C47=2,"February",C47=3,"March",C47=4,"April",C47=5,"May",C47=6,"June",C47=7,"July",C47=8,"August",C47=9,"September",C47=10,"October",C47=11,"November",C47=12,"December")</f>
        <v>February</v>
      </c>
      <c r="C47" s="13">
        <v>2</v>
      </c>
      <c r="D47" s="21">
        <v>15</v>
      </c>
      <c r="E47" s="21">
        <v>2022</v>
      </c>
      <c r="F47" s="4">
        <v>49.163481696601359</v>
      </c>
      <c r="G47" t="str">
        <f t="shared" si="0"/>
        <v>-</v>
      </c>
      <c r="H47" s="17" t="s">
        <v>14</v>
      </c>
      <c r="I47" t="s">
        <v>47</v>
      </c>
      <c r="J47" s="17" t="s">
        <v>3</v>
      </c>
      <c r="K47" t="s">
        <v>1</v>
      </c>
      <c r="M47" s="31" t="s">
        <v>59</v>
      </c>
      <c r="N47" s="38">
        <v>3000</v>
      </c>
      <c r="O47" s="39">
        <v>1132.1498058108421</v>
      </c>
      <c r="P47" s="40">
        <f t="shared" si="2"/>
        <v>1867.8501941891579</v>
      </c>
    </row>
    <row r="48" spans="1:26" x14ac:dyDescent="0.2">
      <c r="A48" s="1">
        <f t="shared" si="1"/>
        <v>44608</v>
      </c>
      <c r="B48" t="str" cm="1">
        <f t="array" ref="B48">_xlfn.IFS(C48=1,"January",C48=2,"February",C48=3,"March",C48=4,"April",C48=5,"May",C48=6,"June",C48=7,"July",C48=8,"August",C48=9,"September",C48=10,"October",C48=11,"November",C48=12,"December")</f>
        <v>February</v>
      </c>
      <c r="C48" s="13">
        <v>2</v>
      </c>
      <c r="D48" s="21">
        <v>16</v>
      </c>
      <c r="E48" s="21">
        <v>2022</v>
      </c>
      <c r="F48" s="4">
        <v>56.61412245214882</v>
      </c>
      <c r="G48" t="str">
        <f t="shared" si="0"/>
        <v>-</v>
      </c>
      <c r="H48" s="17" t="s">
        <v>31</v>
      </c>
      <c r="I48" t="s">
        <v>46</v>
      </c>
      <c r="J48" s="17" t="s">
        <v>5</v>
      </c>
      <c r="K48" t="s">
        <v>1</v>
      </c>
      <c r="M48" s="31" t="s">
        <v>60</v>
      </c>
      <c r="N48" s="38">
        <v>3000</v>
      </c>
      <c r="O48" s="39">
        <v>1583.7545390076307</v>
      </c>
      <c r="P48" s="40">
        <f t="shared" si="2"/>
        <v>1416.2454609923693</v>
      </c>
    </row>
    <row r="49" spans="1:16" x14ac:dyDescent="0.2">
      <c r="A49" s="1">
        <f t="shared" si="1"/>
        <v>44609</v>
      </c>
      <c r="B49" t="str" cm="1">
        <f t="array" ref="B49">_xlfn.IFS(C49=1,"January",C49=2,"February",C49=3,"March",C49=4,"April",C49=5,"May",C49=6,"June",C49=7,"July",C49=8,"August",C49=9,"September",C49=10,"October",C49=11,"November",C49=12,"December")</f>
        <v>February</v>
      </c>
      <c r="C49" s="13">
        <v>2</v>
      </c>
      <c r="D49" s="21">
        <v>17</v>
      </c>
      <c r="E49" s="21">
        <v>2022</v>
      </c>
      <c r="F49" s="4">
        <v>2.3948120977338925</v>
      </c>
      <c r="G49" t="str">
        <f t="shared" si="0"/>
        <v>-</v>
      </c>
      <c r="H49" s="17" t="s">
        <v>14</v>
      </c>
      <c r="I49" t="s">
        <v>47</v>
      </c>
      <c r="J49" s="17" t="s">
        <v>6</v>
      </c>
      <c r="K49" t="s">
        <v>1</v>
      </c>
      <c r="M49" s="31" t="s">
        <v>61</v>
      </c>
      <c r="N49" s="41">
        <v>3000</v>
      </c>
      <c r="O49" s="42">
        <v>1444.7269411460416</v>
      </c>
      <c r="P49" s="43">
        <f t="shared" si="2"/>
        <v>1555.2730588539584</v>
      </c>
    </row>
    <row r="50" spans="1:16" x14ac:dyDescent="0.2">
      <c r="A50" s="1">
        <f t="shared" si="1"/>
        <v>44610</v>
      </c>
      <c r="B50" t="str" cm="1">
        <f t="array" ref="B50">_xlfn.IFS(C50=1,"January",C50=2,"February",C50=3,"March",C50=4,"April",C50=5,"May",C50=6,"June",C50=7,"July",C50=8,"August",C50=9,"September",C50=10,"October",C50=11,"November",C50=12,"December")</f>
        <v>February</v>
      </c>
      <c r="C50" s="13">
        <v>2</v>
      </c>
      <c r="D50" s="21">
        <v>18</v>
      </c>
      <c r="E50" s="21">
        <v>2022</v>
      </c>
      <c r="F50" s="4">
        <v>47.177356133591552</v>
      </c>
      <c r="G50" t="str">
        <f t="shared" si="0"/>
        <v>-</v>
      </c>
      <c r="H50" s="17" t="s">
        <v>31</v>
      </c>
      <c r="I50" t="s">
        <v>46</v>
      </c>
      <c r="J50" s="17" t="s">
        <v>7</v>
      </c>
      <c r="K50" t="s">
        <v>1</v>
      </c>
    </row>
    <row r="51" spans="1:16" x14ac:dyDescent="0.2">
      <c r="A51" s="1">
        <f t="shared" si="1"/>
        <v>44611</v>
      </c>
      <c r="B51" t="str" cm="1">
        <f t="array" ref="B51">_xlfn.IFS(C51=1,"January",C51=2,"February",C51=3,"March",C51=4,"April",C51=5,"May",C51=6,"June",C51=7,"July",C51=8,"August",C51=9,"September",C51=10,"October",C51=11,"November",C51=12,"December")</f>
        <v>February</v>
      </c>
      <c r="C51" s="13">
        <v>2</v>
      </c>
      <c r="D51" s="21">
        <v>19</v>
      </c>
      <c r="E51" s="21">
        <v>2022</v>
      </c>
      <c r="F51" s="4">
        <v>73.114836822954601</v>
      </c>
      <c r="G51" t="str">
        <f t="shared" si="0"/>
        <v>-</v>
      </c>
      <c r="H51" s="17" t="s">
        <v>31</v>
      </c>
      <c r="I51" t="s">
        <v>46</v>
      </c>
      <c r="J51" s="17" t="s">
        <v>5</v>
      </c>
      <c r="K51" t="s">
        <v>1</v>
      </c>
      <c r="M51" s="44" t="s">
        <v>67</v>
      </c>
      <c r="N51" s="45">
        <f>SUM(N38:N49)</f>
        <v>36000</v>
      </c>
      <c r="O51" s="45">
        <f>SUM(O38:O49)</f>
        <v>16195.865371811353</v>
      </c>
      <c r="P51" s="45">
        <f>SUM(P38:P49)</f>
        <v>19804.134628188651</v>
      </c>
    </row>
    <row r="52" spans="1:16" x14ac:dyDescent="0.2">
      <c r="A52" s="1">
        <f t="shared" si="1"/>
        <v>44612</v>
      </c>
      <c r="B52" t="str" cm="1">
        <f t="array" ref="B52">_xlfn.IFS(C52=1,"January",C52=2,"February",C52=3,"March",C52=4,"April",C52=5,"May",C52=6,"June",C52=7,"July",C52=8,"August",C52=9,"September",C52=10,"October",C52=11,"November",C52=12,"December")</f>
        <v>February</v>
      </c>
      <c r="C52" s="13">
        <v>2</v>
      </c>
      <c r="D52" s="21">
        <v>20</v>
      </c>
      <c r="E52" s="21">
        <v>2022</v>
      </c>
      <c r="F52" s="4">
        <v>98.721815588415566</v>
      </c>
      <c r="G52" t="str">
        <f t="shared" si="0"/>
        <v>-</v>
      </c>
      <c r="H52" s="17" t="s">
        <v>31</v>
      </c>
      <c r="I52" t="s">
        <v>46</v>
      </c>
      <c r="J52" s="17" t="s">
        <v>7</v>
      </c>
      <c r="K52" t="s">
        <v>1</v>
      </c>
    </row>
    <row r="53" spans="1:16" x14ac:dyDescent="0.2">
      <c r="A53" s="1">
        <f t="shared" si="1"/>
        <v>44613</v>
      </c>
      <c r="B53" t="str" cm="1">
        <f t="array" ref="B53">_xlfn.IFS(C53=1,"January",C53=2,"February",C53=3,"March",C53=4,"April",C53=5,"May",C53=6,"June",C53=7,"July",C53=8,"August",C53=9,"September",C53=10,"October",C53=11,"November",C53=12,"December")</f>
        <v>February</v>
      </c>
      <c r="C53" s="13">
        <v>2</v>
      </c>
      <c r="D53" s="21">
        <v>21</v>
      </c>
      <c r="E53" s="21">
        <v>2022</v>
      </c>
      <c r="F53" s="4">
        <v>97.329517474223692</v>
      </c>
      <c r="G53" t="str">
        <f t="shared" si="0"/>
        <v>-</v>
      </c>
      <c r="H53" s="17" t="s">
        <v>31</v>
      </c>
      <c r="I53" t="s">
        <v>46</v>
      </c>
      <c r="J53" s="17" t="s">
        <v>5</v>
      </c>
      <c r="K53" t="s">
        <v>1</v>
      </c>
    </row>
    <row r="54" spans="1:16" x14ac:dyDescent="0.2">
      <c r="A54" s="1">
        <f t="shared" si="1"/>
        <v>44614</v>
      </c>
      <c r="B54" t="str" cm="1">
        <f t="array" ref="B54">_xlfn.IFS(C54=1,"January",C54=2,"February",C54=3,"March",C54=4,"April",C54=5,"May",C54=6,"June",C54=7,"July",C54=8,"August",C54=9,"September",C54=10,"October",C54=11,"November",C54=12,"December")</f>
        <v>February</v>
      </c>
      <c r="C54" s="13">
        <v>2</v>
      </c>
      <c r="D54" s="21">
        <v>22</v>
      </c>
      <c r="E54" s="21">
        <v>2022</v>
      </c>
      <c r="F54" s="4">
        <v>41.22697074772077</v>
      </c>
      <c r="G54" t="str">
        <f t="shared" si="0"/>
        <v>-</v>
      </c>
      <c r="H54" s="17" t="s">
        <v>14</v>
      </c>
      <c r="I54" t="s">
        <v>47</v>
      </c>
      <c r="J54" s="17" t="s">
        <v>4</v>
      </c>
      <c r="K54" t="s">
        <v>1</v>
      </c>
      <c r="M54" s="50" t="s">
        <v>71</v>
      </c>
      <c r="N54" s="54"/>
      <c r="O54" s="56"/>
      <c r="P54" s="55"/>
    </row>
    <row r="55" spans="1:16" x14ac:dyDescent="0.2">
      <c r="A55" s="1">
        <f t="shared" si="1"/>
        <v>44615</v>
      </c>
      <c r="B55" t="str" cm="1">
        <f t="array" ref="B55">_xlfn.IFS(C55=1,"January",C55=2,"February",C55=3,"March",C55=4,"April",C55=5,"May",C55=6,"June",C55=7,"July",C55=8,"August",C55=9,"September",C55=10,"October",C55=11,"November",C55=12,"December")</f>
        <v>February</v>
      </c>
      <c r="C55" s="13">
        <v>2</v>
      </c>
      <c r="D55" s="21">
        <v>23</v>
      </c>
      <c r="E55" s="21">
        <v>2022</v>
      </c>
      <c r="F55" s="4">
        <v>99.722937629521113</v>
      </c>
      <c r="G55" t="str">
        <f t="shared" si="0"/>
        <v>-</v>
      </c>
      <c r="H55" s="17" t="s">
        <v>14</v>
      </c>
      <c r="I55" t="s">
        <v>47</v>
      </c>
      <c r="J55" s="17" t="s">
        <v>7</v>
      </c>
      <c r="K55" t="s">
        <v>1</v>
      </c>
      <c r="M55" s="50" t="s">
        <v>2</v>
      </c>
      <c r="N55" s="50" t="s">
        <v>68</v>
      </c>
      <c r="O55" s="51" t="s">
        <v>69</v>
      </c>
      <c r="P55" s="51" t="s">
        <v>70</v>
      </c>
    </row>
    <row r="56" spans="1:16" x14ac:dyDescent="0.2">
      <c r="A56" s="1">
        <f t="shared" si="1"/>
        <v>44616</v>
      </c>
      <c r="B56" t="str" cm="1">
        <f t="array" ref="B56">_xlfn.IFS(C56=1,"January",C56=2,"February",C56=3,"March",C56=4,"April",C56=5,"May",C56=6,"June",C56=7,"July",C56=8,"August",C56=9,"September",C56=10,"October",C56=11,"November",C56=12,"December")</f>
        <v>February</v>
      </c>
      <c r="C56" s="13">
        <v>2</v>
      </c>
      <c r="D56" s="21">
        <v>24</v>
      </c>
      <c r="E56" s="21">
        <v>2022</v>
      </c>
      <c r="F56" s="4">
        <v>84.051308002632481</v>
      </c>
      <c r="G56" t="str">
        <f t="shared" si="0"/>
        <v>-</v>
      </c>
      <c r="H56" s="17" t="s">
        <v>14</v>
      </c>
      <c r="I56" t="s">
        <v>47</v>
      </c>
      <c r="J56" s="17" t="s">
        <v>3</v>
      </c>
      <c r="K56" t="s">
        <v>1</v>
      </c>
      <c r="M56" s="50" t="s">
        <v>5</v>
      </c>
      <c r="N56" s="58">
        <v>3500</v>
      </c>
      <c r="O56" s="63">
        <v>2942.1625356802738</v>
      </c>
      <c r="P56" s="61">
        <f>N56-O56</f>
        <v>557.83746431972622</v>
      </c>
    </row>
    <row r="57" spans="1:16" x14ac:dyDescent="0.2">
      <c r="A57" s="1">
        <f t="shared" si="1"/>
        <v>44617</v>
      </c>
      <c r="B57" t="str" cm="1">
        <f t="array" ref="B57">_xlfn.IFS(C57=1,"January",C57=2,"February",C57=3,"March",C57=4,"April",C57=5,"May",C57=6,"June",C57=7,"July",C57=8,"August",C57=9,"September",C57=10,"October",C57=11,"November",C57=12,"December")</f>
        <v>February</v>
      </c>
      <c r="C57" s="13">
        <v>2</v>
      </c>
      <c r="D57" s="21">
        <v>25</v>
      </c>
      <c r="E57" s="21">
        <v>2022</v>
      </c>
      <c r="F57" s="4">
        <v>4.564323449109331</v>
      </c>
      <c r="G57" t="str">
        <f t="shared" si="0"/>
        <v>-</v>
      </c>
      <c r="H57" s="17" t="s">
        <v>14</v>
      </c>
      <c r="I57" t="s">
        <v>47</v>
      </c>
      <c r="J57" s="17" t="s">
        <v>7</v>
      </c>
      <c r="K57" t="s">
        <v>1</v>
      </c>
      <c r="M57" s="50" t="s">
        <v>4</v>
      </c>
      <c r="N57" s="59">
        <v>3000</v>
      </c>
      <c r="O57" s="64">
        <v>3114.1097450698894</v>
      </c>
      <c r="P57" s="62">
        <f t="shared" ref="P57:P60" si="3">N57-O57</f>
        <v>-114.10974506988941</v>
      </c>
    </row>
    <row r="58" spans="1:16" x14ac:dyDescent="0.2">
      <c r="A58" s="1">
        <f t="shared" si="1"/>
        <v>44618</v>
      </c>
      <c r="B58" t="str" cm="1">
        <f t="array" ref="B58">_xlfn.IFS(C58=1,"January",C58=2,"February",C58=3,"March",C58=4,"April",C58=5,"May",C58=6,"June",C58=7,"July",C58=8,"August",C58=9,"September",C58=10,"October",C58=11,"November",C58=12,"December")</f>
        <v>February</v>
      </c>
      <c r="C58" s="13">
        <v>2</v>
      </c>
      <c r="D58" s="21">
        <v>26</v>
      </c>
      <c r="E58" s="21">
        <v>2022</v>
      </c>
      <c r="F58" s="4">
        <v>29.955973085290569</v>
      </c>
      <c r="G58" t="str">
        <f t="shared" si="0"/>
        <v>-</v>
      </c>
      <c r="H58" s="17" t="s">
        <v>14</v>
      </c>
      <c r="I58" t="s">
        <v>47</v>
      </c>
      <c r="J58" s="17" t="s">
        <v>4</v>
      </c>
      <c r="K58" t="s">
        <v>1</v>
      </c>
      <c r="M58" s="50" t="s">
        <v>7</v>
      </c>
      <c r="N58" s="59">
        <v>3000</v>
      </c>
      <c r="O58" s="64">
        <v>2741.684227650675</v>
      </c>
      <c r="P58" s="62">
        <f t="shared" si="3"/>
        <v>258.31577234932502</v>
      </c>
    </row>
    <row r="59" spans="1:16" x14ac:dyDescent="0.2">
      <c r="A59" s="1">
        <f t="shared" si="1"/>
        <v>44619</v>
      </c>
      <c r="B59" t="str" cm="1">
        <f t="array" ref="B59">_xlfn.IFS(C59=1,"January",C59=2,"February",C59=3,"March",C59=4,"April",C59=5,"May",C59=6,"June",C59=7,"July",C59=8,"August",C59=9,"September",C59=10,"October",C59=11,"November",C59=12,"December")</f>
        <v>February</v>
      </c>
      <c r="C59" s="13">
        <v>2</v>
      </c>
      <c r="D59" s="21">
        <v>27</v>
      </c>
      <c r="E59" s="21">
        <v>2022</v>
      </c>
      <c r="F59" s="4">
        <v>65.019602904888671</v>
      </c>
      <c r="G59" t="str">
        <f t="shared" si="0"/>
        <v>-</v>
      </c>
      <c r="H59" s="17" t="s">
        <v>14</v>
      </c>
      <c r="I59" t="s">
        <v>47</v>
      </c>
      <c r="J59" s="17" t="s">
        <v>5</v>
      </c>
      <c r="K59" t="s">
        <v>1</v>
      </c>
      <c r="M59" s="50" t="s">
        <v>6</v>
      </c>
      <c r="N59" s="59">
        <v>3500</v>
      </c>
      <c r="O59" s="64">
        <v>3407.4062970959167</v>
      </c>
      <c r="P59" s="62">
        <f t="shared" si="3"/>
        <v>92.593702904083329</v>
      </c>
    </row>
    <row r="60" spans="1:16" x14ac:dyDescent="0.2">
      <c r="A60" s="1">
        <f t="shared" si="1"/>
        <v>44620</v>
      </c>
      <c r="B60" t="str" cm="1">
        <f t="array" ref="B60">_xlfn.IFS(C60=1,"January",C60=2,"February",C60=3,"March",C60=4,"April",C60=5,"May",C60=6,"June",C60=7,"July",C60=8,"August",C60=9,"September",C60=10,"October",C60=11,"November",C60=12,"December")</f>
        <v>February</v>
      </c>
      <c r="C60" s="13">
        <v>2</v>
      </c>
      <c r="D60" s="21">
        <v>28</v>
      </c>
      <c r="E60" s="21">
        <v>2022</v>
      </c>
      <c r="F60" s="4">
        <v>35.88323134428181</v>
      </c>
      <c r="G60" t="str">
        <f t="shared" si="0"/>
        <v>-</v>
      </c>
      <c r="H60" s="17" t="s">
        <v>14</v>
      </c>
      <c r="I60" t="s">
        <v>47</v>
      </c>
      <c r="J60" s="17" t="s">
        <v>8</v>
      </c>
      <c r="K60" t="s">
        <v>1</v>
      </c>
      <c r="M60" s="50" t="s">
        <v>3</v>
      </c>
      <c r="N60" s="57">
        <v>4000</v>
      </c>
      <c r="O60" s="65">
        <v>3990.502566314598</v>
      </c>
      <c r="P60" s="60">
        <f t="shared" si="3"/>
        <v>9.4974336854020294</v>
      </c>
    </row>
    <row r="61" spans="1:16" x14ac:dyDescent="0.2">
      <c r="A61" s="1">
        <f t="shared" si="1"/>
        <v>44621</v>
      </c>
      <c r="B61" t="str" cm="1">
        <f t="array" ref="B61">_xlfn.IFS(C61=1,"January",C61=2,"February",C61=3,"March",C61=4,"April",C61=5,"May",C61=6,"June",C61=7,"July",C61=8,"August",C61=9,"September",C61=10,"October",C61=11,"November",C61=12,"December")</f>
        <v>March</v>
      </c>
      <c r="C61" s="13">
        <v>3</v>
      </c>
      <c r="D61" s="21">
        <v>1</v>
      </c>
      <c r="E61" s="21">
        <v>2022</v>
      </c>
      <c r="F61" s="4" t="s">
        <v>45</v>
      </c>
      <c r="G61">
        <f t="shared" si="0"/>
        <v>3000</v>
      </c>
      <c r="H61" s="17" t="s">
        <v>31</v>
      </c>
      <c r="I61" t="s">
        <v>17</v>
      </c>
      <c r="J61" s="17" t="s">
        <v>45</v>
      </c>
      <c r="K61" t="s">
        <v>9</v>
      </c>
      <c r="M61" s="50" t="s">
        <v>72</v>
      </c>
      <c r="N61" s="52">
        <f>36000-(SUM(N56:N60))</f>
        <v>19000</v>
      </c>
      <c r="O61" s="53">
        <f>36000-SUM(O56:O60)</f>
        <v>19804.134628188647</v>
      </c>
      <c r="P61" s="53">
        <f>SUM(P56:P60)</f>
        <v>804.13462818864718</v>
      </c>
    </row>
    <row r="62" spans="1:16" x14ac:dyDescent="0.2">
      <c r="A62" s="1">
        <f t="shared" si="1"/>
        <v>44622</v>
      </c>
      <c r="B62" t="str" cm="1">
        <f t="array" ref="B62">_xlfn.IFS(C62=1,"January",C62=2,"February",C62=3,"March",C62=4,"April",C62=5,"May",C62=6,"June",C62=7,"July",C62=8,"August",C62=9,"September",C62=10,"October",C62=11,"November",C62=12,"December")</f>
        <v>March</v>
      </c>
      <c r="C62" s="13">
        <v>3</v>
      </c>
      <c r="D62" s="21">
        <v>2</v>
      </c>
      <c r="E62" s="21">
        <v>2022</v>
      </c>
      <c r="F62" s="4">
        <v>12.58495312435371</v>
      </c>
      <c r="G62" t="str">
        <f t="shared" si="0"/>
        <v>-</v>
      </c>
      <c r="H62" s="17" t="s">
        <v>14</v>
      </c>
      <c r="I62" t="s">
        <v>47</v>
      </c>
      <c r="J62" s="17" t="s">
        <v>8</v>
      </c>
      <c r="K62" t="s">
        <v>1</v>
      </c>
    </row>
    <row r="63" spans="1:16" x14ac:dyDescent="0.2">
      <c r="A63" s="1">
        <f t="shared" si="1"/>
        <v>44623</v>
      </c>
      <c r="B63" t="str" cm="1">
        <f t="array" ref="B63">_xlfn.IFS(C63=1,"January",C63=2,"February",C63=3,"March",C63=4,"April",C63=5,"May",C63=6,"June",C63=7,"July",C63=8,"August",C63=9,"September",C63=10,"October",C63=11,"November",C63=12,"December")</f>
        <v>March</v>
      </c>
      <c r="C63" s="13">
        <v>3</v>
      </c>
      <c r="D63" s="21">
        <v>3</v>
      </c>
      <c r="E63" s="21">
        <v>2022</v>
      </c>
      <c r="F63" s="4">
        <v>79.738501112372361</v>
      </c>
      <c r="G63" t="str">
        <f t="shared" si="0"/>
        <v>-</v>
      </c>
      <c r="H63" s="17" t="s">
        <v>31</v>
      </c>
      <c r="I63" t="s">
        <v>46</v>
      </c>
      <c r="J63" s="17" t="s">
        <v>4</v>
      </c>
      <c r="K63" t="s">
        <v>1</v>
      </c>
    </row>
    <row r="64" spans="1:16" x14ac:dyDescent="0.2">
      <c r="A64" s="1">
        <f t="shared" si="1"/>
        <v>44624</v>
      </c>
      <c r="B64" t="str" cm="1">
        <f t="array" ref="B64">_xlfn.IFS(C64=1,"January",C64=2,"February",C64=3,"March",C64=4,"April",C64=5,"May",C64=6,"June",C64=7,"July",C64=8,"August",C64=9,"September",C64=10,"October",C64=11,"November",C64=12,"December")</f>
        <v>March</v>
      </c>
      <c r="C64" s="13">
        <v>3</v>
      </c>
      <c r="D64" s="21">
        <v>4</v>
      </c>
      <c r="E64" s="21">
        <v>2022</v>
      </c>
      <c r="F64" s="4">
        <v>51.790679411934065</v>
      </c>
      <c r="G64" t="str">
        <f t="shared" si="0"/>
        <v>-</v>
      </c>
      <c r="H64" s="17" t="s">
        <v>14</v>
      </c>
      <c r="I64" t="s">
        <v>47</v>
      </c>
      <c r="J64" s="17" t="s">
        <v>4</v>
      </c>
      <c r="K64" t="s">
        <v>1</v>
      </c>
    </row>
    <row r="65" spans="1:11" x14ac:dyDescent="0.2">
      <c r="A65" s="1">
        <f t="shared" si="1"/>
        <v>44625</v>
      </c>
      <c r="B65" t="str" cm="1">
        <f t="array" ref="B65">_xlfn.IFS(C65=1,"January",C65=2,"February",C65=3,"March",C65=4,"April",C65=5,"May",C65=6,"June",C65=7,"July",C65=8,"August",C65=9,"September",C65=10,"October",C65=11,"November",C65=12,"December")</f>
        <v>March</v>
      </c>
      <c r="C65" s="13">
        <v>3</v>
      </c>
      <c r="D65" s="21">
        <v>5</v>
      </c>
      <c r="E65" s="21">
        <v>2022</v>
      </c>
      <c r="F65" s="4">
        <v>51.329397663855595</v>
      </c>
      <c r="G65" t="str">
        <f t="shared" si="0"/>
        <v>-</v>
      </c>
      <c r="H65" s="17" t="s">
        <v>14</v>
      </c>
      <c r="I65" t="s">
        <v>47</v>
      </c>
      <c r="J65" s="17" t="s">
        <v>8</v>
      </c>
      <c r="K65" t="s">
        <v>1</v>
      </c>
    </row>
    <row r="66" spans="1:11" x14ac:dyDescent="0.2">
      <c r="A66" s="1">
        <f t="shared" si="1"/>
        <v>44626</v>
      </c>
      <c r="B66" t="str" cm="1">
        <f t="array" ref="B66">_xlfn.IFS(C66=1,"January",C66=2,"February",C66=3,"March",C66=4,"April",C66=5,"May",C66=6,"June",C66=7,"July",C66=8,"August",C66=9,"September",C66=10,"October",C66=11,"November",C66=12,"December")</f>
        <v>March</v>
      </c>
      <c r="C66" s="13">
        <v>3</v>
      </c>
      <c r="D66" s="21">
        <v>6</v>
      </c>
      <c r="E66" s="21">
        <v>2022</v>
      </c>
      <c r="F66" s="4">
        <v>32.782589437270033</v>
      </c>
      <c r="G66" t="str">
        <f t="shared" si="0"/>
        <v>-</v>
      </c>
      <c r="H66" s="17" t="s">
        <v>31</v>
      </c>
      <c r="I66" t="s">
        <v>46</v>
      </c>
      <c r="J66" s="17" t="s">
        <v>7</v>
      </c>
      <c r="K66" t="s">
        <v>1</v>
      </c>
    </row>
    <row r="67" spans="1:11" x14ac:dyDescent="0.2">
      <c r="A67" s="1">
        <f t="shared" si="1"/>
        <v>44627</v>
      </c>
      <c r="B67" t="str" cm="1">
        <f t="array" ref="B67">_xlfn.IFS(C67=1,"January",C67=2,"February",C67=3,"March",C67=4,"April",C67=5,"May",C67=6,"June",C67=7,"July",C67=8,"August",C67=9,"September",C67=10,"October",C67=11,"November",C67=12,"December")</f>
        <v>March</v>
      </c>
      <c r="C67" s="13">
        <v>3</v>
      </c>
      <c r="D67" s="21">
        <v>7</v>
      </c>
      <c r="E67" s="21">
        <v>2022</v>
      </c>
      <c r="F67" s="4">
        <v>18.745702973712536</v>
      </c>
      <c r="G67" t="str">
        <f t="shared" ref="G67:G130" si="4">IF((D67=D67-DAY(D67)+1),3000,"-")</f>
        <v>-</v>
      </c>
      <c r="H67" s="17" t="s">
        <v>31</v>
      </c>
      <c r="I67" t="s">
        <v>46</v>
      </c>
      <c r="J67" s="17" t="s">
        <v>3</v>
      </c>
      <c r="K67" t="s">
        <v>1</v>
      </c>
    </row>
    <row r="68" spans="1:11" x14ac:dyDescent="0.2">
      <c r="A68" s="1">
        <f t="shared" ref="A68:A131" si="5">A67+1</f>
        <v>44628</v>
      </c>
      <c r="B68" t="str" cm="1">
        <f t="array" ref="B68">_xlfn.IFS(C68=1,"January",C68=2,"February",C68=3,"March",C68=4,"April",C68=5,"May",C68=6,"June",C68=7,"July",C68=8,"August",C68=9,"September",C68=10,"October",C68=11,"November",C68=12,"December")</f>
        <v>March</v>
      </c>
      <c r="C68" s="13">
        <v>3</v>
      </c>
      <c r="D68" s="21">
        <v>8</v>
      </c>
      <c r="E68" s="21">
        <v>2022</v>
      </c>
      <c r="F68" s="4">
        <v>89.745028067280586</v>
      </c>
      <c r="G68" t="str">
        <f t="shared" si="4"/>
        <v>-</v>
      </c>
      <c r="H68" s="17" t="s">
        <v>14</v>
      </c>
      <c r="I68" t="s">
        <v>47</v>
      </c>
      <c r="J68" s="17" t="s">
        <v>6</v>
      </c>
      <c r="K68" t="s">
        <v>1</v>
      </c>
    </row>
    <row r="69" spans="1:11" x14ac:dyDescent="0.2">
      <c r="A69" s="1">
        <f t="shared" si="5"/>
        <v>44629</v>
      </c>
      <c r="B69" t="str" cm="1">
        <f t="array" ref="B69">_xlfn.IFS(C69=1,"January",C69=2,"February",C69=3,"March",C69=4,"April",C69=5,"May",C69=6,"June",C69=7,"July",C69=8,"August",C69=9,"September",C69=10,"October",C69=11,"November",C69=12,"December")</f>
        <v>March</v>
      </c>
      <c r="C69" s="13">
        <v>3</v>
      </c>
      <c r="D69" s="21">
        <v>9</v>
      </c>
      <c r="E69" s="21">
        <v>2022</v>
      </c>
      <c r="F69" s="4">
        <v>32.453919225693994</v>
      </c>
      <c r="G69" t="str">
        <f t="shared" si="4"/>
        <v>-</v>
      </c>
      <c r="H69" s="17" t="s">
        <v>31</v>
      </c>
      <c r="I69" t="s">
        <v>46</v>
      </c>
      <c r="J69" s="17" t="s">
        <v>4</v>
      </c>
      <c r="K69" t="s">
        <v>1</v>
      </c>
    </row>
    <row r="70" spans="1:11" x14ac:dyDescent="0.2">
      <c r="A70" s="1">
        <f t="shared" si="5"/>
        <v>44630</v>
      </c>
      <c r="B70" t="str" cm="1">
        <f t="array" ref="B70">_xlfn.IFS(C70=1,"January",C70=2,"February",C70=3,"March",C70=4,"April",C70=5,"May",C70=6,"June",C70=7,"July",C70=8,"August",C70=9,"September",C70=10,"October",C70=11,"November",C70=12,"December")</f>
        <v>March</v>
      </c>
      <c r="C70" s="13">
        <v>3</v>
      </c>
      <c r="D70" s="21">
        <v>10</v>
      </c>
      <c r="E70" s="21">
        <v>2022</v>
      </c>
      <c r="F70" s="4">
        <v>31.159948037042916</v>
      </c>
      <c r="G70" t="str">
        <f t="shared" si="4"/>
        <v>-</v>
      </c>
      <c r="H70" s="17" t="s">
        <v>31</v>
      </c>
      <c r="I70" t="s">
        <v>46</v>
      </c>
      <c r="J70" s="17" t="s">
        <v>7</v>
      </c>
      <c r="K70" t="s">
        <v>1</v>
      </c>
    </row>
    <row r="71" spans="1:11" x14ac:dyDescent="0.2">
      <c r="A71" s="1">
        <f t="shared" si="5"/>
        <v>44631</v>
      </c>
      <c r="B71" t="str" cm="1">
        <f t="array" ref="B71">_xlfn.IFS(C71=1,"January",C71=2,"February",C71=3,"March",C71=4,"April",C71=5,"May",C71=6,"June",C71=7,"July",C71=8,"August",C71=9,"September",C71=10,"October",C71=11,"November",C71=12,"December")</f>
        <v>March</v>
      </c>
      <c r="C71" s="13">
        <v>3</v>
      </c>
      <c r="D71" s="21">
        <v>11</v>
      </c>
      <c r="E71" s="21">
        <v>2022</v>
      </c>
      <c r="F71" s="4">
        <v>90.462393867028183</v>
      </c>
      <c r="G71" t="str">
        <f t="shared" si="4"/>
        <v>-</v>
      </c>
      <c r="H71" s="17" t="s">
        <v>31</v>
      </c>
      <c r="I71" t="s">
        <v>46</v>
      </c>
      <c r="J71" s="17" t="s">
        <v>7</v>
      </c>
      <c r="K71" t="s">
        <v>1</v>
      </c>
    </row>
    <row r="72" spans="1:11" x14ac:dyDescent="0.2">
      <c r="A72" s="1">
        <f t="shared" si="5"/>
        <v>44632</v>
      </c>
      <c r="B72" t="str" cm="1">
        <f t="array" ref="B72">_xlfn.IFS(C72=1,"January",C72=2,"February",C72=3,"March",C72=4,"April",C72=5,"May",C72=6,"June",C72=7,"July",C72=8,"August",C72=9,"September",C72=10,"October",C72=11,"November",C72=12,"December")</f>
        <v>March</v>
      </c>
      <c r="C72" s="13">
        <v>3</v>
      </c>
      <c r="D72" s="21">
        <v>12</v>
      </c>
      <c r="E72" s="21">
        <v>2022</v>
      </c>
      <c r="F72" s="4">
        <v>65.511364704105205</v>
      </c>
      <c r="G72" t="str">
        <f t="shared" si="4"/>
        <v>-</v>
      </c>
      <c r="H72" s="17" t="s">
        <v>31</v>
      </c>
      <c r="I72" t="s">
        <v>46</v>
      </c>
      <c r="J72" s="17" t="s">
        <v>3</v>
      </c>
      <c r="K72" t="s">
        <v>1</v>
      </c>
    </row>
    <row r="73" spans="1:11" x14ac:dyDescent="0.2">
      <c r="A73" s="1">
        <f t="shared" si="5"/>
        <v>44633</v>
      </c>
      <c r="B73" t="str" cm="1">
        <f t="array" ref="B73">_xlfn.IFS(C73=1,"January",C73=2,"February",C73=3,"March",C73=4,"April",C73=5,"May",C73=6,"June",C73=7,"July",C73=8,"August",C73=9,"September",C73=10,"October",C73=11,"November",C73=12,"December")</f>
        <v>March</v>
      </c>
      <c r="C73" s="13">
        <v>3</v>
      </c>
      <c r="D73" s="21">
        <v>13</v>
      </c>
      <c r="E73" s="21">
        <v>2022</v>
      </c>
      <c r="F73" s="4">
        <v>90.158513916132264</v>
      </c>
      <c r="G73" t="str">
        <f t="shared" si="4"/>
        <v>-</v>
      </c>
      <c r="H73" s="17" t="s">
        <v>14</v>
      </c>
      <c r="I73" t="s">
        <v>47</v>
      </c>
      <c r="J73" s="17" t="s">
        <v>4</v>
      </c>
      <c r="K73" t="s">
        <v>1</v>
      </c>
    </row>
    <row r="74" spans="1:11" x14ac:dyDescent="0.2">
      <c r="A74" s="1">
        <f t="shared" si="5"/>
        <v>44634</v>
      </c>
      <c r="B74" t="str" cm="1">
        <f t="array" ref="B74">_xlfn.IFS(C74=1,"January",C74=2,"February",C74=3,"March",C74=4,"April",C74=5,"May",C74=6,"June",C74=7,"July",C74=8,"August",C74=9,"September",C74=10,"October",C74=11,"November",C74=12,"December")</f>
        <v>March</v>
      </c>
      <c r="C74" s="13">
        <v>3</v>
      </c>
      <c r="D74" s="21">
        <v>14</v>
      </c>
      <c r="E74" s="21">
        <v>2022</v>
      </c>
      <c r="F74" s="4">
        <v>72.151065375776213</v>
      </c>
      <c r="G74" t="str">
        <f t="shared" si="4"/>
        <v>-</v>
      </c>
      <c r="H74" s="17" t="s">
        <v>14</v>
      </c>
      <c r="I74" t="s">
        <v>47</v>
      </c>
      <c r="J74" s="17" t="s">
        <v>3</v>
      </c>
      <c r="K74" t="s">
        <v>1</v>
      </c>
    </row>
    <row r="75" spans="1:11" x14ac:dyDescent="0.2">
      <c r="A75" s="1">
        <f t="shared" si="5"/>
        <v>44635</v>
      </c>
      <c r="B75" t="str" cm="1">
        <f t="array" ref="B75">_xlfn.IFS(C75=1,"January",C75=2,"February",C75=3,"March",C75=4,"April",C75=5,"May",C75=6,"June",C75=7,"July",C75=8,"August",C75=9,"September",C75=10,"October",C75=11,"November",C75=12,"December")</f>
        <v>March</v>
      </c>
      <c r="C75" s="13">
        <v>3</v>
      </c>
      <c r="D75" s="21">
        <v>15</v>
      </c>
      <c r="E75" s="21">
        <v>2022</v>
      </c>
      <c r="F75" s="4">
        <v>84.234693145322225</v>
      </c>
      <c r="G75" t="str">
        <f t="shared" si="4"/>
        <v>-</v>
      </c>
      <c r="H75" s="17" t="s">
        <v>31</v>
      </c>
      <c r="I75" t="s">
        <v>46</v>
      </c>
      <c r="J75" s="17" t="s">
        <v>5</v>
      </c>
      <c r="K75" t="s">
        <v>1</v>
      </c>
    </row>
    <row r="76" spans="1:11" x14ac:dyDescent="0.2">
      <c r="A76" s="1">
        <f t="shared" si="5"/>
        <v>44636</v>
      </c>
      <c r="B76" t="str" cm="1">
        <f t="array" ref="B76">_xlfn.IFS(C76=1,"January",C76=2,"February",C76=3,"March",C76=4,"April",C76=5,"May",C76=6,"June",C76=7,"July",C76=8,"August",C76=9,"September",C76=10,"October",C76=11,"November",C76=12,"December")</f>
        <v>March</v>
      </c>
      <c r="C76" s="13">
        <v>3</v>
      </c>
      <c r="D76" s="21">
        <v>16</v>
      </c>
      <c r="E76" s="21">
        <v>2022</v>
      </c>
      <c r="F76" s="4">
        <v>69.475931015888662</v>
      </c>
      <c r="G76" t="str">
        <f t="shared" si="4"/>
        <v>-</v>
      </c>
      <c r="H76" s="17" t="s">
        <v>31</v>
      </c>
      <c r="I76" t="s">
        <v>46</v>
      </c>
      <c r="J76" s="17" t="s">
        <v>8</v>
      </c>
      <c r="K76" t="s">
        <v>1</v>
      </c>
    </row>
    <row r="77" spans="1:11" x14ac:dyDescent="0.2">
      <c r="A77" s="1">
        <f t="shared" si="5"/>
        <v>44637</v>
      </c>
      <c r="B77" t="str" cm="1">
        <f t="array" ref="B77">_xlfn.IFS(C77=1,"January",C77=2,"February",C77=3,"March",C77=4,"April",C77=5,"May",C77=6,"June",C77=7,"July",C77=8,"August",C77=9,"September",C77=10,"October",C77=11,"November",C77=12,"December")</f>
        <v>March</v>
      </c>
      <c r="C77" s="13">
        <v>3</v>
      </c>
      <c r="D77" s="21">
        <v>17</v>
      </c>
      <c r="E77" s="21">
        <v>2022</v>
      </c>
      <c r="F77" s="4">
        <v>69.14995034688981</v>
      </c>
      <c r="G77" t="str">
        <f t="shared" si="4"/>
        <v>-</v>
      </c>
      <c r="H77" s="17" t="s">
        <v>14</v>
      </c>
      <c r="I77" t="s">
        <v>47</v>
      </c>
      <c r="J77" s="17" t="s">
        <v>6</v>
      </c>
      <c r="K77" t="s">
        <v>1</v>
      </c>
    </row>
    <row r="78" spans="1:11" x14ac:dyDescent="0.2">
      <c r="A78" s="1">
        <f t="shared" si="5"/>
        <v>44638</v>
      </c>
      <c r="B78" t="str" cm="1">
        <f t="array" ref="B78">_xlfn.IFS(C78=1,"January",C78=2,"February",C78=3,"March",C78=4,"April",C78=5,"May",C78=6,"June",C78=7,"July",C78=8,"August",C78=9,"September",C78=10,"October",C78=11,"November",C78=12,"December")</f>
        <v>March</v>
      </c>
      <c r="C78" s="13">
        <v>3</v>
      </c>
      <c r="D78" s="21">
        <v>18</v>
      </c>
      <c r="E78" s="21">
        <v>2022</v>
      </c>
      <c r="F78" s="4">
        <v>32.050996613813666</v>
      </c>
      <c r="G78" t="str">
        <f t="shared" si="4"/>
        <v>-</v>
      </c>
      <c r="H78" s="17" t="s">
        <v>31</v>
      </c>
      <c r="I78" t="s">
        <v>46</v>
      </c>
      <c r="J78" s="17" t="s">
        <v>8</v>
      </c>
      <c r="K78" t="s">
        <v>1</v>
      </c>
    </row>
    <row r="79" spans="1:11" x14ac:dyDescent="0.2">
      <c r="A79" s="1">
        <f t="shared" si="5"/>
        <v>44639</v>
      </c>
      <c r="B79" t="str" cm="1">
        <f t="array" ref="B79">_xlfn.IFS(C79=1,"January",C79=2,"February",C79=3,"March",C79=4,"April",C79=5,"May",C79=6,"June",C79=7,"July",C79=8,"August",C79=9,"September",C79=10,"October",C79=11,"November",C79=12,"December")</f>
        <v>March</v>
      </c>
      <c r="C79" s="13">
        <v>3</v>
      </c>
      <c r="D79" s="21">
        <v>19</v>
      </c>
      <c r="E79" s="21">
        <v>2022</v>
      </c>
      <c r="F79" s="4">
        <v>93.178198014884586</v>
      </c>
      <c r="G79" t="str">
        <f t="shared" si="4"/>
        <v>-</v>
      </c>
      <c r="H79" s="17" t="s">
        <v>14</v>
      </c>
      <c r="I79" t="s">
        <v>47</v>
      </c>
      <c r="J79" s="17" t="s">
        <v>3</v>
      </c>
      <c r="K79" t="s">
        <v>1</v>
      </c>
    </row>
    <row r="80" spans="1:11" x14ac:dyDescent="0.2">
      <c r="A80" s="1">
        <f t="shared" si="5"/>
        <v>44640</v>
      </c>
      <c r="B80" t="str" cm="1">
        <f t="array" ref="B80">_xlfn.IFS(C80=1,"January",C80=2,"February",C80=3,"March",C80=4,"April",C80=5,"May",C80=6,"June",C80=7,"July",C80=8,"August",C80=9,"September",C80=10,"October",C80=11,"November",C80=12,"December")</f>
        <v>March</v>
      </c>
      <c r="C80" s="13">
        <v>3</v>
      </c>
      <c r="D80" s="21">
        <v>20</v>
      </c>
      <c r="E80" s="21">
        <v>2022</v>
      </c>
      <c r="F80" s="4">
        <v>48.147759251658037</v>
      </c>
      <c r="G80" t="str">
        <f t="shared" si="4"/>
        <v>-</v>
      </c>
      <c r="H80" s="17" t="s">
        <v>31</v>
      </c>
      <c r="I80" t="s">
        <v>46</v>
      </c>
      <c r="J80" s="17" t="s">
        <v>4</v>
      </c>
      <c r="K80" t="s">
        <v>1</v>
      </c>
    </row>
    <row r="81" spans="1:11" x14ac:dyDescent="0.2">
      <c r="A81" s="1">
        <f t="shared" si="5"/>
        <v>44641</v>
      </c>
      <c r="B81" t="str" cm="1">
        <f t="array" ref="B81">_xlfn.IFS(C81=1,"January",C81=2,"February",C81=3,"March",C81=4,"April",C81=5,"May",C81=6,"June",C81=7,"July",C81=8,"August",C81=9,"September",C81=10,"October",C81=11,"November",C81=12,"December")</f>
        <v>March</v>
      </c>
      <c r="C81" s="13">
        <v>3</v>
      </c>
      <c r="D81" s="21">
        <v>21</v>
      </c>
      <c r="E81" s="21">
        <v>2022</v>
      </c>
      <c r="F81" s="4">
        <v>74.359164545960354</v>
      </c>
      <c r="G81" t="str">
        <f t="shared" si="4"/>
        <v>-</v>
      </c>
      <c r="H81" s="17" t="s">
        <v>14</v>
      </c>
      <c r="I81" t="s">
        <v>47</v>
      </c>
      <c r="J81" s="17" t="s">
        <v>5</v>
      </c>
      <c r="K81" t="s">
        <v>1</v>
      </c>
    </row>
    <row r="82" spans="1:11" x14ac:dyDescent="0.2">
      <c r="A82" s="1">
        <f t="shared" si="5"/>
        <v>44642</v>
      </c>
      <c r="B82" t="str" cm="1">
        <f t="array" ref="B82">_xlfn.IFS(C82=1,"January",C82=2,"February",C82=3,"March",C82=4,"April",C82=5,"May",C82=6,"June",C82=7,"July",C82=8,"August",C82=9,"September",C82=10,"October",C82=11,"November",C82=12,"December")</f>
        <v>March</v>
      </c>
      <c r="C82" s="13">
        <v>3</v>
      </c>
      <c r="D82" s="21">
        <v>22</v>
      </c>
      <c r="E82" s="21">
        <v>2022</v>
      </c>
      <c r="F82" s="4">
        <v>89.523660569839237</v>
      </c>
      <c r="G82" t="str">
        <f t="shared" si="4"/>
        <v>-</v>
      </c>
      <c r="H82" s="17" t="s">
        <v>14</v>
      </c>
      <c r="I82" t="s">
        <v>47</v>
      </c>
      <c r="J82" s="17" t="s">
        <v>5</v>
      </c>
      <c r="K82" t="s">
        <v>1</v>
      </c>
    </row>
    <row r="83" spans="1:11" x14ac:dyDescent="0.2">
      <c r="A83" s="1">
        <f t="shared" si="5"/>
        <v>44643</v>
      </c>
      <c r="B83" t="str" cm="1">
        <f t="array" ref="B83">_xlfn.IFS(C83=1,"January",C83=2,"February",C83=3,"March",C83=4,"April",C83=5,"May",C83=6,"June",C83=7,"July",C83=8,"August",C83=9,"September",C83=10,"October",C83=11,"November",C83=12,"December")</f>
        <v>March</v>
      </c>
      <c r="C83" s="13">
        <v>3</v>
      </c>
      <c r="D83" s="21">
        <v>23</v>
      </c>
      <c r="E83" s="21">
        <v>2022</v>
      </c>
      <c r="F83" s="4">
        <v>3.2769873068940427</v>
      </c>
      <c r="G83" t="str">
        <f t="shared" si="4"/>
        <v>-</v>
      </c>
      <c r="H83" s="17" t="s">
        <v>31</v>
      </c>
      <c r="I83" t="s">
        <v>46</v>
      </c>
      <c r="J83" s="17" t="s">
        <v>6</v>
      </c>
      <c r="K83" t="s">
        <v>1</v>
      </c>
    </row>
    <row r="84" spans="1:11" x14ac:dyDescent="0.2">
      <c r="A84" s="1">
        <f t="shared" si="5"/>
        <v>44644</v>
      </c>
      <c r="B84" t="str" cm="1">
        <f t="array" ref="B84">_xlfn.IFS(C84=1,"January",C84=2,"February",C84=3,"March",C84=4,"April",C84=5,"May",C84=6,"June",C84=7,"July",C84=8,"August",C84=9,"September",C84=10,"October",C84=11,"November",C84=12,"December")</f>
        <v>March</v>
      </c>
      <c r="C84" s="13">
        <v>3</v>
      </c>
      <c r="D84" s="21">
        <v>24</v>
      </c>
      <c r="E84" s="21">
        <v>2022</v>
      </c>
      <c r="F84" s="4">
        <v>70.904574784417463</v>
      </c>
      <c r="G84" t="str">
        <f t="shared" si="4"/>
        <v>-</v>
      </c>
      <c r="H84" s="17" t="s">
        <v>31</v>
      </c>
      <c r="I84" t="s">
        <v>46</v>
      </c>
      <c r="J84" s="17" t="s">
        <v>3</v>
      </c>
      <c r="K84" t="s">
        <v>1</v>
      </c>
    </row>
    <row r="85" spans="1:11" x14ac:dyDescent="0.2">
      <c r="A85" s="1">
        <f t="shared" si="5"/>
        <v>44645</v>
      </c>
      <c r="B85" t="str" cm="1">
        <f t="array" ref="B85">_xlfn.IFS(C85=1,"January",C85=2,"February",C85=3,"March",C85=4,"April",C85=5,"May",C85=6,"June",C85=7,"July",C85=8,"August",C85=9,"September",C85=10,"October",C85=11,"November",C85=12,"December")</f>
        <v>March</v>
      </c>
      <c r="C85" s="13">
        <v>3</v>
      </c>
      <c r="D85" s="21">
        <v>25</v>
      </c>
      <c r="E85" s="21">
        <v>2022</v>
      </c>
      <c r="F85" s="4">
        <v>17.185370182785533</v>
      </c>
      <c r="G85" t="str">
        <f t="shared" si="4"/>
        <v>-</v>
      </c>
      <c r="H85" s="17" t="s">
        <v>31</v>
      </c>
      <c r="I85" t="s">
        <v>46</v>
      </c>
      <c r="J85" s="17" t="s">
        <v>6</v>
      </c>
      <c r="K85" t="s">
        <v>1</v>
      </c>
    </row>
    <row r="86" spans="1:11" x14ac:dyDescent="0.2">
      <c r="A86" s="1">
        <f t="shared" si="5"/>
        <v>44646</v>
      </c>
      <c r="B86" t="str" cm="1">
        <f t="array" ref="B86">_xlfn.IFS(C86=1,"January",C86=2,"February",C86=3,"March",C86=4,"April",C86=5,"May",C86=6,"June",C86=7,"July",C86=8,"August",C86=9,"September",C86=10,"October",C86=11,"November",C86=12,"December")</f>
        <v>March</v>
      </c>
      <c r="C86" s="13">
        <v>3</v>
      </c>
      <c r="D86" s="21">
        <v>26</v>
      </c>
      <c r="E86" s="21">
        <v>2022</v>
      </c>
      <c r="F86" s="4">
        <v>76.681165830800353</v>
      </c>
      <c r="G86" t="str">
        <f t="shared" si="4"/>
        <v>-</v>
      </c>
      <c r="H86" s="17" t="s">
        <v>14</v>
      </c>
      <c r="I86" t="s">
        <v>47</v>
      </c>
      <c r="J86" s="17" t="s">
        <v>6</v>
      </c>
      <c r="K86" t="s">
        <v>1</v>
      </c>
    </row>
    <row r="87" spans="1:11" x14ac:dyDescent="0.2">
      <c r="A87" s="1">
        <f t="shared" si="5"/>
        <v>44647</v>
      </c>
      <c r="B87" t="str" cm="1">
        <f t="array" ref="B87">_xlfn.IFS(C87=1,"January",C87=2,"February",C87=3,"March",C87=4,"April",C87=5,"May",C87=6,"June",C87=7,"July",C87=8,"August",C87=9,"September",C87=10,"October",C87=11,"November",C87=12,"December")</f>
        <v>March</v>
      </c>
      <c r="C87" s="13">
        <v>3</v>
      </c>
      <c r="D87" s="21">
        <v>27</v>
      </c>
      <c r="E87" s="21">
        <v>2022</v>
      </c>
      <c r="F87" s="4">
        <v>63.920563221978952</v>
      </c>
      <c r="G87" t="str">
        <f t="shared" si="4"/>
        <v>-</v>
      </c>
      <c r="H87" s="17" t="s">
        <v>14</v>
      </c>
      <c r="I87" t="s">
        <v>47</v>
      </c>
      <c r="J87" s="17" t="s">
        <v>8</v>
      </c>
      <c r="K87" t="s">
        <v>1</v>
      </c>
    </row>
    <row r="88" spans="1:11" x14ac:dyDescent="0.2">
      <c r="A88" s="1">
        <f t="shared" si="5"/>
        <v>44648</v>
      </c>
      <c r="B88" t="str" cm="1">
        <f t="array" ref="B88">_xlfn.IFS(C88=1,"January",C88=2,"February",C88=3,"March",C88=4,"April",C88=5,"May",C88=6,"June",C88=7,"July",C88=8,"August",C88=9,"September",C88=10,"October",C88=11,"November",C88=12,"December")</f>
        <v>March</v>
      </c>
      <c r="C88" s="13">
        <v>3</v>
      </c>
      <c r="D88" s="21">
        <v>28</v>
      </c>
      <c r="E88" s="21">
        <v>2022</v>
      </c>
      <c r="F88" s="4">
        <v>63.158924429730014</v>
      </c>
      <c r="G88" t="str">
        <f t="shared" si="4"/>
        <v>-</v>
      </c>
      <c r="H88" s="17" t="s">
        <v>14</v>
      </c>
      <c r="I88" t="s">
        <v>47</v>
      </c>
      <c r="J88" s="17" t="s">
        <v>4</v>
      </c>
      <c r="K88" t="s">
        <v>1</v>
      </c>
    </row>
    <row r="89" spans="1:11" x14ac:dyDescent="0.2">
      <c r="A89" s="1">
        <f t="shared" si="5"/>
        <v>44649</v>
      </c>
      <c r="B89" t="str" cm="1">
        <f t="array" ref="B89">_xlfn.IFS(C89=1,"January",C89=2,"February",C89=3,"March",C89=4,"April",C89=5,"May",C89=6,"June",C89=7,"July",C89=8,"August",C89=9,"September",C89=10,"October",C89=11,"November",C89=12,"December")</f>
        <v>March</v>
      </c>
      <c r="C89" s="13">
        <v>3</v>
      </c>
      <c r="D89" s="21">
        <v>29</v>
      </c>
      <c r="E89" s="21">
        <v>2022</v>
      </c>
      <c r="F89" s="4">
        <v>38.289680609310537</v>
      </c>
      <c r="G89" t="str">
        <f t="shared" si="4"/>
        <v>-</v>
      </c>
      <c r="H89" s="17" t="s">
        <v>14</v>
      </c>
      <c r="I89" t="s">
        <v>47</v>
      </c>
      <c r="J89" s="17" t="s">
        <v>3</v>
      </c>
      <c r="K89" t="s">
        <v>1</v>
      </c>
    </row>
    <row r="90" spans="1:11" x14ac:dyDescent="0.2">
      <c r="A90" s="1">
        <f t="shared" si="5"/>
        <v>44650</v>
      </c>
      <c r="B90" t="str" cm="1">
        <f t="array" ref="B90">_xlfn.IFS(C90=1,"January",C90=2,"February",C90=3,"March",C90=4,"April",C90=5,"May",C90=6,"June",C90=7,"July",C90=8,"August",C90=9,"September",C90=10,"October",C90=11,"November",C90=12,"December")</f>
        <v>March</v>
      </c>
      <c r="C90" s="13">
        <v>3</v>
      </c>
      <c r="D90" s="21">
        <v>30</v>
      </c>
      <c r="E90" s="21">
        <v>2022</v>
      </c>
      <c r="F90" s="4">
        <v>29.581346270082275</v>
      </c>
      <c r="G90" t="str">
        <f t="shared" si="4"/>
        <v>-</v>
      </c>
      <c r="H90" s="17" t="s">
        <v>14</v>
      </c>
      <c r="I90" t="s">
        <v>47</v>
      </c>
      <c r="J90" s="17" t="s">
        <v>3</v>
      </c>
      <c r="K90" t="s">
        <v>1</v>
      </c>
    </row>
    <row r="91" spans="1:11" x14ac:dyDescent="0.2">
      <c r="A91" s="1">
        <f t="shared" si="5"/>
        <v>44651</v>
      </c>
      <c r="B91" t="str" cm="1">
        <f t="array" ref="B91">_xlfn.IFS(C91=1,"January",C91=2,"February",C91=3,"March",C91=4,"April",C91=5,"May",C91=6,"June",C91=7,"July",C91=8,"August",C91=9,"September",C91=10,"October",C91=11,"November",C91=12,"December")</f>
        <v>March</v>
      </c>
      <c r="C91" s="13">
        <v>3</v>
      </c>
      <c r="D91" s="21">
        <v>31</v>
      </c>
      <c r="E91" s="21">
        <v>2022</v>
      </c>
      <c r="F91" s="4">
        <v>38.643109692878966</v>
      </c>
      <c r="G91" t="str">
        <f t="shared" si="4"/>
        <v>-</v>
      </c>
      <c r="H91" s="17" t="s">
        <v>14</v>
      </c>
      <c r="I91" t="s">
        <v>47</v>
      </c>
      <c r="J91" s="17" t="s">
        <v>7</v>
      </c>
      <c r="K91" t="s">
        <v>1</v>
      </c>
    </row>
    <row r="92" spans="1:11" x14ac:dyDescent="0.2">
      <c r="A92" s="1">
        <f t="shared" si="5"/>
        <v>44652</v>
      </c>
      <c r="B92" t="str" cm="1">
        <f t="array" ref="B92">_xlfn.IFS(C92=1,"January",C92=2,"February",C92=3,"March",C92=4,"April",C92=5,"May",C92=6,"June",C92=7,"July",C92=8,"August",C92=9,"September",C92=10,"October",C92=11,"November",C92=12,"December")</f>
        <v>April</v>
      </c>
      <c r="C92" s="13">
        <v>4</v>
      </c>
      <c r="D92" s="21">
        <v>1</v>
      </c>
      <c r="E92" s="21">
        <v>2022</v>
      </c>
      <c r="F92" s="4" t="s">
        <v>45</v>
      </c>
      <c r="G92">
        <f t="shared" si="4"/>
        <v>3000</v>
      </c>
      <c r="H92" s="17" t="s">
        <v>31</v>
      </c>
      <c r="I92" t="s">
        <v>17</v>
      </c>
      <c r="J92" s="17" t="s">
        <v>45</v>
      </c>
      <c r="K92" t="s">
        <v>9</v>
      </c>
    </row>
    <row r="93" spans="1:11" x14ac:dyDescent="0.2">
      <c r="A93" s="1">
        <f t="shared" si="5"/>
        <v>44653</v>
      </c>
      <c r="B93" t="str" cm="1">
        <f t="array" ref="B93">_xlfn.IFS(C93=1,"January",C93=2,"February",C93=3,"March",C93=4,"April",C93=5,"May",C93=6,"June",C93=7,"July",C93=8,"August",C93=9,"September",C93=10,"October",C93=11,"November",C93=12,"December")</f>
        <v>April</v>
      </c>
      <c r="C93" s="13">
        <v>4</v>
      </c>
      <c r="D93" s="21">
        <v>2</v>
      </c>
      <c r="E93" s="21">
        <v>2022</v>
      </c>
      <c r="F93" s="4">
        <v>27.833708555156367</v>
      </c>
      <c r="G93" t="str">
        <f t="shared" si="4"/>
        <v>-</v>
      </c>
      <c r="H93" s="17" t="s">
        <v>31</v>
      </c>
      <c r="I93" t="s">
        <v>46</v>
      </c>
      <c r="J93" s="17" t="s">
        <v>3</v>
      </c>
      <c r="K93" t="s">
        <v>1</v>
      </c>
    </row>
    <row r="94" spans="1:11" x14ac:dyDescent="0.2">
      <c r="A94" s="1">
        <f t="shared" si="5"/>
        <v>44654</v>
      </c>
      <c r="B94" t="str" cm="1">
        <f t="array" ref="B94">_xlfn.IFS(C94=1,"January",C94=2,"February",C94=3,"March",C94=4,"April",C94=5,"May",C94=6,"June",C94=7,"July",C94=8,"August",C94=9,"September",C94=10,"October",C94=11,"November",C94=12,"December")</f>
        <v>April</v>
      </c>
      <c r="C94" s="13">
        <v>4</v>
      </c>
      <c r="D94" s="21">
        <v>3</v>
      </c>
      <c r="E94" s="21">
        <v>2022</v>
      </c>
      <c r="F94" s="4">
        <v>43.126894085294317</v>
      </c>
      <c r="G94" t="str">
        <f t="shared" si="4"/>
        <v>-</v>
      </c>
      <c r="H94" s="17" t="s">
        <v>14</v>
      </c>
      <c r="I94" t="s">
        <v>47</v>
      </c>
      <c r="J94" s="17" t="s">
        <v>8</v>
      </c>
      <c r="K94" t="s">
        <v>1</v>
      </c>
    </row>
    <row r="95" spans="1:11" x14ac:dyDescent="0.2">
      <c r="A95" s="1">
        <f t="shared" si="5"/>
        <v>44655</v>
      </c>
      <c r="B95" t="str" cm="1">
        <f t="array" ref="B95">_xlfn.IFS(C95=1,"January",C95=2,"February",C95=3,"March",C95=4,"April",C95=5,"May",C95=6,"June",C95=7,"July",C95=8,"August",C95=9,"September",C95=10,"October",C95=11,"November",C95=12,"December")</f>
        <v>April</v>
      </c>
      <c r="C95" s="13">
        <v>4</v>
      </c>
      <c r="D95" s="21">
        <v>4</v>
      </c>
      <c r="E95" s="21">
        <v>2022</v>
      </c>
      <c r="F95" s="4">
        <v>63.197374499560716</v>
      </c>
      <c r="G95" t="str">
        <f t="shared" si="4"/>
        <v>-</v>
      </c>
      <c r="H95" s="17" t="s">
        <v>31</v>
      </c>
      <c r="I95" t="s">
        <v>46</v>
      </c>
      <c r="J95" s="17" t="s">
        <v>6</v>
      </c>
      <c r="K95" t="s">
        <v>1</v>
      </c>
    </row>
    <row r="96" spans="1:11" x14ac:dyDescent="0.2">
      <c r="A96" s="1">
        <f t="shared" si="5"/>
        <v>44656</v>
      </c>
      <c r="B96" t="str" cm="1">
        <f t="array" ref="B96">_xlfn.IFS(C96=1,"January",C96=2,"February",C96=3,"March",C96=4,"April",C96=5,"May",C96=6,"June",C96=7,"July",C96=8,"August",C96=9,"September",C96=10,"October",C96=11,"November",C96=12,"December")</f>
        <v>April</v>
      </c>
      <c r="C96" s="13">
        <v>4</v>
      </c>
      <c r="D96" s="21">
        <v>5</v>
      </c>
      <c r="E96" s="21">
        <v>2022</v>
      </c>
      <c r="F96" s="4">
        <v>43.437586440028156</v>
      </c>
      <c r="G96" t="str">
        <f t="shared" si="4"/>
        <v>-</v>
      </c>
      <c r="H96" s="17" t="s">
        <v>31</v>
      </c>
      <c r="I96" t="s">
        <v>46</v>
      </c>
      <c r="J96" s="17" t="s">
        <v>7</v>
      </c>
      <c r="K96" t="s">
        <v>1</v>
      </c>
    </row>
    <row r="97" spans="1:11" x14ac:dyDescent="0.2">
      <c r="A97" s="1">
        <f t="shared" si="5"/>
        <v>44657</v>
      </c>
      <c r="B97" t="str" cm="1">
        <f t="array" ref="B97">_xlfn.IFS(C97=1,"January",C97=2,"February",C97=3,"March",C97=4,"April",C97=5,"May",C97=6,"June",C97=7,"July",C97=8,"August",C97=9,"September",C97=10,"October",C97=11,"November",C97=12,"December")</f>
        <v>April</v>
      </c>
      <c r="C97" s="13">
        <v>4</v>
      </c>
      <c r="D97" s="21">
        <v>6</v>
      </c>
      <c r="E97" s="21">
        <v>2022</v>
      </c>
      <c r="F97" s="4">
        <v>8.4593417234313524</v>
      </c>
      <c r="G97" t="str">
        <f t="shared" si="4"/>
        <v>-</v>
      </c>
      <c r="H97" s="17" t="s">
        <v>31</v>
      </c>
      <c r="I97" t="s">
        <v>46</v>
      </c>
      <c r="J97" s="17" t="s">
        <v>4</v>
      </c>
      <c r="K97" t="s">
        <v>1</v>
      </c>
    </row>
    <row r="98" spans="1:11" x14ac:dyDescent="0.2">
      <c r="A98" s="1">
        <f t="shared" si="5"/>
        <v>44658</v>
      </c>
      <c r="B98" t="str" cm="1">
        <f t="array" ref="B98">_xlfn.IFS(C98=1,"January",C98=2,"February",C98=3,"March",C98=4,"April",C98=5,"May",C98=6,"June",C98=7,"July",C98=8,"August",C98=9,"September",C98=10,"October",C98=11,"November",C98=12,"December")</f>
        <v>April</v>
      </c>
      <c r="C98" s="13">
        <v>4</v>
      </c>
      <c r="D98" s="21">
        <v>7</v>
      </c>
      <c r="E98" s="21">
        <v>2022</v>
      </c>
      <c r="F98" s="4">
        <v>37.429606639834219</v>
      </c>
      <c r="G98" t="str">
        <f t="shared" si="4"/>
        <v>-</v>
      </c>
      <c r="H98" s="17" t="s">
        <v>14</v>
      </c>
      <c r="I98" t="s">
        <v>47</v>
      </c>
      <c r="J98" s="17" t="s">
        <v>7</v>
      </c>
      <c r="K98" t="s">
        <v>1</v>
      </c>
    </row>
    <row r="99" spans="1:11" x14ac:dyDescent="0.2">
      <c r="A99" s="1">
        <f t="shared" si="5"/>
        <v>44659</v>
      </c>
      <c r="B99" t="str" cm="1">
        <f t="array" ref="B99">_xlfn.IFS(C99=1,"January",C99=2,"February",C99=3,"March",C99=4,"April",C99=5,"May",C99=6,"June",C99=7,"July",C99=8,"August",C99=9,"September",C99=10,"October",C99=11,"November",C99=12,"December")</f>
        <v>April</v>
      </c>
      <c r="C99" s="13">
        <v>4</v>
      </c>
      <c r="D99" s="21">
        <v>8</v>
      </c>
      <c r="E99" s="21">
        <v>2022</v>
      </c>
      <c r="F99" s="4">
        <v>64.408107179154925</v>
      </c>
      <c r="G99" t="str">
        <f t="shared" si="4"/>
        <v>-</v>
      </c>
      <c r="H99" s="17" t="s">
        <v>31</v>
      </c>
      <c r="I99" t="s">
        <v>46</v>
      </c>
      <c r="J99" s="17" t="s">
        <v>7</v>
      </c>
      <c r="K99" t="s">
        <v>1</v>
      </c>
    </row>
    <row r="100" spans="1:11" x14ac:dyDescent="0.2">
      <c r="A100" s="1">
        <f t="shared" si="5"/>
        <v>44660</v>
      </c>
      <c r="B100" t="str" cm="1">
        <f t="array" ref="B100">_xlfn.IFS(C100=1,"January",C100=2,"February",C100=3,"March",C100=4,"April",C100=5,"May",C100=6,"June",C100=7,"July",C100=8,"August",C100=9,"September",C100=10,"October",C100=11,"November",C100=12,"December")</f>
        <v>April</v>
      </c>
      <c r="C100" s="13">
        <v>4</v>
      </c>
      <c r="D100" s="21">
        <v>9</v>
      </c>
      <c r="E100" s="21">
        <v>2022</v>
      </c>
      <c r="F100" s="4">
        <v>27.315484599423392</v>
      </c>
      <c r="G100" t="str">
        <f t="shared" si="4"/>
        <v>-</v>
      </c>
      <c r="H100" s="17" t="s">
        <v>31</v>
      </c>
      <c r="I100" t="s">
        <v>46</v>
      </c>
      <c r="J100" s="17" t="s">
        <v>3</v>
      </c>
      <c r="K100" t="s">
        <v>1</v>
      </c>
    </row>
    <row r="101" spans="1:11" x14ac:dyDescent="0.2">
      <c r="A101" s="1">
        <f t="shared" si="5"/>
        <v>44661</v>
      </c>
      <c r="B101" t="str" cm="1">
        <f t="array" ref="B101">_xlfn.IFS(C101=1,"January",C101=2,"February",C101=3,"March",C101=4,"April",C101=5,"May",C101=6,"June",C101=7,"July",C101=8,"August",C101=9,"September",C101=10,"October",C101=11,"November",C101=12,"December")</f>
        <v>April</v>
      </c>
      <c r="C101" s="13">
        <v>4</v>
      </c>
      <c r="D101" s="21">
        <v>10</v>
      </c>
      <c r="E101" s="21">
        <v>2022</v>
      </c>
      <c r="F101" s="4">
        <v>87.536043944639488</v>
      </c>
      <c r="G101" t="str">
        <f t="shared" si="4"/>
        <v>-</v>
      </c>
      <c r="H101" s="17" t="s">
        <v>14</v>
      </c>
      <c r="I101" t="s">
        <v>47</v>
      </c>
      <c r="J101" s="17" t="s">
        <v>3</v>
      </c>
      <c r="K101" t="s">
        <v>1</v>
      </c>
    </row>
    <row r="102" spans="1:11" x14ac:dyDescent="0.2">
      <c r="A102" s="1">
        <f t="shared" si="5"/>
        <v>44662</v>
      </c>
      <c r="B102" t="str" cm="1">
        <f t="array" ref="B102">_xlfn.IFS(C102=1,"January",C102=2,"February",C102=3,"March",C102=4,"April",C102=5,"May",C102=6,"June",C102=7,"July",C102=8,"August",C102=9,"September",C102=10,"October",C102=11,"November",C102=12,"December")</f>
        <v>April</v>
      </c>
      <c r="C102" s="13">
        <v>4</v>
      </c>
      <c r="D102" s="21">
        <v>11</v>
      </c>
      <c r="E102" s="21">
        <v>2022</v>
      </c>
      <c r="F102" s="4">
        <v>61.738392550377618</v>
      </c>
      <c r="G102" t="str">
        <f t="shared" si="4"/>
        <v>-</v>
      </c>
      <c r="H102" s="17" t="s">
        <v>14</v>
      </c>
      <c r="I102" t="s">
        <v>47</v>
      </c>
      <c r="J102" s="17" t="s">
        <v>8</v>
      </c>
      <c r="K102" t="s">
        <v>1</v>
      </c>
    </row>
    <row r="103" spans="1:11" x14ac:dyDescent="0.2">
      <c r="A103" s="1">
        <f t="shared" si="5"/>
        <v>44663</v>
      </c>
      <c r="B103" t="str" cm="1">
        <f t="array" ref="B103">_xlfn.IFS(C103=1,"January",C103=2,"February",C103=3,"March",C103=4,"April",C103=5,"May",C103=6,"June",C103=7,"July",C103=8,"August",C103=9,"September",C103=10,"October",C103=11,"November",C103=12,"December")</f>
        <v>April</v>
      </c>
      <c r="C103" s="13">
        <v>4</v>
      </c>
      <c r="D103" s="21">
        <v>12</v>
      </c>
      <c r="E103" s="21">
        <v>2022</v>
      </c>
      <c r="F103" s="4">
        <v>81.805740628474865</v>
      </c>
      <c r="G103" t="str">
        <f t="shared" si="4"/>
        <v>-</v>
      </c>
      <c r="H103" s="17" t="s">
        <v>31</v>
      </c>
      <c r="I103" t="s">
        <v>46</v>
      </c>
      <c r="J103" s="17" t="s">
        <v>8</v>
      </c>
      <c r="K103" t="s">
        <v>1</v>
      </c>
    </row>
    <row r="104" spans="1:11" x14ac:dyDescent="0.2">
      <c r="A104" s="1">
        <f t="shared" si="5"/>
        <v>44664</v>
      </c>
      <c r="B104" t="str" cm="1">
        <f t="array" ref="B104">_xlfn.IFS(C104=1,"January",C104=2,"February",C104=3,"March",C104=4,"April",C104=5,"May",C104=6,"June",C104=7,"July",C104=8,"August",C104=9,"September",C104=10,"October",C104=11,"November",C104=12,"December")</f>
        <v>April</v>
      </c>
      <c r="C104" s="13">
        <v>4</v>
      </c>
      <c r="D104" s="21">
        <v>13</v>
      </c>
      <c r="E104" s="21">
        <v>2022</v>
      </c>
      <c r="F104" s="4">
        <v>70.057689245669636</v>
      </c>
      <c r="G104" t="str">
        <f t="shared" si="4"/>
        <v>-</v>
      </c>
      <c r="H104" s="17" t="s">
        <v>31</v>
      </c>
      <c r="I104" t="s">
        <v>46</v>
      </c>
      <c r="J104" s="17" t="s">
        <v>6</v>
      </c>
      <c r="K104" t="s">
        <v>1</v>
      </c>
    </row>
    <row r="105" spans="1:11" x14ac:dyDescent="0.2">
      <c r="A105" s="1">
        <f t="shared" si="5"/>
        <v>44665</v>
      </c>
      <c r="B105" t="str" cm="1">
        <f t="array" ref="B105">_xlfn.IFS(C105=1,"January",C105=2,"February",C105=3,"March",C105=4,"April",C105=5,"May",C105=6,"June",C105=7,"July",C105=8,"August",C105=9,"September",C105=10,"October",C105=11,"November",C105=12,"December")</f>
        <v>April</v>
      </c>
      <c r="C105" s="13">
        <v>4</v>
      </c>
      <c r="D105" s="21">
        <v>14</v>
      </c>
      <c r="E105" s="21">
        <v>2022</v>
      </c>
      <c r="F105" s="4">
        <v>27.00875641246682</v>
      </c>
      <c r="G105" t="str">
        <f t="shared" si="4"/>
        <v>-</v>
      </c>
      <c r="H105" s="17" t="s">
        <v>31</v>
      </c>
      <c r="I105" t="s">
        <v>46</v>
      </c>
      <c r="J105" s="17" t="s">
        <v>5</v>
      </c>
      <c r="K105" t="s">
        <v>1</v>
      </c>
    </row>
    <row r="106" spans="1:11" x14ac:dyDescent="0.2">
      <c r="A106" s="1">
        <f t="shared" si="5"/>
        <v>44666</v>
      </c>
      <c r="B106" t="str" cm="1">
        <f t="array" ref="B106">_xlfn.IFS(C106=1,"January",C106=2,"February",C106=3,"March",C106=4,"April",C106=5,"May",C106=6,"June",C106=7,"July",C106=8,"August",C106=9,"September",C106=10,"October",C106=11,"November",C106=12,"December")</f>
        <v>April</v>
      </c>
      <c r="C106" s="13">
        <v>4</v>
      </c>
      <c r="D106" s="21">
        <v>15</v>
      </c>
      <c r="E106" s="21">
        <v>2022</v>
      </c>
      <c r="F106" s="4">
        <v>47.048773229310044</v>
      </c>
      <c r="G106" t="str">
        <f t="shared" si="4"/>
        <v>-</v>
      </c>
      <c r="H106" s="17" t="s">
        <v>31</v>
      </c>
      <c r="I106" t="s">
        <v>46</v>
      </c>
      <c r="J106" s="17" t="s">
        <v>6</v>
      </c>
      <c r="K106" t="s">
        <v>1</v>
      </c>
    </row>
    <row r="107" spans="1:11" x14ac:dyDescent="0.2">
      <c r="A107" s="1">
        <f t="shared" si="5"/>
        <v>44667</v>
      </c>
      <c r="B107" t="str" cm="1">
        <f t="array" ref="B107">_xlfn.IFS(C107=1,"January",C107=2,"February",C107=3,"March",C107=4,"April",C107=5,"May",C107=6,"June",C107=7,"July",C107=8,"August",C107=9,"September",C107=10,"October",C107=11,"November",C107=12,"December")</f>
        <v>April</v>
      </c>
      <c r="C107" s="13">
        <v>4</v>
      </c>
      <c r="D107" s="21">
        <v>16</v>
      </c>
      <c r="E107" s="21">
        <v>2022</v>
      </c>
      <c r="F107" s="4">
        <v>89.100991276580231</v>
      </c>
      <c r="G107" t="str">
        <f t="shared" si="4"/>
        <v>-</v>
      </c>
      <c r="H107" s="17" t="s">
        <v>14</v>
      </c>
      <c r="I107" t="s">
        <v>47</v>
      </c>
      <c r="J107" s="17" t="s">
        <v>4</v>
      </c>
      <c r="K107" t="s">
        <v>1</v>
      </c>
    </row>
    <row r="108" spans="1:11" x14ac:dyDescent="0.2">
      <c r="A108" s="1">
        <f t="shared" si="5"/>
        <v>44668</v>
      </c>
      <c r="B108" t="str" cm="1">
        <f t="array" ref="B108">_xlfn.IFS(C108=1,"January",C108=2,"February",C108=3,"March",C108=4,"April",C108=5,"May",C108=6,"June",C108=7,"July",C108=8,"August",C108=9,"September",C108=10,"October",C108=11,"November",C108=12,"December")</f>
        <v>April</v>
      </c>
      <c r="C108" s="13">
        <v>4</v>
      </c>
      <c r="D108" s="21">
        <v>17</v>
      </c>
      <c r="E108" s="21">
        <v>2022</v>
      </c>
      <c r="F108" s="4">
        <v>35.423115516143689</v>
      </c>
      <c r="G108" t="str">
        <f t="shared" si="4"/>
        <v>-</v>
      </c>
      <c r="H108" s="17" t="s">
        <v>14</v>
      </c>
      <c r="I108" t="s">
        <v>47</v>
      </c>
      <c r="J108" s="17" t="s">
        <v>7</v>
      </c>
      <c r="K108" t="s">
        <v>1</v>
      </c>
    </row>
    <row r="109" spans="1:11" x14ac:dyDescent="0.2">
      <c r="A109" s="1">
        <f t="shared" si="5"/>
        <v>44669</v>
      </c>
      <c r="B109" t="str" cm="1">
        <f t="array" ref="B109">_xlfn.IFS(C109=1,"January",C109=2,"February",C109=3,"March",C109=4,"April",C109=5,"May",C109=6,"June",C109=7,"July",C109=8,"August",C109=9,"September",C109=10,"October",C109=11,"November",C109=12,"December")</f>
        <v>April</v>
      </c>
      <c r="C109" s="13">
        <v>4</v>
      </c>
      <c r="D109" s="21">
        <v>18</v>
      </c>
      <c r="E109" s="21">
        <v>2022</v>
      </c>
      <c r="F109" s="4">
        <v>47.711524428943235</v>
      </c>
      <c r="G109" t="str">
        <f t="shared" si="4"/>
        <v>-</v>
      </c>
      <c r="H109" s="17" t="s">
        <v>14</v>
      </c>
      <c r="I109" t="s">
        <v>47</v>
      </c>
      <c r="J109" s="17" t="s">
        <v>6</v>
      </c>
      <c r="K109" t="s">
        <v>1</v>
      </c>
    </row>
    <row r="110" spans="1:11" x14ac:dyDescent="0.2">
      <c r="A110" s="1">
        <f t="shared" si="5"/>
        <v>44670</v>
      </c>
      <c r="B110" t="str" cm="1">
        <f t="array" ref="B110">_xlfn.IFS(C110=1,"January",C110=2,"February",C110=3,"March",C110=4,"April",C110=5,"May",C110=6,"June",C110=7,"July",C110=8,"August",C110=9,"September",C110=10,"October",C110=11,"November",C110=12,"December")</f>
        <v>April</v>
      </c>
      <c r="C110" s="13">
        <v>4</v>
      </c>
      <c r="D110" s="21">
        <v>19</v>
      </c>
      <c r="E110" s="21">
        <v>2022</v>
      </c>
      <c r="F110" s="4">
        <v>83.62320994605048</v>
      </c>
      <c r="G110" t="str">
        <f t="shared" si="4"/>
        <v>-</v>
      </c>
      <c r="H110" s="17" t="s">
        <v>31</v>
      </c>
      <c r="I110" t="s">
        <v>46</v>
      </c>
      <c r="J110" s="17" t="s">
        <v>5</v>
      </c>
      <c r="K110" t="s">
        <v>1</v>
      </c>
    </row>
    <row r="111" spans="1:11" x14ac:dyDescent="0.2">
      <c r="A111" s="1">
        <f t="shared" si="5"/>
        <v>44671</v>
      </c>
      <c r="B111" t="str" cm="1">
        <f t="array" ref="B111">_xlfn.IFS(C111=1,"January",C111=2,"February",C111=3,"March",C111=4,"April",C111=5,"May",C111=6,"June",C111=7,"July",C111=8,"August",C111=9,"September",C111=10,"October",C111=11,"November",C111=12,"December")</f>
        <v>April</v>
      </c>
      <c r="C111" s="13">
        <v>4</v>
      </c>
      <c r="D111" s="21">
        <v>20</v>
      </c>
      <c r="E111" s="21">
        <v>2022</v>
      </c>
      <c r="F111" s="4">
        <v>18.29528141101396</v>
      </c>
      <c r="G111" t="str">
        <f t="shared" si="4"/>
        <v>-</v>
      </c>
      <c r="H111" s="17" t="s">
        <v>31</v>
      </c>
      <c r="I111" t="s">
        <v>46</v>
      </c>
      <c r="J111" s="17" t="s">
        <v>3</v>
      </c>
      <c r="K111" t="s">
        <v>1</v>
      </c>
    </row>
    <row r="112" spans="1:11" x14ac:dyDescent="0.2">
      <c r="A112" s="1">
        <f t="shared" si="5"/>
        <v>44672</v>
      </c>
      <c r="B112" t="str" cm="1">
        <f t="array" ref="B112">_xlfn.IFS(C112=1,"January",C112=2,"February",C112=3,"March",C112=4,"April",C112=5,"May",C112=6,"June",C112=7,"July",C112=8,"August",C112=9,"September",C112=10,"October",C112=11,"November",C112=12,"December")</f>
        <v>April</v>
      </c>
      <c r="C112" s="13">
        <v>4</v>
      </c>
      <c r="D112" s="21">
        <v>21</v>
      </c>
      <c r="E112" s="21">
        <v>2022</v>
      </c>
      <c r="F112" s="4">
        <v>37.389448779591042</v>
      </c>
      <c r="G112" t="str">
        <f t="shared" si="4"/>
        <v>-</v>
      </c>
      <c r="H112" s="17" t="s">
        <v>31</v>
      </c>
      <c r="I112" t="s">
        <v>46</v>
      </c>
      <c r="J112" s="17" t="s">
        <v>3</v>
      </c>
      <c r="K112" t="s">
        <v>1</v>
      </c>
    </row>
    <row r="113" spans="1:11" x14ac:dyDescent="0.2">
      <c r="A113" s="1">
        <f t="shared" si="5"/>
        <v>44673</v>
      </c>
      <c r="B113" t="str" cm="1">
        <f t="array" ref="B113">_xlfn.IFS(C113=1,"January",C113=2,"February",C113=3,"March",C113=4,"April",C113=5,"May",C113=6,"June",C113=7,"July",C113=8,"August",C113=9,"September",C113=10,"October",C113=11,"November",C113=12,"December")</f>
        <v>April</v>
      </c>
      <c r="C113" s="13">
        <v>4</v>
      </c>
      <c r="D113" s="21">
        <v>22</v>
      </c>
      <c r="E113" s="21">
        <v>2022</v>
      </c>
      <c r="F113" s="4">
        <v>13.293261388927093</v>
      </c>
      <c r="G113" t="str">
        <f t="shared" si="4"/>
        <v>-</v>
      </c>
      <c r="H113" s="17" t="s">
        <v>31</v>
      </c>
      <c r="I113" t="s">
        <v>46</v>
      </c>
      <c r="J113" s="17" t="s">
        <v>8</v>
      </c>
      <c r="K113" t="s">
        <v>1</v>
      </c>
    </row>
    <row r="114" spans="1:11" x14ac:dyDescent="0.2">
      <c r="A114" s="1">
        <f t="shared" si="5"/>
        <v>44674</v>
      </c>
      <c r="B114" t="str" cm="1">
        <f t="array" ref="B114">_xlfn.IFS(C114=1,"January",C114=2,"February",C114=3,"March",C114=4,"April",C114=5,"May",C114=6,"June",C114=7,"July",C114=8,"August",C114=9,"September",C114=10,"October",C114=11,"November",C114=12,"December")</f>
        <v>April</v>
      </c>
      <c r="C114" s="13">
        <v>4</v>
      </c>
      <c r="D114" s="21">
        <v>23</v>
      </c>
      <c r="E114" s="21">
        <v>2022</v>
      </c>
      <c r="F114" s="4">
        <v>94.307207789235534</v>
      </c>
      <c r="G114" t="str">
        <f t="shared" si="4"/>
        <v>-</v>
      </c>
      <c r="H114" s="17" t="s">
        <v>31</v>
      </c>
      <c r="I114" t="s">
        <v>46</v>
      </c>
      <c r="J114" s="17" t="s">
        <v>6</v>
      </c>
      <c r="K114" t="s">
        <v>1</v>
      </c>
    </row>
    <row r="115" spans="1:11" x14ac:dyDescent="0.2">
      <c r="A115" s="1">
        <f t="shared" si="5"/>
        <v>44675</v>
      </c>
      <c r="B115" t="str" cm="1">
        <f t="array" ref="B115">_xlfn.IFS(C115=1,"January",C115=2,"February",C115=3,"March",C115=4,"April",C115=5,"May",C115=6,"June",C115=7,"July",C115=8,"August",C115=9,"September",C115=10,"October",C115=11,"November",C115=12,"December")</f>
        <v>April</v>
      </c>
      <c r="C115" s="13">
        <v>4</v>
      </c>
      <c r="D115" s="21">
        <v>24</v>
      </c>
      <c r="E115" s="21">
        <v>2022</v>
      </c>
      <c r="F115" s="4">
        <v>14.710080155215445</v>
      </c>
      <c r="G115" t="str">
        <f t="shared" si="4"/>
        <v>-</v>
      </c>
      <c r="H115" s="17" t="s">
        <v>14</v>
      </c>
      <c r="I115" t="s">
        <v>47</v>
      </c>
      <c r="J115" s="17" t="s">
        <v>5</v>
      </c>
      <c r="K115" t="s">
        <v>1</v>
      </c>
    </row>
    <row r="116" spans="1:11" x14ac:dyDescent="0.2">
      <c r="A116" s="1">
        <f t="shared" si="5"/>
        <v>44676</v>
      </c>
      <c r="B116" t="str" cm="1">
        <f t="array" ref="B116">_xlfn.IFS(C116=1,"January",C116=2,"February",C116=3,"March",C116=4,"April",C116=5,"May",C116=6,"June",C116=7,"July",C116=8,"August",C116=9,"September",C116=10,"October",C116=11,"November",C116=12,"December")</f>
        <v>April</v>
      </c>
      <c r="C116" s="13">
        <v>4</v>
      </c>
      <c r="D116" s="21">
        <v>25</v>
      </c>
      <c r="E116" s="21">
        <v>2022</v>
      </c>
      <c r="F116" s="4">
        <v>27.317722756871561</v>
      </c>
      <c r="G116" t="str">
        <f t="shared" si="4"/>
        <v>-</v>
      </c>
      <c r="H116" s="17" t="s">
        <v>31</v>
      </c>
      <c r="I116" t="s">
        <v>46</v>
      </c>
      <c r="J116" s="17" t="s">
        <v>4</v>
      </c>
      <c r="K116" t="s">
        <v>1</v>
      </c>
    </row>
    <row r="117" spans="1:11" x14ac:dyDescent="0.2">
      <c r="A117" s="1">
        <f t="shared" si="5"/>
        <v>44677</v>
      </c>
      <c r="B117" t="str" cm="1">
        <f t="array" ref="B117">_xlfn.IFS(C117=1,"January",C117=2,"February",C117=3,"March",C117=4,"April",C117=5,"May",C117=6,"June",C117=7,"July",C117=8,"August",C117=9,"September",C117=10,"October",C117=11,"November",C117=12,"December")</f>
        <v>April</v>
      </c>
      <c r="C117" s="13">
        <v>4</v>
      </c>
      <c r="D117" s="21">
        <v>26</v>
      </c>
      <c r="E117" s="21">
        <v>2022</v>
      </c>
      <c r="F117" s="4">
        <v>4.3418194411668898</v>
      </c>
      <c r="G117" t="str">
        <f t="shared" si="4"/>
        <v>-</v>
      </c>
      <c r="H117" s="17" t="s">
        <v>31</v>
      </c>
      <c r="I117" t="s">
        <v>46</v>
      </c>
      <c r="J117" s="17" t="s">
        <v>7</v>
      </c>
      <c r="K117" t="s">
        <v>1</v>
      </c>
    </row>
    <row r="118" spans="1:11" x14ac:dyDescent="0.2">
      <c r="A118" s="1">
        <f t="shared" si="5"/>
        <v>44678</v>
      </c>
      <c r="B118" t="str" cm="1">
        <f t="array" ref="B118">_xlfn.IFS(C118=1,"January",C118=2,"February",C118=3,"March",C118=4,"April",C118=5,"May",C118=6,"June",C118=7,"July",C118=8,"August",C118=9,"September",C118=10,"October",C118=11,"November",C118=12,"December")</f>
        <v>April</v>
      </c>
      <c r="C118" s="13">
        <v>4</v>
      </c>
      <c r="D118" s="21">
        <v>27</v>
      </c>
      <c r="E118" s="21">
        <v>2022</v>
      </c>
      <c r="F118" s="4">
        <v>61.6367024604873</v>
      </c>
      <c r="G118" t="str">
        <f t="shared" si="4"/>
        <v>-</v>
      </c>
      <c r="H118" s="17" t="s">
        <v>31</v>
      </c>
      <c r="I118" t="s">
        <v>46</v>
      </c>
      <c r="J118" s="17" t="s">
        <v>3</v>
      </c>
      <c r="K118" t="s">
        <v>1</v>
      </c>
    </row>
    <row r="119" spans="1:11" x14ac:dyDescent="0.2">
      <c r="A119" s="1">
        <f t="shared" si="5"/>
        <v>44679</v>
      </c>
      <c r="B119" t="str" cm="1">
        <f t="array" ref="B119">_xlfn.IFS(C119=1,"January",C119=2,"February",C119=3,"March",C119=4,"April",C119=5,"May",C119=6,"June",C119=7,"July",C119=8,"August",C119=9,"September",C119=10,"October",C119=11,"November",C119=12,"December")</f>
        <v>April</v>
      </c>
      <c r="C119" s="13">
        <v>4</v>
      </c>
      <c r="D119" s="21">
        <v>28</v>
      </c>
      <c r="E119" s="21">
        <v>2022</v>
      </c>
      <c r="F119" s="4">
        <v>14.090672590673876</v>
      </c>
      <c r="G119" t="str">
        <f t="shared" si="4"/>
        <v>-</v>
      </c>
      <c r="H119" s="17" t="s">
        <v>14</v>
      </c>
      <c r="I119" t="s">
        <v>47</v>
      </c>
      <c r="J119" s="17" t="s">
        <v>6</v>
      </c>
      <c r="K119" t="s">
        <v>1</v>
      </c>
    </row>
    <row r="120" spans="1:11" x14ac:dyDescent="0.2">
      <c r="A120" s="1">
        <f t="shared" si="5"/>
        <v>44680</v>
      </c>
      <c r="B120" t="str" cm="1">
        <f t="array" ref="B120">_xlfn.IFS(C120=1,"January",C120=2,"February",C120=3,"March",C120=4,"April",C120=5,"May",C120=6,"June",C120=7,"July",C120=8,"August",C120=9,"September",C120=10,"October",C120=11,"November",C120=12,"December")</f>
        <v>April</v>
      </c>
      <c r="C120" s="13">
        <v>4</v>
      </c>
      <c r="D120" s="21">
        <v>29</v>
      </c>
      <c r="E120" s="21">
        <v>2022</v>
      </c>
      <c r="F120" s="4">
        <v>45.271441880956168</v>
      </c>
      <c r="G120" t="str">
        <f t="shared" si="4"/>
        <v>-</v>
      </c>
      <c r="H120" s="17" t="s">
        <v>14</v>
      </c>
      <c r="I120" t="s">
        <v>47</v>
      </c>
      <c r="J120" s="17" t="s">
        <v>8</v>
      </c>
      <c r="K120" t="s">
        <v>1</v>
      </c>
    </row>
    <row r="121" spans="1:11" x14ac:dyDescent="0.2">
      <c r="A121" s="1">
        <f t="shared" si="5"/>
        <v>44681</v>
      </c>
      <c r="B121" t="str" cm="1">
        <f t="array" ref="B121">_xlfn.IFS(C121=1,"January",C121=2,"February",C121=3,"March",C121=4,"April",C121=5,"May",C121=6,"June",C121=7,"July",C121=8,"August",C121=9,"September",C121=10,"October",C121=11,"November",C121=12,"December")</f>
        <v>April</v>
      </c>
      <c r="C121" s="13">
        <v>4</v>
      </c>
      <c r="D121" s="21">
        <v>30</v>
      </c>
      <c r="E121" s="21">
        <v>2022</v>
      </c>
      <c r="F121" s="4">
        <v>8.6793327135213048</v>
      </c>
      <c r="G121" t="str">
        <f t="shared" si="4"/>
        <v>-</v>
      </c>
      <c r="H121" s="17" t="s">
        <v>14</v>
      </c>
      <c r="I121" t="s">
        <v>47</v>
      </c>
      <c r="J121" s="17" t="s">
        <v>3</v>
      </c>
      <c r="K121" t="s">
        <v>1</v>
      </c>
    </row>
    <row r="122" spans="1:11" x14ac:dyDescent="0.2">
      <c r="A122" s="1">
        <f t="shared" si="5"/>
        <v>44682</v>
      </c>
      <c r="B122" t="str" cm="1">
        <f t="array" ref="B122">_xlfn.IFS(C122=1,"January",C122=2,"February",C122=3,"March",C122=4,"April",C122=5,"May",C122=6,"June",C122=7,"July",C122=8,"August",C122=9,"September",C122=10,"October",C122=11,"November",C122=12,"December")</f>
        <v>May</v>
      </c>
      <c r="C122" s="13">
        <v>5</v>
      </c>
      <c r="D122" s="21">
        <v>1</v>
      </c>
      <c r="E122" s="21">
        <v>2022</v>
      </c>
      <c r="F122" s="4" t="s">
        <v>45</v>
      </c>
      <c r="G122">
        <f t="shared" si="4"/>
        <v>3000</v>
      </c>
      <c r="H122" s="17" t="s">
        <v>31</v>
      </c>
      <c r="I122" t="s">
        <v>17</v>
      </c>
      <c r="J122" s="17" t="s">
        <v>45</v>
      </c>
      <c r="K122" t="s">
        <v>9</v>
      </c>
    </row>
    <row r="123" spans="1:11" x14ac:dyDescent="0.2">
      <c r="A123" s="1">
        <f t="shared" si="5"/>
        <v>44683</v>
      </c>
      <c r="B123" t="str" cm="1">
        <f t="array" ref="B123">_xlfn.IFS(C123=1,"January",C123=2,"February",C123=3,"March",C123=4,"April",C123=5,"May",C123=6,"June",C123=7,"July",C123=8,"August",C123=9,"September",C123=10,"October",C123=11,"November",C123=12,"December")</f>
        <v>May</v>
      </c>
      <c r="C123" s="13">
        <v>5</v>
      </c>
      <c r="D123" s="21">
        <v>2</v>
      </c>
      <c r="E123" s="21">
        <v>2022</v>
      </c>
      <c r="F123" s="4">
        <v>22.565113060332475</v>
      </c>
      <c r="G123" t="str">
        <f t="shared" si="4"/>
        <v>-</v>
      </c>
      <c r="H123" s="17" t="s">
        <v>31</v>
      </c>
      <c r="I123" t="s">
        <v>46</v>
      </c>
      <c r="J123" s="17" t="s">
        <v>6</v>
      </c>
      <c r="K123" t="s">
        <v>1</v>
      </c>
    </row>
    <row r="124" spans="1:11" x14ac:dyDescent="0.2">
      <c r="A124" s="1">
        <f t="shared" si="5"/>
        <v>44684</v>
      </c>
      <c r="B124" t="str" cm="1">
        <f t="array" ref="B124">_xlfn.IFS(C124=1,"January",C124=2,"February",C124=3,"March",C124=4,"April",C124=5,"May",C124=6,"June",C124=7,"July",C124=8,"August",C124=9,"September",C124=10,"October",C124=11,"November",C124=12,"December")</f>
        <v>May</v>
      </c>
      <c r="C124" s="13">
        <v>5</v>
      </c>
      <c r="D124" s="21">
        <v>3</v>
      </c>
      <c r="E124" s="21">
        <v>2022</v>
      </c>
      <c r="F124" s="4">
        <v>72.410379434601793</v>
      </c>
      <c r="G124" t="str">
        <f t="shared" si="4"/>
        <v>-</v>
      </c>
      <c r="H124" s="17" t="s">
        <v>14</v>
      </c>
      <c r="I124" t="s">
        <v>47</v>
      </c>
      <c r="J124" s="17" t="s">
        <v>6</v>
      </c>
      <c r="K124" t="s">
        <v>1</v>
      </c>
    </row>
    <row r="125" spans="1:11" x14ac:dyDescent="0.2">
      <c r="A125" s="1">
        <f t="shared" si="5"/>
        <v>44685</v>
      </c>
      <c r="B125" t="str" cm="1">
        <f t="array" ref="B125">_xlfn.IFS(C125=1,"January",C125=2,"February",C125=3,"March",C125=4,"April",C125=5,"May",C125=6,"June",C125=7,"July",C125=8,"August",C125=9,"September",C125=10,"October",C125=11,"November",C125=12,"December")</f>
        <v>May</v>
      </c>
      <c r="C125" s="13">
        <v>5</v>
      </c>
      <c r="D125" s="21">
        <v>4</v>
      </c>
      <c r="E125" s="21">
        <v>2022</v>
      </c>
      <c r="F125" s="4">
        <v>25.152367534530665</v>
      </c>
      <c r="G125" t="str">
        <f t="shared" si="4"/>
        <v>-</v>
      </c>
      <c r="H125" s="17" t="s">
        <v>14</v>
      </c>
      <c r="I125" t="s">
        <v>47</v>
      </c>
      <c r="J125" s="17" t="s">
        <v>6</v>
      </c>
      <c r="K125" t="s">
        <v>1</v>
      </c>
    </row>
    <row r="126" spans="1:11" x14ac:dyDescent="0.2">
      <c r="A126" s="1">
        <f t="shared" si="5"/>
        <v>44686</v>
      </c>
      <c r="B126" t="str" cm="1">
        <f t="array" ref="B126">_xlfn.IFS(C126=1,"January",C126=2,"February",C126=3,"March",C126=4,"April",C126=5,"May",C126=6,"June",C126=7,"July",C126=8,"August",C126=9,"September",C126=10,"October",C126=11,"November",C126=12,"December")</f>
        <v>May</v>
      </c>
      <c r="C126" s="13">
        <v>5</v>
      </c>
      <c r="D126" s="21">
        <v>5</v>
      </c>
      <c r="E126" s="21">
        <v>2022</v>
      </c>
      <c r="F126" s="4">
        <v>38.247829743115702</v>
      </c>
      <c r="G126" t="str">
        <f t="shared" si="4"/>
        <v>-</v>
      </c>
      <c r="H126" s="17" t="s">
        <v>31</v>
      </c>
      <c r="I126" t="s">
        <v>46</v>
      </c>
      <c r="J126" s="17" t="s">
        <v>5</v>
      </c>
      <c r="K126" t="s">
        <v>1</v>
      </c>
    </row>
    <row r="127" spans="1:11" x14ac:dyDescent="0.2">
      <c r="A127" s="1">
        <f t="shared" si="5"/>
        <v>44687</v>
      </c>
      <c r="B127" t="str" cm="1">
        <f t="array" ref="B127">_xlfn.IFS(C127=1,"January",C127=2,"February",C127=3,"March",C127=4,"April",C127=5,"May",C127=6,"June",C127=7,"July",C127=8,"August",C127=9,"September",C127=10,"October",C127=11,"November",C127=12,"December")</f>
        <v>May</v>
      </c>
      <c r="C127" s="13">
        <v>5</v>
      </c>
      <c r="D127" s="21">
        <v>6</v>
      </c>
      <c r="E127" s="21">
        <v>2022</v>
      </c>
      <c r="F127" s="4">
        <v>45.695510885707243</v>
      </c>
      <c r="G127" t="str">
        <f t="shared" si="4"/>
        <v>-</v>
      </c>
      <c r="H127" s="17" t="s">
        <v>31</v>
      </c>
      <c r="I127" t="s">
        <v>46</v>
      </c>
      <c r="J127" s="17" t="s">
        <v>6</v>
      </c>
      <c r="K127" t="s">
        <v>1</v>
      </c>
    </row>
    <row r="128" spans="1:11" x14ac:dyDescent="0.2">
      <c r="A128" s="1">
        <f t="shared" si="5"/>
        <v>44688</v>
      </c>
      <c r="B128" t="str" cm="1">
        <f t="array" ref="B128">_xlfn.IFS(C128=1,"January",C128=2,"February",C128=3,"March",C128=4,"April",C128=5,"May",C128=6,"June",C128=7,"July",C128=8,"August",C128=9,"September",C128=10,"October",C128=11,"November",C128=12,"December")</f>
        <v>May</v>
      </c>
      <c r="C128" s="13">
        <v>5</v>
      </c>
      <c r="D128" s="21">
        <v>7</v>
      </c>
      <c r="E128" s="21">
        <v>2022</v>
      </c>
      <c r="F128" s="4">
        <v>26.402380711985604</v>
      </c>
      <c r="G128" t="str">
        <f t="shared" si="4"/>
        <v>-</v>
      </c>
      <c r="H128" s="17" t="s">
        <v>31</v>
      </c>
      <c r="I128" t="s">
        <v>46</v>
      </c>
      <c r="J128" s="17" t="s">
        <v>5</v>
      </c>
      <c r="K128" t="s">
        <v>1</v>
      </c>
    </row>
    <row r="129" spans="1:11" x14ac:dyDescent="0.2">
      <c r="A129" s="1">
        <f t="shared" si="5"/>
        <v>44689</v>
      </c>
      <c r="B129" t="str" cm="1">
        <f t="array" ref="B129">_xlfn.IFS(C129=1,"January",C129=2,"February",C129=3,"March",C129=4,"April",C129=5,"May",C129=6,"June",C129=7,"July",C129=8,"August",C129=9,"September",C129=10,"October",C129=11,"November",C129=12,"December")</f>
        <v>May</v>
      </c>
      <c r="C129" s="13">
        <v>5</v>
      </c>
      <c r="D129" s="21">
        <v>8</v>
      </c>
      <c r="E129" s="21">
        <v>2022</v>
      </c>
      <c r="F129" s="4">
        <v>8.688483492521776</v>
      </c>
      <c r="G129" t="str">
        <f t="shared" si="4"/>
        <v>-</v>
      </c>
      <c r="H129" s="17" t="s">
        <v>14</v>
      </c>
      <c r="I129" t="s">
        <v>47</v>
      </c>
      <c r="J129" s="17" t="s">
        <v>8</v>
      </c>
      <c r="K129" t="s">
        <v>1</v>
      </c>
    </row>
    <row r="130" spans="1:11" x14ac:dyDescent="0.2">
      <c r="A130" s="1">
        <f t="shared" si="5"/>
        <v>44690</v>
      </c>
      <c r="B130" t="str" cm="1">
        <f t="array" ref="B130">_xlfn.IFS(C130=1,"January",C130=2,"February",C130=3,"March",C130=4,"April",C130=5,"May",C130=6,"June",C130=7,"July",C130=8,"August",C130=9,"September",C130=10,"October",C130=11,"November",C130=12,"December")</f>
        <v>May</v>
      </c>
      <c r="C130" s="13">
        <v>5</v>
      </c>
      <c r="D130" s="21">
        <v>9</v>
      </c>
      <c r="E130" s="21">
        <v>2022</v>
      </c>
      <c r="F130" s="4">
        <v>51.292652609082772</v>
      </c>
      <c r="G130" t="str">
        <f t="shared" si="4"/>
        <v>-</v>
      </c>
      <c r="H130" s="17" t="s">
        <v>31</v>
      </c>
      <c r="I130" t="s">
        <v>46</v>
      </c>
      <c r="J130" s="17" t="s">
        <v>6</v>
      </c>
      <c r="K130" t="s">
        <v>1</v>
      </c>
    </row>
    <row r="131" spans="1:11" x14ac:dyDescent="0.2">
      <c r="A131" s="1">
        <f t="shared" si="5"/>
        <v>44691</v>
      </c>
      <c r="B131" t="str" cm="1">
        <f t="array" ref="B131">_xlfn.IFS(C131=1,"January",C131=2,"February",C131=3,"March",C131=4,"April",C131=5,"May",C131=6,"June",C131=7,"July",C131=8,"August",C131=9,"September",C131=10,"October",C131=11,"November",C131=12,"December")</f>
        <v>May</v>
      </c>
      <c r="C131" s="13">
        <v>5</v>
      </c>
      <c r="D131" s="21">
        <v>10</v>
      </c>
      <c r="E131" s="21">
        <v>2022</v>
      </c>
      <c r="F131" s="4">
        <v>79.029020132399651</v>
      </c>
      <c r="G131" t="str">
        <f t="shared" ref="G131:G194" si="6">IF((D131=D131-DAY(D131)+1),3000,"-")</f>
        <v>-</v>
      </c>
      <c r="H131" s="17" t="s">
        <v>31</v>
      </c>
      <c r="I131" t="s">
        <v>46</v>
      </c>
      <c r="J131" s="17" t="s">
        <v>4</v>
      </c>
      <c r="K131" t="s">
        <v>1</v>
      </c>
    </row>
    <row r="132" spans="1:11" x14ac:dyDescent="0.2">
      <c r="A132" s="1">
        <f t="shared" ref="A132:A195" si="7">A131+1</f>
        <v>44692</v>
      </c>
      <c r="B132" t="str" cm="1">
        <f t="array" ref="B132">_xlfn.IFS(C132=1,"January",C132=2,"February",C132=3,"March",C132=4,"April",C132=5,"May",C132=6,"June",C132=7,"July",C132=8,"August",C132=9,"September",C132=10,"October",C132=11,"November",C132=12,"December")</f>
        <v>May</v>
      </c>
      <c r="C132" s="13">
        <v>5</v>
      </c>
      <c r="D132" s="21">
        <v>11</v>
      </c>
      <c r="E132" s="21">
        <v>2022</v>
      </c>
      <c r="F132" s="4">
        <v>47.728405027828394</v>
      </c>
      <c r="G132" t="str">
        <f t="shared" si="6"/>
        <v>-</v>
      </c>
      <c r="H132" s="17" t="s">
        <v>31</v>
      </c>
      <c r="I132" t="s">
        <v>46</v>
      </c>
      <c r="J132" s="17" t="s">
        <v>8</v>
      </c>
      <c r="K132" t="s">
        <v>1</v>
      </c>
    </row>
    <row r="133" spans="1:11" x14ac:dyDescent="0.2">
      <c r="A133" s="1">
        <f t="shared" si="7"/>
        <v>44693</v>
      </c>
      <c r="B133" t="str" cm="1">
        <f t="array" ref="B133">_xlfn.IFS(C133=1,"January",C133=2,"February",C133=3,"March",C133=4,"April",C133=5,"May",C133=6,"June",C133=7,"July",C133=8,"August",C133=9,"September",C133=10,"October",C133=11,"November",C133=12,"December")</f>
        <v>May</v>
      </c>
      <c r="C133" s="13">
        <v>5</v>
      </c>
      <c r="D133" s="21">
        <v>12</v>
      </c>
      <c r="E133" s="21">
        <v>2022</v>
      </c>
      <c r="F133" s="4">
        <v>38.104463957200132</v>
      </c>
      <c r="G133" t="str">
        <f t="shared" si="6"/>
        <v>-</v>
      </c>
      <c r="H133" s="17" t="s">
        <v>31</v>
      </c>
      <c r="I133" t="s">
        <v>46</v>
      </c>
      <c r="J133" s="17" t="s">
        <v>5</v>
      </c>
      <c r="K133" t="s">
        <v>1</v>
      </c>
    </row>
    <row r="134" spans="1:11" x14ac:dyDescent="0.2">
      <c r="A134" s="1">
        <f t="shared" si="7"/>
        <v>44694</v>
      </c>
      <c r="B134" t="str" cm="1">
        <f t="array" ref="B134">_xlfn.IFS(C134=1,"January",C134=2,"February",C134=3,"March",C134=4,"April",C134=5,"May",C134=6,"June",C134=7,"July",C134=8,"August",C134=9,"September",C134=10,"October",C134=11,"November",C134=12,"December")</f>
        <v>May</v>
      </c>
      <c r="C134" s="13">
        <v>5</v>
      </c>
      <c r="D134" s="21">
        <v>13</v>
      </c>
      <c r="E134" s="21">
        <v>2022</v>
      </c>
      <c r="F134" s="4">
        <v>56.479003402235435</v>
      </c>
      <c r="G134" t="str">
        <f t="shared" si="6"/>
        <v>-</v>
      </c>
      <c r="H134" s="17" t="s">
        <v>31</v>
      </c>
      <c r="I134" t="s">
        <v>46</v>
      </c>
      <c r="J134" s="17" t="s">
        <v>6</v>
      </c>
      <c r="K134" t="s">
        <v>1</v>
      </c>
    </row>
    <row r="135" spans="1:11" x14ac:dyDescent="0.2">
      <c r="A135" s="1">
        <f t="shared" si="7"/>
        <v>44695</v>
      </c>
      <c r="B135" t="str" cm="1">
        <f t="array" ref="B135">_xlfn.IFS(C135=1,"January",C135=2,"February",C135=3,"March",C135=4,"April",C135=5,"May",C135=6,"June",C135=7,"July",C135=8,"August",C135=9,"September",C135=10,"October",C135=11,"November",C135=12,"December")</f>
        <v>May</v>
      </c>
      <c r="C135" s="13">
        <v>5</v>
      </c>
      <c r="D135" s="21">
        <v>14</v>
      </c>
      <c r="E135" s="21">
        <v>2022</v>
      </c>
      <c r="F135" s="4">
        <v>74.093704101055678</v>
      </c>
      <c r="G135" t="str">
        <f t="shared" si="6"/>
        <v>-</v>
      </c>
      <c r="H135" s="17" t="s">
        <v>14</v>
      </c>
      <c r="I135" t="s">
        <v>47</v>
      </c>
      <c r="J135" s="17" t="s">
        <v>5</v>
      </c>
      <c r="K135" t="s">
        <v>1</v>
      </c>
    </row>
    <row r="136" spans="1:11" x14ac:dyDescent="0.2">
      <c r="A136" s="1">
        <f t="shared" si="7"/>
        <v>44696</v>
      </c>
      <c r="B136" t="str" cm="1">
        <f t="array" ref="B136">_xlfn.IFS(C136=1,"January",C136=2,"February",C136=3,"March",C136=4,"April",C136=5,"May",C136=6,"June",C136=7,"July",C136=8,"August",C136=9,"September",C136=10,"October",C136=11,"November",C136=12,"December")</f>
        <v>May</v>
      </c>
      <c r="C136" s="13">
        <v>5</v>
      </c>
      <c r="D136" s="21">
        <v>15</v>
      </c>
      <c r="E136" s="21">
        <v>2022</v>
      </c>
      <c r="F136" s="4">
        <v>11.706640607541701</v>
      </c>
      <c r="G136" t="str">
        <f t="shared" si="6"/>
        <v>-</v>
      </c>
      <c r="H136" s="17" t="s">
        <v>14</v>
      </c>
      <c r="I136" t="s">
        <v>47</v>
      </c>
      <c r="J136" s="17" t="s">
        <v>7</v>
      </c>
      <c r="K136" t="s">
        <v>1</v>
      </c>
    </row>
    <row r="137" spans="1:11" x14ac:dyDescent="0.2">
      <c r="A137" s="1">
        <f t="shared" si="7"/>
        <v>44697</v>
      </c>
      <c r="B137" t="str" cm="1">
        <f t="array" ref="B137">_xlfn.IFS(C137=1,"January",C137=2,"February",C137=3,"March",C137=4,"April",C137=5,"May",C137=6,"June",C137=7,"July",C137=8,"August",C137=9,"September",C137=10,"October",C137=11,"November",C137=12,"December")</f>
        <v>May</v>
      </c>
      <c r="C137" s="13">
        <v>5</v>
      </c>
      <c r="D137" s="21">
        <v>16</v>
      </c>
      <c r="E137" s="21">
        <v>2022</v>
      </c>
      <c r="F137" s="4">
        <v>34.873884118058001</v>
      </c>
      <c r="G137" t="str">
        <f t="shared" si="6"/>
        <v>-</v>
      </c>
      <c r="H137" s="17" t="s">
        <v>31</v>
      </c>
      <c r="I137" t="s">
        <v>46</v>
      </c>
      <c r="J137" s="17" t="s">
        <v>7</v>
      </c>
      <c r="K137" t="s">
        <v>1</v>
      </c>
    </row>
    <row r="138" spans="1:11" x14ac:dyDescent="0.2">
      <c r="A138" s="1">
        <f t="shared" si="7"/>
        <v>44698</v>
      </c>
      <c r="B138" t="str" cm="1">
        <f t="array" ref="B138">_xlfn.IFS(C138=1,"January",C138=2,"February",C138=3,"March",C138=4,"April",C138=5,"May",C138=6,"June",C138=7,"July",C138=8,"August",C138=9,"September",C138=10,"October",C138=11,"November",C138=12,"December")</f>
        <v>May</v>
      </c>
      <c r="C138" s="13">
        <v>5</v>
      </c>
      <c r="D138" s="21">
        <v>17</v>
      </c>
      <c r="E138" s="21">
        <v>2022</v>
      </c>
      <c r="F138" s="4">
        <v>23.59329956494695</v>
      </c>
      <c r="G138" t="str">
        <f t="shared" si="6"/>
        <v>-</v>
      </c>
      <c r="H138" s="17" t="s">
        <v>14</v>
      </c>
      <c r="I138" t="s">
        <v>47</v>
      </c>
      <c r="J138" s="17" t="s">
        <v>4</v>
      </c>
      <c r="K138" t="s">
        <v>1</v>
      </c>
    </row>
    <row r="139" spans="1:11" x14ac:dyDescent="0.2">
      <c r="A139" s="1">
        <f t="shared" si="7"/>
        <v>44699</v>
      </c>
      <c r="B139" t="str" cm="1">
        <f t="array" ref="B139">_xlfn.IFS(C139=1,"January",C139=2,"February",C139=3,"March",C139=4,"April",C139=5,"May",C139=6,"June",C139=7,"July",C139=8,"August",C139=9,"September",C139=10,"October",C139=11,"November",C139=12,"December")</f>
        <v>May</v>
      </c>
      <c r="C139" s="13">
        <v>5</v>
      </c>
      <c r="D139" s="21">
        <v>18</v>
      </c>
      <c r="E139" s="21">
        <v>2022</v>
      </c>
      <c r="F139" s="4">
        <v>91.581255288907229</v>
      </c>
      <c r="G139" t="str">
        <f t="shared" si="6"/>
        <v>-</v>
      </c>
      <c r="H139" s="17" t="s">
        <v>31</v>
      </c>
      <c r="I139" t="s">
        <v>46</v>
      </c>
      <c r="J139" s="17" t="s">
        <v>5</v>
      </c>
      <c r="K139" t="s">
        <v>1</v>
      </c>
    </row>
    <row r="140" spans="1:11" x14ac:dyDescent="0.2">
      <c r="A140" s="1">
        <f t="shared" si="7"/>
        <v>44700</v>
      </c>
      <c r="B140" t="str" cm="1">
        <f t="array" ref="B140">_xlfn.IFS(C140=1,"January",C140=2,"February",C140=3,"March",C140=4,"April",C140=5,"May",C140=6,"June",C140=7,"July",C140=8,"August",C140=9,"September",C140=10,"October",C140=11,"November",C140=12,"December")</f>
        <v>May</v>
      </c>
      <c r="C140" s="13">
        <v>5</v>
      </c>
      <c r="D140" s="21">
        <v>19</v>
      </c>
      <c r="E140" s="21">
        <v>2022</v>
      </c>
      <c r="F140" s="4">
        <v>98.939367484675742</v>
      </c>
      <c r="G140" t="str">
        <f t="shared" si="6"/>
        <v>-</v>
      </c>
      <c r="H140" s="17" t="s">
        <v>14</v>
      </c>
      <c r="I140" t="s">
        <v>47</v>
      </c>
      <c r="J140" s="17" t="s">
        <v>8</v>
      </c>
      <c r="K140" t="s">
        <v>1</v>
      </c>
    </row>
    <row r="141" spans="1:11" x14ac:dyDescent="0.2">
      <c r="A141" s="1">
        <f t="shared" si="7"/>
        <v>44701</v>
      </c>
      <c r="B141" t="str" cm="1">
        <f t="array" ref="B141">_xlfn.IFS(C141=1,"January",C141=2,"February",C141=3,"March",C141=4,"April",C141=5,"May",C141=6,"June",C141=7,"July",C141=8,"August",C141=9,"September",C141=10,"October",C141=11,"November",C141=12,"December")</f>
        <v>May</v>
      </c>
      <c r="C141" s="13">
        <v>5</v>
      </c>
      <c r="D141" s="21">
        <v>20</v>
      </c>
      <c r="E141" s="21">
        <v>2022</v>
      </c>
      <c r="F141" s="4">
        <v>39.450891495213305</v>
      </c>
      <c r="G141" t="str">
        <f t="shared" si="6"/>
        <v>-</v>
      </c>
      <c r="H141" s="17" t="s">
        <v>14</v>
      </c>
      <c r="I141" t="s">
        <v>47</v>
      </c>
      <c r="J141" s="17" t="s">
        <v>8</v>
      </c>
      <c r="K141" t="s">
        <v>1</v>
      </c>
    </row>
    <row r="142" spans="1:11" x14ac:dyDescent="0.2">
      <c r="A142" s="1">
        <f t="shared" si="7"/>
        <v>44702</v>
      </c>
      <c r="B142" t="str" cm="1">
        <f t="array" ref="B142">_xlfn.IFS(C142=1,"January",C142=2,"February",C142=3,"March",C142=4,"April",C142=5,"May",C142=6,"June",C142=7,"July",C142=8,"August",C142=9,"September",C142=10,"October",C142=11,"November",C142=12,"December")</f>
        <v>May</v>
      </c>
      <c r="C142" s="13">
        <v>5</v>
      </c>
      <c r="D142" s="21">
        <v>21</v>
      </c>
      <c r="E142" s="21">
        <v>2022</v>
      </c>
      <c r="F142" s="4">
        <v>6.8245897128881472</v>
      </c>
      <c r="G142" t="str">
        <f t="shared" si="6"/>
        <v>-</v>
      </c>
      <c r="H142" s="17" t="s">
        <v>14</v>
      </c>
      <c r="I142" t="s">
        <v>47</v>
      </c>
      <c r="J142" s="17" t="s">
        <v>6</v>
      </c>
      <c r="K142" t="s">
        <v>1</v>
      </c>
    </row>
    <row r="143" spans="1:11" x14ac:dyDescent="0.2">
      <c r="A143" s="1">
        <f t="shared" si="7"/>
        <v>44703</v>
      </c>
      <c r="B143" t="str" cm="1">
        <f t="array" ref="B143">_xlfn.IFS(C143=1,"January",C143=2,"February",C143=3,"March",C143=4,"April",C143=5,"May",C143=6,"June",C143=7,"July",C143=8,"August",C143=9,"September",C143=10,"October",C143=11,"November",C143=12,"December")</f>
        <v>May</v>
      </c>
      <c r="C143" s="13">
        <v>5</v>
      </c>
      <c r="D143" s="21">
        <v>22</v>
      </c>
      <c r="E143" s="21">
        <v>2022</v>
      </c>
      <c r="F143" s="4">
        <v>29.186915799651963</v>
      </c>
      <c r="G143" t="str">
        <f t="shared" si="6"/>
        <v>-</v>
      </c>
      <c r="H143" s="17" t="s">
        <v>31</v>
      </c>
      <c r="I143" t="s">
        <v>46</v>
      </c>
      <c r="J143" s="17" t="s">
        <v>6</v>
      </c>
      <c r="K143" t="s">
        <v>1</v>
      </c>
    </row>
    <row r="144" spans="1:11" x14ac:dyDescent="0.2">
      <c r="A144" s="1">
        <f t="shared" si="7"/>
        <v>44704</v>
      </c>
      <c r="B144" t="str" cm="1">
        <f t="array" ref="B144">_xlfn.IFS(C144=1,"January",C144=2,"February",C144=3,"March",C144=4,"April",C144=5,"May",C144=6,"June",C144=7,"July",C144=8,"August",C144=9,"September",C144=10,"October",C144=11,"November",C144=12,"December")</f>
        <v>May</v>
      </c>
      <c r="C144" s="13">
        <v>5</v>
      </c>
      <c r="D144" s="21">
        <v>23</v>
      </c>
      <c r="E144" s="21">
        <v>2022</v>
      </c>
      <c r="F144" s="4">
        <v>52.848849432356218</v>
      </c>
      <c r="G144" t="str">
        <f t="shared" si="6"/>
        <v>-</v>
      </c>
      <c r="H144" s="17" t="s">
        <v>31</v>
      </c>
      <c r="I144" t="s">
        <v>46</v>
      </c>
      <c r="J144" s="17" t="s">
        <v>5</v>
      </c>
      <c r="K144" t="s">
        <v>1</v>
      </c>
    </row>
    <row r="145" spans="1:11" x14ac:dyDescent="0.2">
      <c r="A145" s="1">
        <f t="shared" si="7"/>
        <v>44705</v>
      </c>
      <c r="B145" t="str" cm="1">
        <f t="array" ref="B145">_xlfn.IFS(C145=1,"January",C145=2,"February",C145=3,"March",C145=4,"April",C145=5,"May",C145=6,"June",C145=7,"July",C145=8,"August",C145=9,"September",C145=10,"October",C145=11,"November",C145=12,"December")</f>
        <v>May</v>
      </c>
      <c r="C145" s="13">
        <v>5</v>
      </c>
      <c r="D145" s="21">
        <v>24</v>
      </c>
      <c r="E145" s="21">
        <v>2022</v>
      </c>
      <c r="F145" s="4">
        <v>67.701603515710474</v>
      </c>
      <c r="G145" t="str">
        <f t="shared" si="6"/>
        <v>-</v>
      </c>
      <c r="H145" s="17" t="s">
        <v>31</v>
      </c>
      <c r="I145" t="s">
        <v>46</v>
      </c>
      <c r="J145" s="17" t="s">
        <v>5</v>
      </c>
      <c r="K145" t="s">
        <v>1</v>
      </c>
    </row>
    <row r="146" spans="1:11" x14ac:dyDescent="0.2">
      <c r="A146" s="1">
        <f t="shared" si="7"/>
        <v>44706</v>
      </c>
      <c r="B146" t="str" cm="1">
        <f t="array" ref="B146">_xlfn.IFS(C146=1,"January",C146=2,"February",C146=3,"March",C146=4,"April",C146=5,"May",C146=6,"June",C146=7,"July",C146=8,"August",C146=9,"September",C146=10,"October",C146=11,"November",C146=12,"December")</f>
        <v>May</v>
      </c>
      <c r="C146" s="13">
        <v>5</v>
      </c>
      <c r="D146" s="21">
        <v>25</v>
      </c>
      <c r="E146" s="21">
        <v>2022</v>
      </c>
      <c r="F146" s="4">
        <v>39.79699808165357</v>
      </c>
      <c r="G146" t="str">
        <f t="shared" si="6"/>
        <v>-</v>
      </c>
      <c r="H146" s="17" t="s">
        <v>31</v>
      </c>
      <c r="I146" t="s">
        <v>46</v>
      </c>
      <c r="J146" s="17" t="s">
        <v>7</v>
      </c>
      <c r="K146" t="s">
        <v>1</v>
      </c>
    </row>
    <row r="147" spans="1:11" x14ac:dyDescent="0.2">
      <c r="A147" s="1">
        <f t="shared" si="7"/>
        <v>44707</v>
      </c>
      <c r="B147" t="str" cm="1">
        <f t="array" ref="B147">_xlfn.IFS(C147=1,"January",C147=2,"February",C147=3,"March",C147=4,"April",C147=5,"May",C147=6,"June",C147=7,"July",C147=8,"August",C147=9,"September",C147=10,"October",C147=11,"November",C147=12,"December")</f>
        <v>May</v>
      </c>
      <c r="C147" s="13">
        <v>5</v>
      </c>
      <c r="D147" s="21">
        <v>26</v>
      </c>
      <c r="E147" s="21">
        <v>2022</v>
      </c>
      <c r="F147" s="4">
        <v>34.413471023783977</v>
      </c>
      <c r="G147" t="str">
        <f t="shared" si="6"/>
        <v>-</v>
      </c>
      <c r="H147" s="17" t="s">
        <v>31</v>
      </c>
      <c r="I147" t="s">
        <v>46</v>
      </c>
      <c r="J147" s="17" t="s">
        <v>5</v>
      </c>
      <c r="K147" t="s">
        <v>1</v>
      </c>
    </row>
    <row r="148" spans="1:11" x14ac:dyDescent="0.2">
      <c r="A148" s="1">
        <f t="shared" si="7"/>
        <v>44708</v>
      </c>
      <c r="B148" t="str" cm="1">
        <f t="array" ref="B148">_xlfn.IFS(C148=1,"January",C148=2,"February",C148=3,"March",C148=4,"April",C148=5,"May",C148=6,"June",C148=7,"July",C148=8,"August",C148=9,"September",C148=10,"October",C148=11,"November",C148=12,"December")</f>
        <v>May</v>
      </c>
      <c r="C148" s="13">
        <v>5</v>
      </c>
      <c r="D148" s="21">
        <v>27</v>
      </c>
      <c r="E148" s="21">
        <v>2022</v>
      </c>
      <c r="F148" s="4">
        <v>90.667662735009174</v>
      </c>
      <c r="G148" t="str">
        <f t="shared" si="6"/>
        <v>-</v>
      </c>
      <c r="H148" s="17" t="s">
        <v>14</v>
      </c>
      <c r="I148" t="s">
        <v>47</v>
      </c>
      <c r="J148" s="17" t="s">
        <v>4</v>
      </c>
      <c r="K148" t="s">
        <v>1</v>
      </c>
    </row>
    <row r="149" spans="1:11" x14ac:dyDescent="0.2">
      <c r="A149" s="1">
        <f t="shared" si="7"/>
        <v>44709</v>
      </c>
      <c r="B149" t="str" cm="1">
        <f t="array" ref="B149">_xlfn.IFS(C149=1,"January",C149=2,"February",C149=3,"March",C149=4,"April",C149=5,"May",C149=6,"June",C149=7,"July",C149=8,"August",C149=9,"September",C149=10,"October",C149=11,"November",C149=12,"December")</f>
        <v>May</v>
      </c>
      <c r="C149" s="13">
        <v>5</v>
      </c>
      <c r="D149" s="21">
        <v>28</v>
      </c>
      <c r="E149" s="21">
        <v>2022</v>
      </c>
      <c r="F149" s="4">
        <v>57.985016659640436</v>
      </c>
      <c r="G149" t="str">
        <f t="shared" si="6"/>
        <v>-</v>
      </c>
      <c r="H149" s="17" t="s">
        <v>14</v>
      </c>
      <c r="I149" t="s">
        <v>47</v>
      </c>
      <c r="J149" s="17" t="s">
        <v>6</v>
      </c>
      <c r="K149" t="s">
        <v>1</v>
      </c>
    </row>
    <row r="150" spans="1:11" x14ac:dyDescent="0.2">
      <c r="A150" s="1">
        <f t="shared" si="7"/>
        <v>44710</v>
      </c>
      <c r="B150" t="str" cm="1">
        <f t="array" ref="B150">_xlfn.IFS(C150=1,"January",C150=2,"February",C150=3,"March",C150=4,"April",C150=5,"May",C150=6,"June",C150=7,"July",C150=8,"August",C150=9,"September",C150=10,"October",C150=11,"November",C150=12,"December")</f>
        <v>May</v>
      </c>
      <c r="C150" s="13">
        <v>5</v>
      </c>
      <c r="D150" s="21">
        <v>29</v>
      </c>
      <c r="E150" s="21">
        <v>2022</v>
      </c>
      <c r="F150" s="4">
        <v>57.745540274975134</v>
      </c>
      <c r="G150" t="str">
        <f t="shared" si="6"/>
        <v>-</v>
      </c>
      <c r="H150" s="17" t="s">
        <v>14</v>
      </c>
      <c r="I150" t="s">
        <v>47</v>
      </c>
      <c r="J150" s="17" t="s">
        <v>3</v>
      </c>
      <c r="K150" t="s">
        <v>1</v>
      </c>
    </row>
    <row r="151" spans="1:11" x14ac:dyDescent="0.2">
      <c r="A151" s="1">
        <f t="shared" si="7"/>
        <v>44711</v>
      </c>
      <c r="B151" t="str" cm="1">
        <f t="array" ref="B151">_xlfn.IFS(C151=1,"January",C151=2,"February",C151=3,"March",C151=4,"April",C151=5,"May",C151=6,"June",C151=7,"July",C151=8,"August",C151=9,"September",C151=10,"October",C151=11,"November",C151=12,"December")</f>
        <v>May</v>
      </c>
      <c r="C151" s="13">
        <v>5</v>
      </c>
      <c r="D151" s="21">
        <v>30</v>
      </c>
      <c r="E151" s="21">
        <v>2022</v>
      </c>
      <c r="F151" s="4">
        <v>62.504022927979847</v>
      </c>
      <c r="G151" t="str">
        <f t="shared" si="6"/>
        <v>-</v>
      </c>
      <c r="H151" s="17" t="s">
        <v>14</v>
      </c>
      <c r="I151" t="s">
        <v>47</v>
      </c>
      <c r="J151" s="17" t="s">
        <v>6</v>
      </c>
      <c r="K151" t="s">
        <v>1</v>
      </c>
    </row>
    <row r="152" spans="1:11" x14ac:dyDescent="0.2">
      <c r="A152" s="1">
        <f t="shared" si="7"/>
        <v>44712</v>
      </c>
      <c r="B152" t="str" cm="1">
        <f t="array" ref="B152">_xlfn.IFS(C152=1,"January",C152=2,"February",C152=3,"March",C152=4,"April",C152=5,"May",C152=6,"June",C152=7,"July",C152=8,"August",C152=9,"September",C152=10,"October",C152=11,"November",C152=12,"December")</f>
        <v>May</v>
      </c>
      <c r="C152" s="13">
        <v>5</v>
      </c>
      <c r="D152" s="21">
        <v>31</v>
      </c>
      <c r="E152" s="21">
        <v>2022</v>
      </c>
      <c r="F152" s="4">
        <v>22.554261587908112</v>
      </c>
      <c r="G152" t="str">
        <f t="shared" si="6"/>
        <v>-</v>
      </c>
      <c r="H152" s="17" t="s">
        <v>14</v>
      </c>
      <c r="I152" t="s">
        <v>47</v>
      </c>
      <c r="J152" s="17" t="s">
        <v>6</v>
      </c>
      <c r="K152" t="s">
        <v>1</v>
      </c>
    </row>
    <row r="153" spans="1:11" x14ac:dyDescent="0.2">
      <c r="A153" s="1">
        <f t="shared" si="7"/>
        <v>44713</v>
      </c>
      <c r="B153" t="str" cm="1">
        <f t="array" ref="B153">_xlfn.IFS(C153=1,"January",C153=2,"February",C153=3,"March",C153=4,"April",C153=5,"May",C153=6,"June",C153=7,"July",C153=8,"August",C153=9,"September",C153=10,"October",C153=11,"November",C153=12,"December")</f>
        <v>June</v>
      </c>
      <c r="C153" s="13">
        <v>6</v>
      </c>
      <c r="D153" s="21">
        <v>1</v>
      </c>
      <c r="E153" s="21">
        <v>2022</v>
      </c>
      <c r="F153" s="4" t="s">
        <v>45</v>
      </c>
      <c r="G153">
        <f t="shared" si="6"/>
        <v>3000</v>
      </c>
      <c r="H153" s="17" t="s">
        <v>31</v>
      </c>
      <c r="I153" t="s">
        <v>17</v>
      </c>
      <c r="J153" s="17" t="s">
        <v>45</v>
      </c>
      <c r="K153" t="s">
        <v>9</v>
      </c>
    </row>
    <row r="154" spans="1:11" x14ac:dyDescent="0.2">
      <c r="A154" s="1">
        <f t="shared" si="7"/>
        <v>44714</v>
      </c>
      <c r="B154" t="str" cm="1">
        <f t="array" ref="B154">_xlfn.IFS(C154=1,"January",C154=2,"February",C154=3,"March",C154=4,"April",C154=5,"May",C154=6,"June",C154=7,"July",C154=8,"August",C154=9,"September",C154=10,"October",C154=11,"November",C154=12,"December")</f>
        <v>June</v>
      </c>
      <c r="C154" s="13">
        <v>6</v>
      </c>
      <c r="D154" s="21">
        <v>2</v>
      </c>
      <c r="E154" s="21">
        <v>2022</v>
      </c>
      <c r="F154" s="4">
        <v>99.697470946316358</v>
      </c>
      <c r="G154" t="str">
        <f t="shared" si="6"/>
        <v>-</v>
      </c>
      <c r="H154" s="17" t="s">
        <v>31</v>
      </c>
      <c r="I154" t="s">
        <v>46</v>
      </c>
      <c r="J154" s="17" t="s">
        <v>4</v>
      </c>
      <c r="K154" t="s">
        <v>1</v>
      </c>
    </row>
    <row r="155" spans="1:11" x14ac:dyDescent="0.2">
      <c r="A155" s="1">
        <f t="shared" si="7"/>
        <v>44715</v>
      </c>
      <c r="B155" t="str" cm="1">
        <f t="array" ref="B155">_xlfn.IFS(C155=1,"January",C155=2,"February",C155=3,"March",C155=4,"April",C155=5,"May",C155=6,"June",C155=7,"July",C155=8,"August",C155=9,"September",C155=10,"October",C155=11,"November",C155=12,"December")</f>
        <v>June</v>
      </c>
      <c r="C155" s="13">
        <v>6</v>
      </c>
      <c r="D155" s="21">
        <v>3</v>
      </c>
      <c r="E155" s="21">
        <v>2022</v>
      </c>
      <c r="F155" s="4">
        <v>80.126095703881603</v>
      </c>
      <c r="G155" t="str">
        <f t="shared" si="6"/>
        <v>-</v>
      </c>
      <c r="H155" s="17" t="s">
        <v>14</v>
      </c>
      <c r="I155" t="s">
        <v>47</v>
      </c>
      <c r="J155" s="17" t="s">
        <v>8</v>
      </c>
      <c r="K155" t="s">
        <v>1</v>
      </c>
    </row>
    <row r="156" spans="1:11" x14ac:dyDescent="0.2">
      <c r="A156" s="1">
        <f t="shared" si="7"/>
        <v>44716</v>
      </c>
      <c r="B156" t="str" cm="1">
        <f t="array" ref="B156">_xlfn.IFS(C156=1,"January",C156=2,"February",C156=3,"March",C156=4,"April",C156=5,"May",C156=6,"June",C156=7,"July",C156=8,"August",C156=9,"September",C156=10,"October",C156=11,"November",C156=12,"December")</f>
        <v>June</v>
      </c>
      <c r="C156" s="13">
        <v>6</v>
      </c>
      <c r="D156" s="21">
        <v>4</v>
      </c>
      <c r="E156" s="21">
        <v>2022</v>
      </c>
      <c r="F156" s="4">
        <v>88.789677538126668</v>
      </c>
      <c r="G156" t="str">
        <f t="shared" si="6"/>
        <v>-</v>
      </c>
      <c r="H156" s="17" t="s">
        <v>14</v>
      </c>
      <c r="I156" t="s">
        <v>47</v>
      </c>
      <c r="J156" s="17" t="s">
        <v>3</v>
      </c>
      <c r="K156" t="s">
        <v>1</v>
      </c>
    </row>
    <row r="157" spans="1:11" x14ac:dyDescent="0.2">
      <c r="A157" s="1">
        <f t="shared" si="7"/>
        <v>44717</v>
      </c>
      <c r="B157" t="str" cm="1">
        <f t="array" ref="B157">_xlfn.IFS(C157=1,"January",C157=2,"February",C157=3,"March",C157=4,"April",C157=5,"May",C157=6,"June",C157=7,"July",C157=8,"August",C157=9,"September",C157=10,"October",C157=11,"November",C157=12,"December")</f>
        <v>June</v>
      </c>
      <c r="C157" s="13">
        <v>6</v>
      </c>
      <c r="D157" s="21">
        <v>5</v>
      </c>
      <c r="E157" s="21">
        <v>2022</v>
      </c>
      <c r="F157" s="4">
        <v>74.174208004815682</v>
      </c>
      <c r="G157" t="str">
        <f t="shared" si="6"/>
        <v>-</v>
      </c>
      <c r="H157" s="17" t="s">
        <v>14</v>
      </c>
      <c r="I157" t="s">
        <v>47</v>
      </c>
      <c r="J157" s="17" t="s">
        <v>6</v>
      </c>
      <c r="K157" t="s">
        <v>1</v>
      </c>
    </row>
    <row r="158" spans="1:11" x14ac:dyDescent="0.2">
      <c r="A158" s="1">
        <f t="shared" si="7"/>
        <v>44718</v>
      </c>
      <c r="B158" t="str" cm="1">
        <f t="array" ref="B158">_xlfn.IFS(C158=1,"January",C158=2,"February",C158=3,"March",C158=4,"April",C158=5,"May",C158=6,"June",C158=7,"July",C158=8,"August",C158=9,"September",C158=10,"October",C158=11,"November",C158=12,"December")</f>
        <v>June</v>
      </c>
      <c r="C158" s="13">
        <v>6</v>
      </c>
      <c r="D158" s="21">
        <v>6</v>
      </c>
      <c r="E158" s="21">
        <v>2022</v>
      </c>
      <c r="F158" s="4">
        <v>41.671604177136089</v>
      </c>
      <c r="G158" t="str">
        <f t="shared" si="6"/>
        <v>-</v>
      </c>
      <c r="H158" s="17" t="s">
        <v>14</v>
      </c>
      <c r="I158" t="s">
        <v>47</v>
      </c>
      <c r="J158" s="17" t="s">
        <v>3</v>
      </c>
      <c r="K158" t="s">
        <v>1</v>
      </c>
    </row>
    <row r="159" spans="1:11" x14ac:dyDescent="0.2">
      <c r="A159" s="1">
        <f t="shared" si="7"/>
        <v>44719</v>
      </c>
      <c r="B159" t="str" cm="1">
        <f t="array" ref="B159">_xlfn.IFS(C159=1,"January",C159=2,"February",C159=3,"March",C159=4,"April",C159=5,"May",C159=6,"June",C159=7,"July",C159=8,"August",C159=9,"September",C159=10,"October",C159=11,"November",C159=12,"December")</f>
        <v>June</v>
      </c>
      <c r="C159" s="13">
        <v>6</v>
      </c>
      <c r="D159" s="21">
        <v>7</v>
      </c>
      <c r="E159" s="21">
        <v>2022</v>
      </c>
      <c r="F159" s="4">
        <v>51.058645666529522</v>
      </c>
      <c r="G159" t="str">
        <f t="shared" si="6"/>
        <v>-</v>
      </c>
      <c r="H159" s="17" t="s">
        <v>14</v>
      </c>
      <c r="I159" t="s">
        <v>47</v>
      </c>
      <c r="J159" s="17" t="s">
        <v>5</v>
      </c>
      <c r="K159" t="s">
        <v>1</v>
      </c>
    </row>
    <row r="160" spans="1:11" x14ac:dyDescent="0.2">
      <c r="A160" s="1">
        <f t="shared" si="7"/>
        <v>44720</v>
      </c>
      <c r="B160" t="str" cm="1">
        <f t="array" ref="B160">_xlfn.IFS(C160=1,"January",C160=2,"February",C160=3,"March",C160=4,"April",C160=5,"May",C160=6,"June",C160=7,"July",C160=8,"August",C160=9,"September",C160=10,"October",C160=11,"November",C160=12,"December")</f>
        <v>June</v>
      </c>
      <c r="C160" s="13">
        <v>6</v>
      </c>
      <c r="D160" s="21">
        <v>8</v>
      </c>
      <c r="E160" s="21">
        <v>2022</v>
      </c>
      <c r="F160" s="4">
        <v>69.523747305922498</v>
      </c>
      <c r="G160" t="str">
        <f t="shared" si="6"/>
        <v>-</v>
      </c>
      <c r="H160" s="17" t="s">
        <v>14</v>
      </c>
      <c r="I160" t="s">
        <v>47</v>
      </c>
      <c r="J160" s="17" t="s">
        <v>5</v>
      </c>
      <c r="K160" t="s">
        <v>1</v>
      </c>
    </row>
    <row r="161" spans="1:11" x14ac:dyDescent="0.2">
      <c r="A161" s="1">
        <f t="shared" si="7"/>
        <v>44721</v>
      </c>
      <c r="B161" t="str" cm="1">
        <f t="array" ref="B161">_xlfn.IFS(C161=1,"January",C161=2,"February",C161=3,"March",C161=4,"April",C161=5,"May",C161=6,"June",C161=7,"July",C161=8,"August",C161=9,"September",C161=10,"October",C161=11,"November",C161=12,"December")</f>
        <v>June</v>
      </c>
      <c r="C161" s="13">
        <v>6</v>
      </c>
      <c r="D161" s="21">
        <v>9</v>
      </c>
      <c r="E161" s="21">
        <v>2022</v>
      </c>
      <c r="F161" s="4">
        <v>22.228227965496981</v>
      </c>
      <c r="G161" t="str">
        <f t="shared" si="6"/>
        <v>-</v>
      </c>
      <c r="H161" s="17" t="s">
        <v>14</v>
      </c>
      <c r="I161" t="s">
        <v>47</v>
      </c>
      <c r="J161" s="17" t="s">
        <v>7</v>
      </c>
      <c r="K161" t="s">
        <v>1</v>
      </c>
    </row>
    <row r="162" spans="1:11" x14ac:dyDescent="0.2">
      <c r="A162" s="1">
        <f t="shared" si="7"/>
        <v>44722</v>
      </c>
      <c r="B162" t="str" cm="1">
        <f t="array" ref="B162">_xlfn.IFS(C162=1,"January",C162=2,"February",C162=3,"March",C162=4,"April",C162=5,"May",C162=6,"June",C162=7,"July",C162=8,"August",C162=9,"September",C162=10,"October",C162=11,"November",C162=12,"December")</f>
        <v>June</v>
      </c>
      <c r="C162" s="13">
        <v>6</v>
      </c>
      <c r="D162" s="21">
        <v>10</v>
      </c>
      <c r="E162" s="21">
        <v>2022</v>
      </c>
      <c r="F162" s="4">
        <v>95.661060323976173</v>
      </c>
      <c r="G162" t="str">
        <f t="shared" si="6"/>
        <v>-</v>
      </c>
      <c r="H162" s="17" t="s">
        <v>14</v>
      </c>
      <c r="I162" t="s">
        <v>47</v>
      </c>
      <c r="J162" s="17" t="s">
        <v>8</v>
      </c>
      <c r="K162" t="s">
        <v>1</v>
      </c>
    </row>
    <row r="163" spans="1:11" x14ac:dyDescent="0.2">
      <c r="A163" s="1">
        <f t="shared" si="7"/>
        <v>44723</v>
      </c>
      <c r="B163" t="str" cm="1">
        <f t="array" ref="B163">_xlfn.IFS(C163=1,"January",C163=2,"February",C163=3,"March",C163=4,"April",C163=5,"May",C163=6,"June",C163=7,"July",C163=8,"August",C163=9,"September",C163=10,"October",C163=11,"November",C163=12,"December")</f>
        <v>June</v>
      </c>
      <c r="C163" s="13">
        <v>6</v>
      </c>
      <c r="D163" s="21">
        <v>11</v>
      </c>
      <c r="E163" s="21">
        <v>2022</v>
      </c>
      <c r="F163" s="4">
        <v>92.269146182194021</v>
      </c>
      <c r="G163" t="str">
        <f t="shared" si="6"/>
        <v>-</v>
      </c>
      <c r="H163" s="17" t="s">
        <v>31</v>
      </c>
      <c r="I163" t="s">
        <v>46</v>
      </c>
      <c r="J163" s="17" t="s">
        <v>4</v>
      </c>
      <c r="K163" t="s">
        <v>1</v>
      </c>
    </row>
    <row r="164" spans="1:11" x14ac:dyDescent="0.2">
      <c r="A164" s="1">
        <f t="shared" si="7"/>
        <v>44724</v>
      </c>
      <c r="B164" t="str" cm="1">
        <f t="array" ref="B164">_xlfn.IFS(C164=1,"January",C164=2,"February",C164=3,"March",C164=4,"April",C164=5,"May",C164=6,"June",C164=7,"July",C164=8,"August",C164=9,"September",C164=10,"October",C164=11,"November",C164=12,"December")</f>
        <v>June</v>
      </c>
      <c r="C164" s="13">
        <v>6</v>
      </c>
      <c r="D164" s="21">
        <v>12</v>
      </c>
      <c r="E164" s="21">
        <v>2022</v>
      </c>
      <c r="F164" s="4">
        <v>18.06883622629821</v>
      </c>
      <c r="G164" t="str">
        <f t="shared" si="6"/>
        <v>-</v>
      </c>
      <c r="H164" s="17" t="s">
        <v>14</v>
      </c>
      <c r="I164" t="s">
        <v>47</v>
      </c>
      <c r="J164" s="17" t="s">
        <v>5</v>
      </c>
      <c r="K164" t="s">
        <v>1</v>
      </c>
    </row>
    <row r="165" spans="1:11" x14ac:dyDescent="0.2">
      <c r="A165" s="1">
        <f t="shared" si="7"/>
        <v>44725</v>
      </c>
      <c r="B165" t="str" cm="1">
        <f t="array" ref="B165">_xlfn.IFS(C165=1,"January",C165=2,"February",C165=3,"March",C165=4,"April",C165=5,"May",C165=6,"June",C165=7,"July",C165=8,"August",C165=9,"September",C165=10,"October",C165=11,"November",C165=12,"December")</f>
        <v>June</v>
      </c>
      <c r="C165" s="13">
        <v>6</v>
      </c>
      <c r="D165" s="21">
        <v>13</v>
      </c>
      <c r="E165" s="21">
        <v>2022</v>
      </c>
      <c r="F165" s="4">
        <v>1.9199363656593351</v>
      </c>
      <c r="G165" t="str">
        <f t="shared" si="6"/>
        <v>-</v>
      </c>
      <c r="H165" s="17" t="s">
        <v>14</v>
      </c>
      <c r="I165" t="s">
        <v>47</v>
      </c>
      <c r="J165" s="17" t="s">
        <v>5</v>
      </c>
      <c r="K165" t="s">
        <v>1</v>
      </c>
    </row>
    <row r="166" spans="1:11" x14ac:dyDescent="0.2">
      <c r="A166" s="1">
        <f t="shared" si="7"/>
        <v>44726</v>
      </c>
      <c r="B166" t="str" cm="1">
        <f t="array" ref="B166">_xlfn.IFS(C166=1,"January",C166=2,"February",C166=3,"March",C166=4,"April",C166=5,"May",C166=6,"June",C166=7,"July",C166=8,"August",C166=9,"September",C166=10,"October",C166=11,"November",C166=12,"December")</f>
        <v>June</v>
      </c>
      <c r="C166" s="13">
        <v>6</v>
      </c>
      <c r="D166" s="21">
        <v>14</v>
      </c>
      <c r="E166" s="21">
        <v>2022</v>
      </c>
      <c r="F166" s="4">
        <v>64.790326726378538</v>
      </c>
      <c r="G166" t="str">
        <f t="shared" si="6"/>
        <v>-</v>
      </c>
      <c r="H166" s="17" t="s">
        <v>14</v>
      </c>
      <c r="I166" t="s">
        <v>47</v>
      </c>
      <c r="J166" s="17" t="s">
        <v>3</v>
      </c>
      <c r="K166" t="s">
        <v>1</v>
      </c>
    </row>
    <row r="167" spans="1:11" x14ac:dyDescent="0.2">
      <c r="A167" s="1">
        <f t="shared" si="7"/>
        <v>44727</v>
      </c>
      <c r="B167" t="str" cm="1">
        <f t="array" ref="B167">_xlfn.IFS(C167=1,"January",C167=2,"February",C167=3,"March",C167=4,"April",C167=5,"May",C167=6,"June",C167=7,"July",C167=8,"August",C167=9,"September",C167=10,"October",C167=11,"November",C167=12,"December")</f>
        <v>June</v>
      </c>
      <c r="C167" s="13">
        <v>6</v>
      </c>
      <c r="D167" s="21">
        <v>15</v>
      </c>
      <c r="E167" s="21">
        <v>2022</v>
      </c>
      <c r="F167" s="4">
        <v>36.660133144942407</v>
      </c>
      <c r="G167" t="str">
        <f t="shared" si="6"/>
        <v>-</v>
      </c>
      <c r="H167" s="17" t="s">
        <v>14</v>
      </c>
      <c r="I167" t="s">
        <v>47</v>
      </c>
      <c r="J167" s="17" t="s">
        <v>7</v>
      </c>
      <c r="K167" t="s">
        <v>1</v>
      </c>
    </row>
    <row r="168" spans="1:11" x14ac:dyDescent="0.2">
      <c r="A168" s="1">
        <f t="shared" si="7"/>
        <v>44728</v>
      </c>
      <c r="B168" t="str" cm="1">
        <f t="array" ref="B168">_xlfn.IFS(C168=1,"January",C168=2,"February",C168=3,"March",C168=4,"April",C168=5,"May",C168=6,"June",C168=7,"July",C168=8,"August",C168=9,"September",C168=10,"October",C168=11,"November",C168=12,"December")</f>
        <v>June</v>
      </c>
      <c r="C168" s="13">
        <v>6</v>
      </c>
      <c r="D168" s="21">
        <v>16</v>
      </c>
      <c r="E168" s="21">
        <v>2022</v>
      </c>
      <c r="F168" s="4">
        <v>61.62418662895017</v>
      </c>
      <c r="G168" t="str">
        <f t="shared" si="6"/>
        <v>-</v>
      </c>
      <c r="H168" s="17" t="s">
        <v>31</v>
      </c>
      <c r="I168" t="s">
        <v>46</v>
      </c>
      <c r="J168" s="17" t="s">
        <v>5</v>
      </c>
      <c r="K168" t="s">
        <v>1</v>
      </c>
    </row>
    <row r="169" spans="1:11" x14ac:dyDescent="0.2">
      <c r="A169" s="1">
        <f t="shared" si="7"/>
        <v>44729</v>
      </c>
      <c r="B169" t="str" cm="1">
        <f t="array" ref="B169">_xlfn.IFS(C169=1,"January",C169=2,"February",C169=3,"March",C169=4,"April",C169=5,"May",C169=6,"June",C169=7,"July",C169=8,"August",C169=9,"September",C169=10,"October",C169=11,"November",C169=12,"December")</f>
        <v>June</v>
      </c>
      <c r="C169" s="13">
        <v>6</v>
      </c>
      <c r="D169" s="21">
        <v>17</v>
      </c>
      <c r="E169" s="21">
        <v>2022</v>
      </c>
      <c r="F169" s="4">
        <v>73.113138272486694</v>
      </c>
      <c r="G169" t="str">
        <f t="shared" si="6"/>
        <v>-</v>
      </c>
      <c r="H169" s="17" t="s">
        <v>14</v>
      </c>
      <c r="I169" t="s">
        <v>47</v>
      </c>
      <c r="J169" s="17" t="s">
        <v>6</v>
      </c>
      <c r="K169" t="s">
        <v>1</v>
      </c>
    </row>
    <row r="170" spans="1:11" x14ac:dyDescent="0.2">
      <c r="A170" s="1">
        <f t="shared" si="7"/>
        <v>44730</v>
      </c>
      <c r="B170" t="str" cm="1">
        <f t="array" ref="B170">_xlfn.IFS(C170=1,"January",C170=2,"February",C170=3,"March",C170=4,"April",C170=5,"May",C170=6,"June",C170=7,"July",C170=8,"August",C170=9,"September",C170=10,"October",C170=11,"November",C170=12,"December")</f>
        <v>June</v>
      </c>
      <c r="C170" s="13">
        <v>6</v>
      </c>
      <c r="D170" s="21">
        <v>18</v>
      </c>
      <c r="E170" s="21">
        <v>2022</v>
      </c>
      <c r="F170" s="4">
        <v>96.981359614700878</v>
      </c>
      <c r="G170" t="str">
        <f t="shared" si="6"/>
        <v>-</v>
      </c>
      <c r="H170" s="17" t="s">
        <v>14</v>
      </c>
      <c r="I170" t="s">
        <v>47</v>
      </c>
      <c r="J170" s="17" t="s">
        <v>8</v>
      </c>
      <c r="K170" t="s">
        <v>1</v>
      </c>
    </row>
    <row r="171" spans="1:11" x14ac:dyDescent="0.2">
      <c r="A171" s="1">
        <f t="shared" si="7"/>
        <v>44731</v>
      </c>
      <c r="B171" t="str" cm="1">
        <f t="array" ref="B171">_xlfn.IFS(C171=1,"January",C171=2,"February",C171=3,"March",C171=4,"April",C171=5,"May",C171=6,"June",C171=7,"July",C171=8,"August",C171=9,"September",C171=10,"October",C171=11,"November",C171=12,"December")</f>
        <v>June</v>
      </c>
      <c r="C171" s="13">
        <v>6</v>
      </c>
      <c r="D171" s="21">
        <v>19</v>
      </c>
      <c r="E171" s="21">
        <v>2022</v>
      </c>
      <c r="F171" s="4">
        <v>64.425384361028947</v>
      </c>
      <c r="G171" t="str">
        <f t="shared" si="6"/>
        <v>-</v>
      </c>
      <c r="H171" s="17" t="s">
        <v>14</v>
      </c>
      <c r="I171" t="s">
        <v>47</v>
      </c>
      <c r="J171" s="17" t="s">
        <v>7</v>
      </c>
      <c r="K171" t="s">
        <v>1</v>
      </c>
    </row>
    <row r="172" spans="1:11" x14ac:dyDescent="0.2">
      <c r="A172" s="1">
        <f t="shared" si="7"/>
        <v>44732</v>
      </c>
      <c r="B172" t="str" cm="1">
        <f t="array" ref="B172">_xlfn.IFS(C172=1,"January",C172=2,"February",C172=3,"March",C172=4,"April",C172=5,"May",C172=6,"June",C172=7,"July",C172=8,"August",C172=9,"September",C172=10,"October",C172=11,"November",C172=12,"December")</f>
        <v>June</v>
      </c>
      <c r="C172" s="13">
        <v>6</v>
      </c>
      <c r="D172" s="21">
        <v>20</v>
      </c>
      <c r="E172" s="21">
        <v>2022</v>
      </c>
      <c r="F172" s="4">
        <v>63.887038167108166</v>
      </c>
      <c r="G172" t="str">
        <f t="shared" si="6"/>
        <v>-</v>
      </c>
      <c r="H172" s="17" t="s">
        <v>14</v>
      </c>
      <c r="I172" t="s">
        <v>47</v>
      </c>
      <c r="J172" s="17" t="s">
        <v>8</v>
      </c>
      <c r="K172" t="s">
        <v>1</v>
      </c>
    </row>
    <row r="173" spans="1:11" x14ac:dyDescent="0.2">
      <c r="A173" s="1">
        <f t="shared" si="7"/>
        <v>44733</v>
      </c>
      <c r="B173" t="str" cm="1">
        <f t="array" ref="B173">_xlfn.IFS(C173=1,"January",C173=2,"February",C173=3,"March",C173=4,"April",C173=5,"May",C173=6,"June",C173=7,"July",C173=8,"August",C173=9,"September",C173=10,"October",C173=11,"November",C173=12,"December")</f>
        <v>June</v>
      </c>
      <c r="C173" s="13">
        <v>6</v>
      </c>
      <c r="D173" s="21">
        <v>21</v>
      </c>
      <c r="E173" s="21">
        <v>2022</v>
      </c>
      <c r="F173" s="4">
        <v>6.416391494952892</v>
      </c>
      <c r="G173" t="str">
        <f t="shared" si="6"/>
        <v>-</v>
      </c>
      <c r="H173" s="17" t="s">
        <v>14</v>
      </c>
      <c r="I173" t="s">
        <v>47</v>
      </c>
      <c r="J173" s="17" t="s">
        <v>7</v>
      </c>
      <c r="K173" t="s">
        <v>1</v>
      </c>
    </row>
    <row r="174" spans="1:11" x14ac:dyDescent="0.2">
      <c r="A174" s="1">
        <f t="shared" si="7"/>
        <v>44734</v>
      </c>
      <c r="B174" t="str" cm="1">
        <f t="array" ref="B174">_xlfn.IFS(C174=1,"January",C174=2,"February",C174=3,"March",C174=4,"April",C174=5,"May",C174=6,"June",C174=7,"July",C174=8,"August",C174=9,"September",C174=10,"October",C174=11,"November",C174=12,"December")</f>
        <v>June</v>
      </c>
      <c r="C174" s="13">
        <v>6</v>
      </c>
      <c r="D174" s="21">
        <v>22</v>
      </c>
      <c r="E174" s="21">
        <v>2022</v>
      </c>
      <c r="F174" s="4">
        <v>30.257895273109959</v>
      </c>
      <c r="G174" t="str">
        <f t="shared" si="6"/>
        <v>-</v>
      </c>
      <c r="H174" s="17" t="s">
        <v>14</v>
      </c>
      <c r="I174" t="s">
        <v>47</v>
      </c>
      <c r="J174" s="17" t="s">
        <v>6</v>
      </c>
      <c r="K174" t="s">
        <v>1</v>
      </c>
    </row>
    <row r="175" spans="1:11" x14ac:dyDescent="0.2">
      <c r="A175" s="1">
        <f t="shared" si="7"/>
        <v>44735</v>
      </c>
      <c r="B175" t="str" cm="1">
        <f t="array" ref="B175">_xlfn.IFS(C175=1,"January",C175=2,"February",C175=3,"March",C175=4,"April",C175=5,"May",C175=6,"June",C175=7,"July",C175=8,"August",C175=9,"September",C175=10,"October",C175=11,"November",C175=12,"December")</f>
        <v>June</v>
      </c>
      <c r="C175" s="13">
        <v>6</v>
      </c>
      <c r="D175" s="21">
        <v>23</v>
      </c>
      <c r="E175" s="21">
        <v>2022</v>
      </c>
      <c r="F175" s="4">
        <v>33.433810067875115</v>
      </c>
      <c r="G175" t="str">
        <f t="shared" si="6"/>
        <v>-</v>
      </c>
      <c r="H175" s="17" t="s">
        <v>14</v>
      </c>
      <c r="I175" t="s">
        <v>47</v>
      </c>
      <c r="J175" s="17" t="s">
        <v>3</v>
      </c>
      <c r="K175" t="s">
        <v>1</v>
      </c>
    </row>
    <row r="176" spans="1:11" x14ac:dyDescent="0.2">
      <c r="A176" s="1">
        <f t="shared" si="7"/>
        <v>44736</v>
      </c>
      <c r="B176" t="str" cm="1">
        <f t="array" ref="B176">_xlfn.IFS(C176=1,"January",C176=2,"February",C176=3,"March",C176=4,"April",C176=5,"May",C176=6,"June",C176=7,"July",C176=8,"August",C176=9,"September",C176=10,"October",C176=11,"November",C176=12,"December")</f>
        <v>June</v>
      </c>
      <c r="C176" s="13">
        <v>6</v>
      </c>
      <c r="D176" s="21">
        <v>24</v>
      </c>
      <c r="E176" s="21">
        <v>2022</v>
      </c>
      <c r="F176" s="4">
        <v>47.363356933739162</v>
      </c>
      <c r="G176" t="str">
        <f t="shared" si="6"/>
        <v>-</v>
      </c>
      <c r="H176" s="17" t="s">
        <v>14</v>
      </c>
      <c r="I176" t="s">
        <v>47</v>
      </c>
      <c r="J176" s="17" t="s">
        <v>8</v>
      </c>
      <c r="K176" t="s">
        <v>1</v>
      </c>
    </row>
    <row r="177" spans="1:11" x14ac:dyDescent="0.2">
      <c r="A177" s="1">
        <f t="shared" si="7"/>
        <v>44737</v>
      </c>
      <c r="B177" t="str" cm="1">
        <f t="array" ref="B177">_xlfn.IFS(C177=1,"January",C177=2,"February",C177=3,"March",C177=4,"April",C177=5,"May",C177=6,"June",C177=7,"July",C177=8,"August",C177=9,"September",C177=10,"October",C177=11,"November",C177=12,"December")</f>
        <v>June</v>
      </c>
      <c r="C177" s="13">
        <v>6</v>
      </c>
      <c r="D177" s="21">
        <v>25</v>
      </c>
      <c r="E177" s="21">
        <v>2022</v>
      </c>
      <c r="F177" s="4">
        <v>7.3463374681167624</v>
      </c>
      <c r="G177" t="str">
        <f t="shared" si="6"/>
        <v>-</v>
      </c>
      <c r="H177" s="17" t="s">
        <v>14</v>
      </c>
      <c r="I177" t="s">
        <v>47</v>
      </c>
      <c r="J177" s="17" t="s">
        <v>3</v>
      </c>
      <c r="K177" t="s">
        <v>1</v>
      </c>
    </row>
    <row r="178" spans="1:11" x14ac:dyDescent="0.2">
      <c r="A178" s="1">
        <f t="shared" si="7"/>
        <v>44738</v>
      </c>
      <c r="B178" t="str" cm="1">
        <f t="array" ref="B178">_xlfn.IFS(C178=1,"January",C178=2,"February",C178=3,"March",C178=4,"April",C178=5,"May",C178=6,"June",C178=7,"July",C178=8,"August",C178=9,"September",C178=10,"October",C178=11,"November",C178=12,"December")</f>
        <v>June</v>
      </c>
      <c r="C178" s="13">
        <v>6</v>
      </c>
      <c r="D178" s="21">
        <v>26</v>
      </c>
      <c r="E178" s="21">
        <v>2022</v>
      </c>
      <c r="F178" s="4">
        <v>67.028917334562948</v>
      </c>
      <c r="G178" t="str">
        <f t="shared" si="6"/>
        <v>-</v>
      </c>
      <c r="H178" s="17" t="s">
        <v>31</v>
      </c>
      <c r="I178" t="s">
        <v>46</v>
      </c>
      <c r="J178" s="17" t="s">
        <v>3</v>
      </c>
      <c r="K178" t="s">
        <v>1</v>
      </c>
    </row>
    <row r="179" spans="1:11" x14ac:dyDescent="0.2">
      <c r="A179" s="1">
        <f t="shared" si="7"/>
        <v>44739</v>
      </c>
      <c r="B179" t="str" cm="1">
        <f t="array" ref="B179">_xlfn.IFS(C179=1,"January",C179=2,"February",C179=3,"March",C179=4,"April",C179=5,"May",C179=6,"June",C179=7,"July",C179=8,"August",C179=9,"September",C179=10,"October",C179=11,"November",C179=12,"December")</f>
        <v>June</v>
      </c>
      <c r="C179" s="13">
        <v>6</v>
      </c>
      <c r="D179" s="21">
        <v>27</v>
      </c>
      <c r="E179" s="21">
        <v>2022</v>
      </c>
      <c r="F179" s="4">
        <v>18.41117011142773</v>
      </c>
      <c r="G179" t="str">
        <f t="shared" si="6"/>
        <v>-</v>
      </c>
      <c r="H179" s="17" t="s">
        <v>31</v>
      </c>
      <c r="I179" t="s">
        <v>46</v>
      </c>
      <c r="J179" s="17" t="s">
        <v>4</v>
      </c>
      <c r="K179" t="s">
        <v>1</v>
      </c>
    </row>
    <row r="180" spans="1:11" x14ac:dyDescent="0.2">
      <c r="A180" s="1">
        <f t="shared" si="7"/>
        <v>44740</v>
      </c>
      <c r="B180" t="str" cm="1">
        <f t="array" ref="B180">_xlfn.IFS(C180=1,"January",C180=2,"February",C180=3,"March",C180=4,"April",C180=5,"May",C180=6,"June",C180=7,"July",C180=8,"August",C180=9,"September",C180=10,"October",C180=11,"November",C180=12,"December")</f>
        <v>June</v>
      </c>
      <c r="C180" s="13">
        <v>6</v>
      </c>
      <c r="D180" s="21">
        <v>28</v>
      </c>
      <c r="E180" s="21">
        <v>2022</v>
      </c>
      <c r="F180" s="4">
        <v>59.676279820650571</v>
      </c>
      <c r="G180" t="str">
        <f t="shared" si="6"/>
        <v>-</v>
      </c>
      <c r="H180" s="17" t="s">
        <v>14</v>
      </c>
      <c r="I180" t="s">
        <v>47</v>
      </c>
      <c r="J180" s="17" t="s">
        <v>7</v>
      </c>
      <c r="K180" t="s">
        <v>1</v>
      </c>
    </row>
    <row r="181" spans="1:11" x14ac:dyDescent="0.2">
      <c r="A181" s="1">
        <f t="shared" si="7"/>
        <v>44741</v>
      </c>
      <c r="B181" t="str" cm="1">
        <f t="array" ref="B181">_xlfn.IFS(C181=1,"January",C181=2,"February",C181=3,"March",C181=4,"April",C181=5,"May",C181=6,"June",C181=7,"July",C181=8,"August",C181=9,"September",C181=10,"October",C181=11,"November",C181=12,"December")</f>
        <v>June</v>
      </c>
      <c r="C181" s="13">
        <v>6</v>
      </c>
      <c r="D181" s="21">
        <v>29</v>
      </c>
      <c r="E181" s="21">
        <v>2022</v>
      </c>
      <c r="F181" s="4">
        <v>98.27336366016327</v>
      </c>
      <c r="G181" t="str">
        <f t="shared" si="6"/>
        <v>-</v>
      </c>
      <c r="H181" s="17" t="s">
        <v>14</v>
      </c>
      <c r="I181" t="s">
        <v>47</v>
      </c>
      <c r="J181" s="17" t="s">
        <v>6</v>
      </c>
      <c r="K181" t="s">
        <v>1</v>
      </c>
    </row>
    <row r="182" spans="1:11" x14ac:dyDescent="0.2">
      <c r="A182" s="1">
        <f t="shared" si="7"/>
        <v>44742</v>
      </c>
      <c r="B182" t="str" cm="1">
        <f t="array" ref="B182">_xlfn.IFS(C182=1,"January",C182=2,"February",C182=3,"March",C182=4,"April",C182=5,"May",C182=6,"June",C182=7,"July",C182=8,"August",C182=9,"September",C182=10,"October",C182=11,"November",C182=12,"December")</f>
        <v>June</v>
      </c>
      <c r="C182" s="13">
        <v>6</v>
      </c>
      <c r="D182" s="21">
        <v>30</v>
      </c>
      <c r="E182" s="21">
        <v>2022</v>
      </c>
      <c r="F182" s="4">
        <v>35.694581388798056</v>
      </c>
      <c r="G182" t="str">
        <f t="shared" si="6"/>
        <v>-</v>
      </c>
      <c r="H182" s="17" t="s">
        <v>14</v>
      </c>
      <c r="I182" t="s">
        <v>47</v>
      </c>
      <c r="J182" s="17" t="s">
        <v>3</v>
      </c>
      <c r="K182" t="s">
        <v>1</v>
      </c>
    </row>
    <row r="183" spans="1:11" x14ac:dyDescent="0.2">
      <c r="A183" s="1">
        <f t="shared" si="7"/>
        <v>44743</v>
      </c>
      <c r="B183" t="str" cm="1">
        <f t="array" ref="B183">_xlfn.IFS(C183=1,"January",C183=2,"February",C183=3,"March",C183=4,"April",C183=5,"May",C183=6,"June",C183=7,"July",C183=8,"August",C183=9,"September",C183=10,"October",C183=11,"November",C183=12,"December")</f>
        <v>July</v>
      </c>
      <c r="C183" s="13">
        <v>7</v>
      </c>
      <c r="D183" s="21">
        <v>1</v>
      </c>
      <c r="E183" s="21">
        <v>2022</v>
      </c>
      <c r="F183" s="4" t="s">
        <v>45</v>
      </c>
      <c r="G183">
        <f t="shared" si="6"/>
        <v>3000</v>
      </c>
      <c r="H183" s="17" t="s">
        <v>31</v>
      </c>
      <c r="I183" t="s">
        <v>17</v>
      </c>
      <c r="J183" s="17" t="s">
        <v>45</v>
      </c>
      <c r="K183" t="s">
        <v>9</v>
      </c>
    </row>
    <row r="184" spans="1:11" x14ac:dyDescent="0.2">
      <c r="A184" s="1">
        <f t="shared" si="7"/>
        <v>44744</v>
      </c>
      <c r="B184" t="str" cm="1">
        <f t="array" ref="B184">_xlfn.IFS(C184=1,"January",C184=2,"February",C184=3,"March",C184=4,"April",C184=5,"May",C184=6,"June",C184=7,"July",C184=8,"August",C184=9,"September",C184=10,"October",C184=11,"November",C184=12,"December")</f>
        <v>July</v>
      </c>
      <c r="C184" s="13">
        <v>7</v>
      </c>
      <c r="D184" s="21">
        <v>2</v>
      </c>
      <c r="E184" s="21">
        <v>2022</v>
      </c>
      <c r="F184" s="4">
        <v>56.506061989750897</v>
      </c>
      <c r="G184" t="str">
        <f t="shared" si="6"/>
        <v>-</v>
      </c>
      <c r="H184" s="17" t="s">
        <v>14</v>
      </c>
      <c r="I184" t="s">
        <v>47</v>
      </c>
      <c r="J184" s="17" t="s">
        <v>5</v>
      </c>
      <c r="K184" t="s">
        <v>1</v>
      </c>
    </row>
    <row r="185" spans="1:11" x14ac:dyDescent="0.2">
      <c r="A185" s="1">
        <f t="shared" si="7"/>
        <v>44745</v>
      </c>
      <c r="B185" t="str" cm="1">
        <f t="array" ref="B185">_xlfn.IFS(C185=1,"January",C185=2,"February",C185=3,"March",C185=4,"April",C185=5,"May",C185=6,"June",C185=7,"July",C185=8,"August",C185=9,"September",C185=10,"October",C185=11,"November",C185=12,"December")</f>
        <v>July</v>
      </c>
      <c r="C185" s="13">
        <v>7</v>
      </c>
      <c r="D185" s="21">
        <v>3</v>
      </c>
      <c r="E185" s="21">
        <v>2022</v>
      </c>
      <c r="F185" s="4">
        <v>17.237571013030713</v>
      </c>
      <c r="G185" t="str">
        <f t="shared" si="6"/>
        <v>-</v>
      </c>
      <c r="H185" s="17" t="s">
        <v>14</v>
      </c>
      <c r="I185" t="s">
        <v>47</v>
      </c>
      <c r="J185" s="17" t="s">
        <v>5</v>
      </c>
      <c r="K185" t="s">
        <v>1</v>
      </c>
    </row>
    <row r="186" spans="1:11" x14ac:dyDescent="0.2">
      <c r="A186" s="1">
        <f t="shared" si="7"/>
        <v>44746</v>
      </c>
      <c r="B186" t="str" cm="1">
        <f t="array" ref="B186">_xlfn.IFS(C186=1,"January",C186=2,"February",C186=3,"March",C186=4,"April",C186=5,"May",C186=6,"June",C186=7,"July",C186=8,"August",C186=9,"September",C186=10,"October",C186=11,"November",C186=12,"December")</f>
        <v>July</v>
      </c>
      <c r="C186" s="13">
        <v>7</v>
      </c>
      <c r="D186" s="21">
        <v>4</v>
      </c>
      <c r="E186" s="21">
        <v>2022</v>
      </c>
      <c r="F186" s="4">
        <v>1.801013345039693</v>
      </c>
      <c r="G186" t="str">
        <f t="shared" si="6"/>
        <v>-</v>
      </c>
      <c r="H186" s="17" t="s">
        <v>14</v>
      </c>
      <c r="I186" t="s">
        <v>47</v>
      </c>
      <c r="J186" s="17" t="s">
        <v>5</v>
      </c>
      <c r="K186" t="s">
        <v>1</v>
      </c>
    </row>
    <row r="187" spans="1:11" x14ac:dyDescent="0.2">
      <c r="A187" s="1">
        <f t="shared" si="7"/>
        <v>44747</v>
      </c>
      <c r="B187" t="str" cm="1">
        <f t="array" ref="B187">_xlfn.IFS(C187=1,"January",C187=2,"February",C187=3,"March",C187=4,"April",C187=5,"May",C187=6,"June",C187=7,"July",C187=8,"August",C187=9,"September",C187=10,"October",C187=11,"November",C187=12,"December")</f>
        <v>July</v>
      </c>
      <c r="C187" s="13">
        <v>7</v>
      </c>
      <c r="D187" s="21">
        <v>5</v>
      </c>
      <c r="E187" s="21">
        <v>2022</v>
      </c>
      <c r="F187" s="4">
        <v>63.59487493235558</v>
      </c>
      <c r="G187" t="str">
        <f t="shared" si="6"/>
        <v>-</v>
      </c>
      <c r="H187" s="17" t="s">
        <v>14</v>
      </c>
      <c r="I187" t="s">
        <v>47</v>
      </c>
      <c r="J187" s="17" t="s">
        <v>4</v>
      </c>
      <c r="K187" t="s">
        <v>1</v>
      </c>
    </row>
    <row r="188" spans="1:11" x14ac:dyDescent="0.2">
      <c r="A188" s="1">
        <f t="shared" si="7"/>
        <v>44748</v>
      </c>
      <c r="B188" t="str" cm="1">
        <f t="array" ref="B188">_xlfn.IFS(C188=1,"January",C188=2,"February",C188=3,"March",C188=4,"April",C188=5,"May",C188=6,"June",C188=7,"July",C188=8,"August",C188=9,"September",C188=10,"October",C188=11,"November",C188=12,"December")</f>
        <v>July</v>
      </c>
      <c r="C188" s="13">
        <v>7</v>
      </c>
      <c r="D188" s="21">
        <v>6</v>
      </c>
      <c r="E188" s="21">
        <v>2022</v>
      </c>
      <c r="F188" s="4">
        <v>28.438409221177434</v>
      </c>
      <c r="G188" t="str">
        <f t="shared" si="6"/>
        <v>-</v>
      </c>
      <c r="H188" s="17" t="s">
        <v>14</v>
      </c>
      <c r="I188" t="s">
        <v>47</v>
      </c>
      <c r="J188" s="17" t="s">
        <v>5</v>
      </c>
      <c r="K188" t="s">
        <v>1</v>
      </c>
    </row>
    <row r="189" spans="1:11" x14ac:dyDescent="0.2">
      <c r="A189" s="1">
        <f t="shared" si="7"/>
        <v>44749</v>
      </c>
      <c r="B189" t="str" cm="1">
        <f t="array" ref="B189">_xlfn.IFS(C189=1,"January",C189=2,"February",C189=3,"March",C189=4,"April",C189=5,"May",C189=6,"June",C189=7,"July",C189=8,"August",C189=9,"September",C189=10,"October",C189=11,"November",C189=12,"December")</f>
        <v>July</v>
      </c>
      <c r="C189" s="13">
        <v>7</v>
      </c>
      <c r="D189" s="21">
        <v>7</v>
      </c>
      <c r="E189" s="21">
        <v>2022</v>
      </c>
      <c r="F189" s="4">
        <v>11.846190640011283</v>
      </c>
      <c r="G189" t="str">
        <f t="shared" si="6"/>
        <v>-</v>
      </c>
      <c r="H189" s="17" t="s">
        <v>14</v>
      </c>
      <c r="I189" t="s">
        <v>47</v>
      </c>
      <c r="J189" s="17" t="s">
        <v>5</v>
      </c>
      <c r="K189" t="s">
        <v>1</v>
      </c>
    </row>
    <row r="190" spans="1:11" x14ac:dyDescent="0.2">
      <c r="A190" s="1">
        <f t="shared" si="7"/>
        <v>44750</v>
      </c>
      <c r="B190" t="str" cm="1">
        <f t="array" ref="B190">_xlfn.IFS(C190=1,"January",C190=2,"February",C190=3,"March",C190=4,"April",C190=5,"May",C190=6,"June",C190=7,"July",C190=8,"August",C190=9,"September",C190=10,"October",C190=11,"November",C190=12,"December")</f>
        <v>July</v>
      </c>
      <c r="C190" s="13">
        <v>7</v>
      </c>
      <c r="D190" s="21">
        <v>8</v>
      </c>
      <c r="E190" s="21">
        <v>2022</v>
      </c>
      <c r="F190" s="4">
        <v>22.053311484516566</v>
      </c>
      <c r="G190" t="str">
        <f t="shared" si="6"/>
        <v>-</v>
      </c>
      <c r="H190" s="17" t="s">
        <v>31</v>
      </c>
      <c r="I190" t="s">
        <v>46</v>
      </c>
      <c r="J190" s="17" t="s">
        <v>7</v>
      </c>
      <c r="K190" t="s">
        <v>1</v>
      </c>
    </row>
    <row r="191" spans="1:11" x14ac:dyDescent="0.2">
      <c r="A191" s="1">
        <f t="shared" si="7"/>
        <v>44751</v>
      </c>
      <c r="B191" t="str" cm="1">
        <f t="array" ref="B191">_xlfn.IFS(C191=1,"January",C191=2,"February",C191=3,"March",C191=4,"April",C191=5,"May",C191=6,"June",C191=7,"July",C191=8,"August",C191=9,"September",C191=10,"October",C191=11,"November",C191=12,"December")</f>
        <v>July</v>
      </c>
      <c r="C191" s="13">
        <v>7</v>
      </c>
      <c r="D191" s="21">
        <v>9</v>
      </c>
      <c r="E191" s="21">
        <v>2022</v>
      </c>
      <c r="F191" s="4">
        <v>31.800160835421178</v>
      </c>
      <c r="G191" t="str">
        <f t="shared" si="6"/>
        <v>-</v>
      </c>
      <c r="H191" s="17" t="s">
        <v>31</v>
      </c>
      <c r="I191" t="s">
        <v>46</v>
      </c>
      <c r="J191" s="17" t="s">
        <v>6</v>
      </c>
      <c r="K191" t="s">
        <v>1</v>
      </c>
    </row>
    <row r="192" spans="1:11" x14ac:dyDescent="0.2">
      <c r="A192" s="1">
        <f t="shared" si="7"/>
        <v>44752</v>
      </c>
      <c r="B192" t="str" cm="1">
        <f t="array" ref="B192">_xlfn.IFS(C192=1,"January",C192=2,"February",C192=3,"March",C192=4,"April",C192=5,"May",C192=6,"June",C192=7,"July",C192=8,"August",C192=9,"September",C192=10,"October",C192=11,"November",C192=12,"December")</f>
        <v>July</v>
      </c>
      <c r="C192" s="13">
        <v>7</v>
      </c>
      <c r="D192" s="21">
        <v>10</v>
      </c>
      <c r="E192" s="21">
        <v>2022</v>
      </c>
      <c r="F192" s="4">
        <v>73.613281309852894</v>
      </c>
      <c r="G192" t="str">
        <f t="shared" si="6"/>
        <v>-</v>
      </c>
      <c r="H192" s="17" t="s">
        <v>14</v>
      </c>
      <c r="I192" t="s">
        <v>47</v>
      </c>
      <c r="J192" s="17" t="s">
        <v>6</v>
      </c>
      <c r="K192" t="s">
        <v>1</v>
      </c>
    </row>
    <row r="193" spans="1:11" x14ac:dyDescent="0.2">
      <c r="A193" s="1">
        <f t="shared" si="7"/>
        <v>44753</v>
      </c>
      <c r="B193" t="str" cm="1">
        <f t="array" ref="B193">_xlfn.IFS(C193=1,"January",C193=2,"February",C193=3,"March",C193=4,"April",C193=5,"May",C193=6,"June",C193=7,"July",C193=8,"August",C193=9,"September",C193=10,"October",C193=11,"November",C193=12,"December")</f>
        <v>July</v>
      </c>
      <c r="C193" s="13">
        <v>7</v>
      </c>
      <c r="D193" s="21">
        <v>11</v>
      </c>
      <c r="E193" s="21">
        <v>2022</v>
      </c>
      <c r="F193" s="4">
        <v>77.77848628850407</v>
      </c>
      <c r="G193" t="str">
        <f t="shared" si="6"/>
        <v>-</v>
      </c>
      <c r="H193" s="17" t="s">
        <v>31</v>
      </c>
      <c r="I193" t="s">
        <v>46</v>
      </c>
      <c r="J193" s="17" t="s">
        <v>7</v>
      </c>
      <c r="K193" t="s">
        <v>1</v>
      </c>
    </row>
    <row r="194" spans="1:11" x14ac:dyDescent="0.2">
      <c r="A194" s="1">
        <f t="shared" si="7"/>
        <v>44754</v>
      </c>
      <c r="B194" t="str" cm="1">
        <f t="array" ref="B194">_xlfn.IFS(C194=1,"January",C194=2,"February",C194=3,"March",C194=4,"April",C194=5,"May",C194=6,"June",C194=7,"July",C194=8,"August",C194=9,"September",C194=10,"October",C194=11,"November",C194=12,"December")</f>
        <v>July</v>
      </c>
      <c r="C194" s="13">
        <v>7</v>
      </c>
      <c r="D194" s="21">
        <v>12</v>
      </c>
      <c r="E194" s="21">
        <v>2022</v>
      </c>
      <c r="F194" s="4">
        <v>33.949872290038257</v>
      </c>
      <c r="G194" t="str">
        <f t="shared" si="6"/>
        <v>-</v>
      </c>
      <c r="H194" s="17" t="s">
        <v>31</v>
      </c>
      <c r="I194" t="s">
        <v>46</v>
      </c>
      <c r="J194" s="17" t="s">
        <v>4</v>
      </c>
      <c r="K194" t="s">
        <v>1</v>
      </c>
    </row>
    <row r="195" spans="1:11" x14ac:dyDescent="0.2">
      <c r="A195" s="1">
        <f t="shared" si="7"/>
        <v>44755</v>
      </c>
      <c r="B195" t="str" cm="1">
        <f t="array" ref="B195">_xlfn.IFS(C195=1,"January",C195=2,"February",C195=3,"March",C195=4,"April",C195=5,"May",C195=6,"June",C195=7,"July",C195=8,"August",C195=9,"September",C195=10,"October",C195=11,"November",C195=12,"December")</f>
        <v>July</v>
      </c>
      <c r="C195" s="13">
        <v>7</v>
      </c>
      <c r="D195" s="21">
        <v>13</v>
      </c>
      <c r="E195" s="21">
        <v>2022</v>
      </c>
      <c r="F195" s="4">
        <v>89.936569316876515</v>
      </c>
      <c r="G195" t="str">
        <f t="shared" ref="G195:G258" si="8">IF((D195=D195-DAY(D195)+1),3000,"-")</f>
        <v>-</v>
      </c>
      <c r="H195" s="17" t="s">
        <v>31</v>
      </c>
      <c r="I195" t="s">
        <v>46</v>
      </c>
      <c r="J195" s="17" t="s">
        <v>6</v>
      </c>
      <c r="K195" t="s">
        <v>1</v>
      </c>
    </row>
    <row r="196" spans="1:11" x14ac:dyDescent="0.2">
      <c r="A196" s="1">
        <f t="shared" ref="A196:A259" si="9">A195+1</f>
        <v>44756</v>
      </c>
      <c r="B196" t="str" cm="1">
        <f t="array" ref="B196">_xlfn.IFS(C196=1,"January",C196=2,"February",C196=3,"March",C196=4,"April",C196=5,"May",C196=6,"June",C196=7,"July",C196=8,"August",C196=9,"September",C196=10,"October",C196=11,"November",C196=12,"December")</f>
        <v>July</v>
      </c>
      <c r="C196" s="13">
        <v>7</v>
      </c>
      <c r="D196" s="21">
        <v>14</v>
      </c>
      <c r="E196" s="21">
        <v>2022</v>
      </c>
      <c r="F196" s="4">
        <v>76.357722875599933</v>
      </c>
      <c r="G196" t="str">
        <f t="shared" si="8"/>
        <v>-</v>
      </c>
      <c r="H196" s="17" t="s">
        <v>31</v>
      </c>
      <c r="I196" t="s">
        <v>46</v>
      </c>
      <c r="J196" s="17" t="s">
        <v>5</v>
      </c>
      <c r="K196" t="s">
        <v>1</v>
      </c>
    </row>
    <row r="197" spans="1:11" x14ac:dyDescent="0.2">
      <c r="A197" s="1">
        <f t="shared" si="9"/>
        <v>44757</v>
      </c>
      <c r="B197" t="str" cm="1">
        <f t="array" ref="B197">_xlfn.IFS(C197=1,"January",C197=2,"February",C197=3,"March",C197=4,"April",C197=5,"May",C197=6,"June",C197=7,"July",C197=8,"August",C197=9,"September",C197=10,"October",C197=11,"November",C197=12,"December")</f>
        <v>July</v>
      </c>
      <c r="C197" s="13">
        <v>7</v>
      </c>
      <c r="D197" s="21">
        <v>15</v>
      </c>
      <c r="E197" s="21">
        <v>2022</v>
      </c>
      <c r="F197" s="4">
        <v>48.103269281897418</v>
      </c>
      <c r="G197" t="str">
        <f t="shared" si="8"/>
        <v>-</v>
      </c>
      <c r="H197" s="17" t="s">
        <v>14</v>
      </c>
      <c r="I197" t="s">
        <v>47</v>
      </c>
      <c r="J197" s="17" t="s">
        <v>4</v>
      </c>
      <c r="K197" t="s">
        <v>1</v>
      </c>
    </row>
    <row r="198" spans="1:11" x14ac:dyDescent="0.2">
      <c r="A198" s="1">
        <f t="shared" si="9"/>
        <v>44758</v>
      </c>
      <c r="B198" t="str" cm="1">
        <f t="array" ref="B198">_xlfn.IFS(C198=1,"January",C198=2,"February",C198=3,"March",C198=4,"April",C198=5,"May",C198=6,"June",C198=7,"July",C198=8,"August",C198=9,"September",C198=10,"October",C198=11,"November",C198=12,"December")</f>
        <v>July</v>
      </c>
      <c r="C198" s="13">
        <v>7</v>
      </c>
      <c r="D198" s="21">
        <v>16</v>
      </c>
      <c r="E198" s="21">
        <v>2022</v>
      </c>
      <c r="F198" s="4">
        <v>6.3208153670671194</v>
      </c>
      <c r="G198" t="str">
        <f t="shared" si="8"/>
        <v>-</v>
      </c>
      <c r="H198" s="17" t="s">
        <v>31</v>
      </c>
      <c r="I198" t="s">
        <v>46</v>
      </c>
      <c r="J198" s="17" t="s">
        <v>7</v>
      </c>
      <c r="K198" t="s">
        <v>1</v>
      </c>
    </row>
    <row r="199" spans="1:11" x14ac:dyDescent="0.2">
      <c r="A199" s="1">
        <f t="shared" si="9"/>
        <v>44759</v>
      </c>
      <c r="B199" t="str" cm="1">
        <f t="array" ref="B199">_xlfn.IFS(C199=1,"January",C199=2,"February",C199=3,"March",C199=4,"April",C199=5,"May",C199=6,"June",C199=7,"July",C199=8,"August",C199=9,"September",C199=10,"October",C199=11,"November",C199=12,"December")</f>
        <v>July</v>
      </c>
      <c r="C199" s="13">
        <v>7</v>
      </c>
      <c r="D199" s="21">
        <v>17</v>
      </c>
      <c r="E199" s="21">
        <v>2022</v>
      </c>
      <c r="F199" s="4">
        <v>51.937589304778164</v>
      </c>
      <c r="G199" t="str">
        <f t="shared" si="8"/>
        <v>-</v>
      </c>
      <c r="H199" s="17" t="s">
        <v>14</v>
      </c>
      <c r="I199" t="s">
        <v>47</v>
      </c>
      <c r="J199" s="17" t="s">
        <v>7</v>
      </c>
      <c r="K199" t="s">
        <v>1</v>
      </c>
    </row>
    <row r="200" spans="1:11" x14ac:dyDescent="0.2">
      <c r="A200" s="1">
        <f t="shared" si="9"/>
        <v>44760</v>
      </c>
      <c r="B200" t="str" cm="1">
        <f t="array" ref="B200">_xlfn.IFS(C200=1,"January",C200=2,"February",C200=3,"March",C200=4,"April",C200=5,"May",C200=6,"June",C200=7,"July",C200=8,"August",C200=9,"September",C200=10,"October",C200=11,"November",C200=12,"December")</f>
        <v>July</v>
      </c>
      <c r="C200" s="13">
        <v>7</v>
      </c>
      <c r="D200" s="21">
        <v>18</v>
      </c>
      <c r="E200" s="21">
        <v>2022</v>
      </c>
      <c r="F200" s="4">
        <v>27.553577790942732</v>
      </c>
      <c r="G200" t="str">
        <f t="shared" si="8"/>
        <v>-</v>
      </c>
      <c r="H200" s="17" t="s">
        <v>31</v>
      </c>
      <c r="I200" t="s">
        <v>46</v>
      </c>
      <c r="J200" s="17" t="s">
        <v>8</v>
      </c>
      <c r="K200" t="s">
        <v>1</v>
      </c>
    </row>
    <row r="201" spans="1:11" x14ac:dyDescent="0.2">
      <c r="A201" s="1">
        <f t="shared" si="9"/>
        <v>44761</v>
      </c>
      <c r="B201" t="str" cm="1">
        <f t="array" ref="B201">_xlfn.IFS(C201=1,"January",C201=2,"February",C201=3,"March",C201=4,"April",C201=5,"May",C201=6,"June",C201=7,"July",C201=8,"August",C201=9,"September",C201=10,"October",C201=11,"November",C201=12,"December")</f>
        <v>July</v>
      </c>
      <c r="C201" s="13">
        <v>7</v>
      </c>
      <c r="D201" s="21">
        <v>19</v>
      </c>
      <c r="E201" s="21">
        <v>2022</v>
      </c>
      <c r="F201" s="4">
        <v>22.740308446630969</v>
      </c>
      <c r="G201" t="str">
        <f t="shared" si="8"/>
        <v>-</v>
      </c>
      <c r="H201" s="17" t="s">
        <v>14</v>
      </c>
      <c r="I201" t="s">
        <v>47</v>
      </c>
      <c r="J201" s="17" t="s">
        <v>4</v>
      </c>
      <c r="K201" t="s">
        <v>1</v>
      </c>
    </row>
    <row r="202" spans="1:11" x14ac:dyDescent="0.2">
      <c r="A202" s="1">
        <f t="shared" si="9"/>
        <v>44762</v>
      </c>
      <c r="B202" t="str" cm="1">
        <f t="array" ref="B202">_xlfn.IFS(C202=1,"January",C202=2,"February",C202=3,"March",C202=4,"April",C202=5,"May",C202=6,"June",C202=7,"July",C202=8,"August",C202=9,"September",C202=10,"October",C202=11,"November",C202=12,"December")</f>
        <v>July</v>
      </c>
      <c r="C202" s="13">
        <v>7</v>
      </c>
      <c r="D202" s="21">
        <v>20</v>
      </c>
      <c r="E202" s="21">
        <v>2022</v>
      </c>
      <c r="F202" s="4">
        <v>14.351265806598589</v>
      </c>
      <c r="G202" t="str">
        <f t="shared" si="8"/>
        <v>-</v>
      </c>
      <c r="H202" s="17" t="s">
        <v>31</v>
      </c>
      <c r="I202" t="s">
        <v>46</v>
      </c>
      <c r="J202" s="17" t="s">
        <v>8</v>
      </c>
      <c r="K202" t="s">
        <v>1</v>
      </c>
    </row>
    <row r="203" spans="1:11" x14ac:dyDescent="0.2">
      <c r="A203" s="1">
        <f t="shared" si="9"/>
        <v>44763</v>
      </c>
      <c r="B203" t="str" cm="1">
        <f t="array" ref="B203">_xlfn.IFS(C203=1,"January",C203=2,"February",C203=3,"March",C203=4,"April",C203=5,"May",C203=6,"June",C203=7,"July",C203=8,"August",C203=9,"September",C203=10,"October",C203=11,"November",C203=12,"December")</f>
        <v>July</v>
      </c>
      <c r="C203" s="13">
        <v>7</v>
      </c>
      <c r="D203" s="21">
        <v>21</v>
      </c>
      <c r="E203" s="21">
        <v>2022</v>
      </c>
      <c r="F203" s="4">
        <v>40.180955344729711</v>
      </c>
      <c r="G203" t="str">
        <f t="shared" si="8"/>
        <v>-</v>
      </c>
      <c r="H203" s="17" t="s">
        <v>31</v>
      </c>
      <c r="I203" t="s">
        <v>46</v>
      </c>
      <c r="J203" s="17" t="s">
        <v>3</v>
      </c>
      <c r="K203" t="s">
        <v>1</v>
      </c>
    </row>
    <row r="204" spans="1:11" x14ac:dyDescent="0.2">
      <c r="A204" s="1">
        <f t="shared" si="9"/>
        <v>44764</v>
      </c>
      <c r="B204" t="str" cm="1">
        <f t="array" ref="B204">_xlfn.IFS(C204=1,"January",C204=2,"February",C204=3,"March",C204=4,"April",C204=5,"May",C204=6,"June",C204=7,"July",C204=8,"August",C204=9,"September",C204=10,"October",C204=11,"November",C204=12,"December")</f>
        <v>July</v>
      </c>
      <c r="C204" s="13">
        <v>7</v>
      </c>
      <c r="D204" s="21">
        <v>22</v>
      </c>
      <c r="E204" s="21">
        <v>2022</v>
      </c>
      <c r="F204" s="4">
        <v>40.69625063657864</v>
      </c>
      <c r="G204" t="str">
        <f t="shared" si="8"/>
        <v>-</v>
      </c>
      <c r="H204" s="17" t="s">
        <v>31</v>
      </c>
      <c r="I204" t="s">
        <v>46</v>
      </c>
      <c r="J204" s="17" t="s">
        <v>5</v>
      </c>
      <c r="K204" t="s">
        <v>1</v>
      </c>
    </row>
    <row r="205" spans="1:11" x14ac:dyDescent="0.2">
      <c r="A205" s="1">
        <f t="shared" si="9"/>
        <v>44765</v>
      </c>
      <c r="B205" t="str" cm="1">
        <f t="array" ref="B205">_xlfn.IFS(C205=1,"January",C205=2,"February",C205=3,"March",C205=4,"April",C205=5,"May",C205=6,"June",C205=7,"July",C205=8,"August",C205=9,"September",C205=10,"October",C205=11,"November",C205=12,"December")</f>
        <v>July</v>
      </c>
      <c r="C205" s="13">
        <v>7</v>
      </c>
      <c r="D205" s="21">
        <v>23</v>
      </c>
      <c r="E205" s="21">
        <v>2022</v>
      </c>
      <c r="F205" s="4">
        <v>36.717638161475996</v>
      </c>
      <c r="G205" t="str">
        <f t="shared" si="8"/>
        <v>-</v>
      </c>
      <c r="H205" s="17" t="s">
        <v>14</v>
      </c>
      <c r="I205" t="s">
        <v>47</v>
      </c>
      <c r="J205" s="17" t="s">
        <v>5</v>
      </c>
      <c r="K205" t="s">
        <v>1</v>
      </c>
    </row>
    <row r="206" spans="1:11" x14ac:dyDescent="0.2">
      <c r="A206" s="1">
        <f t="shared" si="9"/>
        <v>44766</v>
      </c>
      <c r="B206" t="str" cm="1">
        <f t="array" ref="B206">_xlfn.IFS(C206=1,"January",C206=2,"February",C206=3,"March",C206=4,"April",C206=5,"May",C206=6,"June",C206=7,"July",C206=8,"August",C206=9,"September",C206=10,"October",C206=11,"November",C206=12,"December")</f>
        <v>July</v>
      </c>
      <c r="C206" s="13">
        <v>7</v>
      </c>
      <c r="D206" s="21">
        <v>24</v>
      </c>
      <c r="E206" s="21">
        <v>2022</v>
      </c>
      <c r="F206" s="4">
        <v>93.451443099117085</v>
      </c>
      <c r="G206" t="str">
        <f t="shared" si="8"/>
        <v>-</v>
      </c>
      <c r="H206" s="17" t="s">
        <v>14</v>
      </c>
      <c r="I206" t="s">
        <v>47</v>
      </c>
      <c r="J206" s="17" t="s">
        <v>4</v>
      </c>
      <c r="K206" t="s">
        <v>1</v>
      </c>
    </row>
    <row r="207" spans="1:11" x14ac:dyDescent="0.2">
      <c r="A207" s="1">
        <f t="shared" si="9"/>
        <v>44767</v>
      </c>
      <c r="B207" t="str" cm="1">
        <f t="array" ref="B207">_xlfn.IFS(C207=1,"January",C207=2,"February",C207=3,"March",C207=4,"April",C207=5,"May",C207=6,"June",C207=7,"July",C207=8,"August",C207=9,"September",C207=10,"October",C207=11,"November",C207=12,"December")</f>
        <v>July</v>
      </c>
      <c r="C207" s="13">
        <v>7</v>
      </c>
      <c r="D207" s="21">
        <v>25</v>
      </c>
      <c r="E207" s="21">
        <v>2022</v>
      </c>
      <c r="F207" s="4">
        <v>27.347294921857742</v>
      </c>
      <c r="G207" t="str">
        <f t="shared" si="8"/>
        <v>-</v>
      </c>
      <c r="H207" s="17" t="s">
        <v>31</v>
      </c>
      <c r="I207" t="s">
        <v>46</v>
      </c>
      <c r="J207" s="17" t="s">
        <v>3</v>
      </c>
      <c r="K207" t="s">
        <v>1</v>
      </c>
    </row>
    <row r="208" spans="1:11" x14ac:dyDescent="0.2">
      <c r="A208" s="1">
        <f t="shared" si="9"/>
        <v>44768</v>
      </c>
      <c r="B208" t="str" cm="1">
        <f t="array" ref="B208">_xlfn.IFS(C208=1,"January",C208=2,"February",C208=3,"March",C208=4,"April",C208=5,"May",C208=6,"June",C208=7,"July",C208=8,"August",C208=9,"September",C208=10,"October",C208=11,"November",C208=12,"December")</f>
        <v>July</v>
      </c>
      <c r="C208" s="13">
        <v>7</v>
      </c>
      <c r="D208" s="21">
        <v>26</v>
      </c>
      <c r="E208" s="21">
        <v>2022</v>
      </c>
      <c r="F208" s="4">
        <v>10.813952167125052</v>
      </c>
      <c r="G208" t="str">
        <f t="shared" si="8"/>
        <v>-</v>
      </c>
      <c r="H208" s="17" t="s">
        <v>31</v>
      </c>
      <c r="I208" t="s">
        <v>46</v>
      </c>
      <c r="J208" s="17" t="s">
        <v>4</v>
      </c>
      <c r="K208" t="s">
        <v>1</v>
      </c>
    </row>
    <row r="209" spans="1:11" x14ac:dyDescent="0.2">
      <c r="A209" s="1">
        <f t="shared" si="9"/>
        <v>44769</v>
      </c>
      <c r="B209" t="str" cm="1">
        <f t="array" ref="B209">_xlfn.IFS(C209=1,"January",C209=2,"February",C209=3,"March",C209=4,"April",C209=5,"May",C209=6,"June",C209=7,"July",C209=8,"August",C209=9,"September",C209=10,"October",C209=11,"November",C209=12,"December")</f>
        <v>July</v>
      </c>
      <c r="C209" s="13">
        <v>7</v>
      </c>
      <c r="D209" s="21">
        <v>27</v>
      </c>
      <c r="E209" s="21">
        <v>2022</v>
      </c>
      <c r="F209" s="4">
        <v>69.929449779222239</v>
      </c>
      <c r="G209" t="str">
        <f t="shared" si="8"/>
        <v>-</v>
      </c>
      <c r="H209" s="17" t="s">
        <v>14</v>
      </c>
      <c r="I209" t="s">
        <v>47</v>
      </c>
      <c r="J209" s="17" t="s">
        <v>6</v>
      </c>
      <c r="K209" t="s">
        <v>1</v>
      </c>
    </row>
    <row r="210" spans="1:11" x14ac:dyDescent="0.2">
      <c r="A210" s="1">
        <f t="shared" si="9"/>
        <v>44770</v>
      </c>
      <c r="B210" t="str" cm="1">
        <f t="array" ref="B210">_xlfn.IFS(C210=1,"January",C210=2,"February",C210=3,"March",C210=4,"April",C210=5,"May",C210=6,"June",C210=7,"July",C210=8,"August",C210=9,"September",C210=10,"October",C210=11,"November",C210=12,"December")</f>
        <v>July</v>
      </c>
      <c r="C210" s="13">
        <v>7</v>
      </c>
      <c r="D210" s="21">
        <v>28</v>
      </c>
      <c r="E210" s="21">
        <v>2022</v>
      </c>
      <c r="F210" s="4">
        <v>48.170827429255311</v>
      </c>
      <c r="G210" t="str">
        <f t="shared" si="8"/>
        <v>-</v>
      </c>
      <c r="H210" s="17" t="s">
        <v>14</v>
      </c>
      <c r="I210" t="s">
        <v>47</v>
      </c>
      <c r="J210" s="17" t="s">
        <v>5</v>
      </c>
      <c r="K210" t="s">
        <v>1</v>
      </c>
    </row>
    <row r="211" spans="1:11" x14ac:dyDescent="0.2">
      <c r="A211" s="1">
        <f t="shared" si="9"/>
        <v>44771</v>
      </c>
      <c r="B211" t="str" cm="1">
        <f t="array" ref="B211">_xlfn.IFS(C211=1,"January",C211=2,"February",C211=3,"March",C211=4,"April",C211=5,"May",C211=6,"June",C211=7,"July",C211=8,"August",C211=9,"September",C211=10,"October",C211=11,"November",C211=12,"December")</f>
        <v>July</v>
      </c>
      <c r="C211" s="13">
        <v>7</v>
      </c>
      <c r="D211" s="21">
        <v>29</v>
      </c>
      <c r="E211" s="21">
        <v>2022</v>
      </c>
      <c r="F211" s="4">
        <v>49.849775755877552</v>
      </c>
      <c r="G211" t="str">
        <f t="shared" si="8"/>
        <v>-</v>
      </c>
      <c r="H211" s="17" t="s">
        <v>31</v>
      </c>
      <c r="I211" t="s">
        <v>46</v>
      </c>
      <c r="J211" s="17" t="s">
        <v>3</v>
      </c>
      <c r="K211" t="s">
        <v>1</v>
      </c>
    </row>
    <row r="212" spans="1:11" x14ac:dyDescent="0.2">
      <c r="A212" s="1">
        <f t="shared" si="9"/>
        <v>44772</v>
      </c>
      <c r="B212" t="str" cm="1">
        <f t="array" ref="B212">_xlfn.IFS(C212=1,"January",C212=2,"February",C212=3,"March",C212=4,"April",C212=5,"May",C212=6,"June",C212=7,"July",C212=8,"August",C212=9,"September",C212=10,"October",C212=11,"November",C212=12,"December")</f>
        <v>July</v>
      </c>
      <c r="C212" s="13">
        <v>7</v>
      </c>
      <c r="D212" s="21">
        <v>30</v>
      </c>
      <c r="E212" s="21">
        <v>2022</v>
      </c>
      <c r="F212" s="4">
        <v>20.595105885846809</v>
      </c>
      <c r="G212" t="str">
        <f t="shared" si="8"/>
        <v>-</v>
      </c>
      <c r="H212" s="17" t="s">
        <v>31</v>
      </c>
      <c r="I212" t="s">
        <v>46</v>
      </c>
      <c r="J212" s="17" t="s">
        <v>6</v>
      </c>
      <c r="K212" t="s">
        <v>1</v>
      </c>
    </row>
    <row r="213" spans="1:11" x14ac:dyDescent="0.2">
      <c r="A213" s="1">
        <f t="shared" si="9"/>
        <v>44773</v>
      </c>
      <c r="B213" t="str" cm="1">
        <f t="array" ref="B213">_xlfn.IFS(C213=1,"January",C213=2,"February",C213=3,"March",C213=4,"April",C213=5,"May",C213=6,"June",C213=7,"July",C213=8,"August",C213=9,"September",C213=10,"October",C213=11,"November",C213=12,"December")</f>
        <v>July</v>
      </c>
      <c r="C213" s="13">
        <v>7</v>
      </c>
      <c r="D213" s="21">
        <v>31</v>
      </c>
      <c r="E213" s="21">
        <v>2022</v>
      </c>
      <c r="F213" s="4">
        <v>81.536623614289923</v>
      </c>
      <c r="G213" t="str">
        <f t="shared" si="8"/>
        <v>-</v>
      </c>
      <c r="H213" s="17" t="s">
        <v>14</v>
      </c>
      <c r="I213" t="s">
        <v>47</v>
      </c>
      <c r="J213" s="17" t="s">
        <v>6</v>
      </c>
      <c r="K213" t="s">
        <v>1</v>
      </c>
    </row>
    <row r="214" spans="1:11" x14ac:dyDescent="0.2">
      <c r="A214" s="1">
        <f t="shared" si="9"/>
        <v>44774</v>
      </c>
      <c r="B214" t="str" cm="1">
        <f t="array" ref="B214">_xlfn.IFS(C214=1,"January",C214=2,"February",C214=3,"March",C214=4,"April",C214=5,"May",C214=6,"June",C214=7,"July",C214=8,"August",C214=9,"September",C214=10,"October",C214=11,"November",C214=12,"December")</f>
        <v>August</v>
      </c>
      <c r="C214" s="13">
        <v>8</v>
      </c>
      <c r="D214" s="21">
        <v>1</v>
      </c>
      <c r="E214" s="21">
        <v>2022</v>
      </c>
      <c r="F214" s="4" t="s">
        <v>45</v>
      </c>
      <c r="G214">
        <f t="shared" si="8"/>
        <v>3000</v>
      </c>
      <c r="H214" s="17" t="s">
        <v>31</v>
      </c>
      <c r="I214" t="s">
        <v>17</v>
      </c>
      <c r="J214" s="17" t="s">
        <v>45</v>
      </c>
      <c r="K214" t="s">
        <v>9</v>
      </c>
    </row>
    <row r="215" spans="1:11" x14ac:dyDescent="0.2">
      <c r="A215" s="1">
        <f t="shared" si="9"/>
        <v>44775</v>
      </c>
      <c r="B215" t="str" cm="1">
        <f t="array" ref="B215">_xlfn.IFS(C215=1,"January",C215=2,"February",C215=3,"March",C215=4,"April",C215=5,"May",C215=6,"June",C215=7,"July",C215=8,"August",C215=9,"September",C215=10,"October",C215=11,"November",C215=12,"December")</f>
        <v>August</v>
      </c>
      <c r="C215" s="13">
        <v>8</v>
      </c>
      <c r="D215" s="21">
        <v>2</v>
      </c>
      <c r="E215" s="21">
        <v>2022</v>
      </c>
      <c r="F215" s="4">
        <v>15.094387883877626</v>
      </c>
      <c r="G215" t="str">
        <f t="shared" si="8"/>
        <v>-</v>
      </c>
      <c r="H215" s="17" t="s">
        <v>14</v>
      </c>
      <c r="I215" t="s">
        <v>47</v>
      </c>
      <c r="J215" s="17" t="s">
        <v>3</v>
      </c>
      <c r="K215" t="s">
        <v>1</v>
      </c>
    </row>
    <row r="216" spans="1:11" x14ac:dyDescent="0.2">
      <c r="A216" s="1">
        <f t="shared" si="9"/>
        <v>44776</v>
      </c>
      <c r="B216" t="str" cm="1">
        <f t="array" ref="B216">_xlfn.IFS(C216=1,"January",C216=2,"February",C216=3,"March",C216=4,"April",C216=5,"May",C216=6,"June",C216=7,"July",C216=8,"August",C216=9,"September",C216=10,"October",C216=11,"November",C216=12,"December")</f>
        <v>August</v>
      </c>
      <c r="C216" s="13">
        <v>8</v>
      </c>
      <c r="D216" s="21">
        <v>3</v>
      </c>
      <c r="E216" s="21">
        <v>2022</v>
      </c>
      <c r="F216" s="4">
        <v>79.93860886939764</v>
      </c>
      <c r="G216" t="str">
        <f t="shared" si="8"/>
        <v>-</v>
      </c>
      <c r="H216" s="17" t="s">
        <v>31</v>
      </c>
      <c r="I216" t="s">
        <v>46</v>
      </c>
      <c r="J216" s="17" t="s">
        <v>7</v>
      </c>
      <c r="K216" t="s">
        <v>1</v>
      </c>
    </row>
    <row r="217" spans="1:11" x14ac:dyDescent="0.2">
      <c r="A217" s="1">
        <f t="shared" si="9"/>
        <v>44777</v>
      </c>
      <c r="B217" t="str" cm="1">
        <f t="array" ref="B217">_xlfn.IFS(C217=1,"January",C217=2,"February",C217=3,"March",C217=4,"April",C217=5,"May",C217=6,"June",C217=7,"July",C217=8,"August",C217=9,"September",C217=10,"October",C217=11,"November",C217=12,"December")</f>
        <v>August</v>
      </c>
      <c r="C217" s="13">
        <v>8</v>
      </c>
      <c r="D217" s="21">
        <v>4</v>
      </c>
      <c r="E217" s="21">
        <v>2022</v>
      </c>
      <c r="F217" s="4">
        <v>99.134007803378751</v>
      </c>
      <c r="G217" t="str">
        <f t="shared" si="8"/>
        <v>-</v>
      </c>
      <c r="H217" s="17" t="s">
        <v>14</v>
      </c>
      <c r="I217" t="s">
        <v>47</v>
      </c>
      <c r="J217" s="17" t="s">
        <v>6</v>
      </c>
      <c r="K217" t="s">
        <v>1</v>
      </c>
    </row>
    <row r="218" spans="1:11" x14ac:dyDescent="0.2">
      <c r="A218" s="1">
        <f t="shared" si="9"/>
        <v>44778</v>
      </c>
      <c r="B218" t="str" cm="1">
        <f t="array" ref="B218">_xlfn.IFS(C218=1,"January",C218=2,"February",C218=3,"March",C218=4,"April",C218=5,"May",C218=6,"June",C218=7,"July",C218=8,"August",C218=9,"September",C218=10,"October",C218=11,"November",C218=12,"December")</f>
        <v>August</v>
      </c>
      <c r="C218" s="13">
        <v>8</v>
      </c>
      <c r="D218" s="21">
        <v>5</v>
      </c>
      <c r="E218" s="21">
        <v>2022</v>
      </c>
      <c r="F218" s="4">
        <v>32.936614321159709</v>
      </c>
      <c r="G218" t="str">
        <f t="shared" si="8"/>
        <v>-</v>
      </c>
      <c r="H218" s="17" t="s">
        <v>31</v>
      </c>
      <c r="I218" t="s">
        <v>46</v>
      </c>
      <c r="J218" s="17" t="s">
        <v>7</v>
      </c>
      <c r="K218" t="s">
        <v>1</v>
      </c>
    </row>
    <row r="219" spans="1:11" x14ac:dyDescent="0.2">
      <c r="A219" s="1">
        <f t="shared" si="9"/>
        <v>44779</v>
      </c>
      <c r="B219" t="str" cm="1">
        <f t="array" ref="B219">_xlfn.IFS(C219=1,"January",C219=2,"February",C219=3,"March",C219=4,"April",C219=5,"May",C219=6,"June",C219=7,"July",C219=8,"August",C219=9,"September",C219=10,"October",C219=11,"November",C219=12,"December")</f>
        <v>August</v>
      </c>
      <c r="C219" s="13">
        <v>8</v>
      </c>
      <c r="D219" s="21">
        <v>6</v>
      </c>
      <c r="E219" s="21">
        <v>2022</v>
      </c>
      <c r="F219" s="4">
        <v>42.515605808576979</v>
      </c>
      <c r="G219" t="str">
        <f t="shared" si="8"/>
        <v>-</v>
      </c>
      <c r="H219" s="17" t="s">
        <v>31</v>
      </c>
      <c r="I219" t="s">
        <v>46</v>
      </c>
      <c r="J219" s="17" t="s">
        <v>7</v>
      </c>
      <c r="K219" t="s">
        <v>1</v>
      </c>
    </row>
    <row r="220" spans="1:11" x14ac:dyDescent="0.2">
      <c r="A220" s="1">
        <f t="shared" si="9"/>
        <v>44780</v>
      </c>
      <c r="B220" t="str" cm="1">
        <f t="array" ref="B220">_xlfn.IFS(C220=1,"January",C220=2,"February",C220=3,"March",C220=4,"April",C220=5,"May",C220=6,"June",C220=7,"July",C220=8,"August",C220=9,"September",C220=10,"October",C220=11,"November",C220=12,"December")</f>
        <v>August</v>
      </c>
      <c r="C220" s="13">
        <v>8</v>
      </c>
      <c r="D220" s="21">
        <v>7</v>
      </c>
      <c r="E220" s="21">
        <v>2022</v>
      </c>
      <c r="F220" s="4">
        <v>31.1062664683318</v>
      </c>
      <c r="G220" t="str">
        <f t="shared" si="8"/>
        <v>-</v>
      </c>
      <c r="H220" s="17" t="s">
        <v>31</v>
      </c>
      <c r="I220" t="s">
        <v>46</v>
      </c>
      <c r="J220" s="17" t="s">
        <v>3</v>
      </c>
      <c r="K220" t="s">
        <v>1</v>
      </c>
    </row>
    <row r="221" spans="1:11" x14ac:dyDescent="0.2">
      <c r="A221" s="1">
        <f t="shared" si="9"/>
        <v>44781</v>
      </c>
      <c r="B221" t="str" cm="1">
        <f t="array" ref="B221">_xlfn.IFS(C221=1,"January",C221=2,"February",C221=3,"March",C221=4,"April",C221=5,"May",C221=6,"June",C221=7,"July",C221=8,"August",C221=9,"September",C221=10,"October",C221=11,"November",C221=12,"December")</f>
        <v>August</v>
      </c>
      <c r="C221" s="13">
        <v>8</v>
      </c>
      <c r="D221" s="21">
        <v>8</v>
      </c>
      <c r="E221" s="21">
        <v>2022</v>
      </c>
      <c r="F221" s="4">
        <v>78.033677076273335</v>
      </c>
      <c r="G221" t="str">
        <f t="shared" si="8"/>
        <v>-</v>
      </c>
      <c r="H221" s="17" t="s">
        <v>31</v>
      </c>
      <c r="I221" t="s">
        <v>46</v>
      </c>
      <c r="J221" s="17" t="s">
        <v>7</v>
      </c>
      <c r="K221" t="s">
        <v>1</v>
      </c>
    </row>
    <row r="222" spans="1:11" x14ac:dyDescent="0.2">
      <c r="A222" s="1">
        <f t="shared" si="9"/>
        <v>44782</v>
      </c>
      <c r="B222" t="str" cm="1">
        <f t="array" ref="B222">_xlfn.IFS(C222=1,"January",C222=2,"February",C222=3,"March",C222=4,"April",C222=5,"May",C222=6,"June",C222=7,"July",C222=8,"August",C222=9,"September",C222=10,"October",C222=11,"November",C222=12,"December")</f>
        <v>August</v>
      </c>
      <c r="C222" s="13">
        <v>8</v>
      </c>
      <c r="D222" s="21">
        <v>9</v>
      </c>
      <c r="E222" s="21">
        <v>2022</v>
      </c>
      <c r="F222" s="4">
        <v>28.678813464921912</v>
      </c>
      <c r="G222" t="str">
        <f t="shared" si="8"/>
        <v>-</v>
      </c>
      <c r="H222" s="17" t="s">
        <v>31</v>
      </c>
      <c r="I222" t="s">
        <v>46</v>
      </c>
      <c r="J222" s="17" t="s">
        <v>8</v>
      </c>
      <c r="K222" t="s">
        <v>1</v>
      </c>
    </row>
    <row r="223" spans="1:11" x14ac:dyDescent="0.2">
      <c r="A223" s="1">
        <f t="shared" si="9"/>
        <v>44783</v>
      </c>
      <c r="B223" t="str" cm="1">
        <f t="array" ref="B223">_xlfn.IFS(C223=1,"January",C223=2,"February",C223=3,"March",C223=4,"April",C223=5,"May",C223=6,"June",C223=7,"July",C223=8,"August",C223=9,"September",C223=10,"October",C223=11,"November",C223=12,"December")</f>
        <v>August</v>
      </c>
      <c r="C223" s="13">
        <v>8</v>
      </c>
      <c r="D223" s="21">
        <v>10</v>
      </c>
      <c r="E223" s="21">
        <v>2022</v>
      </c>
      <c r="F223" s="4">
        <v>85.00405914649501</v>
      </c>
      <c r="G223" t="str">
        <f t="shared" si="8"/>
        <v>-</v>
      </c>
      <c r="H223" s="17" t="s">
        <v>31</v>
      </c>
      <c r="I223" t="s">
        <v>46</v>
      </c>
      <c r="J223" s="17" t="s">
        <v>8</v>
      </c>
      <c r="K223" t="s">
        <v>1</v>
      </c>
    </row>
    <row r="224" spans="1:11" x14ac:dyDescent="0.2">
      <c r="A224" s="1">
        <f t="shared" si="9"/>
        <v>44784</v>
      </c>
      <c r="B224" t="str" cm="1">
        <f t="array" ref="B224">_xlfn.IFS(C224=1,"January",C224=2,"February",C224=3,"March",C224=4,"April",C224=5,"May",C224=6,"June",C224=7,"July",C224=8,"August",C224=9,"September",C224=10,"October",C224=11,"November",C224=12,"December")</f>
        <v>August</v>
      </c>
      <c r="C224" s="13">
        <v>8</v>
      </c>
      <c r="D224" s="21">
        <v>11</v>
      </c>
      <c r="E224" s="21">
        <v>2022</v>
      </c>
      <c r="F224" s="4">
        <v>89.696895146726547</v>
      </c>
      <c r="G224" t="str">
        <f t="shared" si="8"/>
        <v>-</v>
      </c>
      <c r="H224" s="17" t="s">
        <v>31</v>
      </c>
      <c r="I224" t="s">
        <v>46</v>
      </c>
      <c r="J224" s="17" t="s">
        <v>7</v>
      </c>
      <c r="K224" t="s">
        <v>1</v>
      </c>
    </row>
    <row r="225" spans="1:11" x14ac:dyDescent="0.2">
      <c r="A225" s="1">
        <f t="shared" si="9"/>
        <v>44785</v>
      </c>
      <c r="B225" t="str" cm="1">
        <f t="array" ref="B225">_xlfn.IFS(C225=1,"January",C225=2,"February",C225=3,"March",C225=4,"April",C225=5,"May",C225=6,"June",C225=7,"July",C225=8,"August",C225=9,"September",C225=10,"October",C225=11,"November",C225=12,"December")</f>
        <v>August</v>
      </c>
      <c r="C225" s="13">
        <v>8</v>
      </c>
      <c r="D225" s="21">
        <v>12</v>
      </c>
      <c r="E225" s="21">
        <v>2022</v>
      </c>
      <c r="F225" s="4">
        <v>30.209149048644218</v>
      </c>
      <c r="G225" t="str">
        <f t="shared" si="8"/>
        <v>-</v>
      </c>
      <c r="H225" s="17" t="s">
        <v>14</v>
      </c>
      <c r="I225" t="s">
        <v>47</v>
      </c>
      <c r="J225" s="17" t="s">
        <v>4</v>
      </c>
      <c r="K225" t="s">
        <v>1</v>
      </c>
    </row>
    <row r="226" spans="1:11" x14ac:dyDescent="0.2">
      <c r="A226" s="1">
        <f t="shared" si="9"/>
        <v>44786</v>
      </c>
      <c r="B226" t="str" cm="1">
        <f t="array" ref="B226">_xlfn.IFS(C226=1,"January",C226=2,"February",C226=3,"March",C226=4,"April",C226=5,"May",C226=6,"June",C226=7,"July",C226=8,"August",C226=9,"September",C226=10,"October",C226=11,"November",C226=12,"December")</f>
        <v>August</v>
      </c>
      <c r="C226" s="13">
        <v>8</v>
      </c>
      <c r="D226" s="21">
        <v>13</v>
      </c>
      <c r="E226" s="21">
        <v>2022</v>
      </c>
      <c r="F226" s="4">
        <v>74.937218620508901</v>
      </c>
      <c r="G226" t="str">
        <f t="shared" si="8"/>
        <v>-</v>
      </c>
      <c r="H226" s="17" t="s">
        <v>31</v>
      </c>
      <c r="I226" t="s">
        <v>46</v>
      </c>
      <c r="J226" s="17" t="s">
        <v>5</v>
      </c>
      <c r="K226" t="s">
        <v>1</v>
      </c>
    </row>
    <row r="227" spans="1:11" x14ac:dyDescent="0.2">
      <c r="A227" s="1">
        <f t="shared" si="9"/>
        <v>44787</v>
      </c>
      <c r="B227" t="str" cm="1">
        <f t="array" ref="B227">_xlfn.IFS(C227=1,"January",C227=2,"February",C227=3,"March",C227=4,"April",C227=5,"May",C227=6,"June",C227=7,"July",C227=8,"August",C227=9,"September",C227=10,"October",C227=11,"November",C227=12,"December")</f>
        <v>August</v>
      </c>
      <c r="C227" s="13">
        <v>8</v>
      </c>
      <c r="D227" s="21">
        <v>14</v>
      </c>
      <c r="E227" s="21">
        <v>2022</v>
      </c>
      <c r="F227" s="4">
        <v>84.657156609306256</v>
      </c>
      <c r="G227" t="str">
        <f t="shared" si="8"/>
        <v>-</v>
      </c>
      <c r="H227" s="17" t="s">
        <v>14</v>
      </c>
      <c r="I227" t="s">
        <v>47</v>
      </c>
      <c r="J227" s="17" t="s">
        <v>4</v>
      </c>
      <c r="K227" t="s">
        <v>1</v>
      </c>
    </row>
    <row r="228" spans="1:11" x14ac:dyDescent="0.2">
      <c r="A228" s="1">
        <f t="shared" si="9"/>
        <v>44788</v>
      </c>
      <c r="B228" t="str" cm="1">
        <f t="array" ref="B228">_xlfn.IFS(C228=1,"January",C228=2,"February",C228=3,"March",C228=4,"April",C228=5,"May",C228=6,"June",C228=7,"July",C228=8,"August",C228=9,"September",C228=10,"October",C228=11,"November",C228=12,"December")</f>
        <v>August</v>
      </c>
      <c r="C228" s="13">
        <v>8</v>
      </c>
      <c r="D228" s="21">
        <v>15</v>
      </c>
      <c r="E228" s="21">
        <v>2022</v>
      </c>
      <c r="F228" s="4">
        <v>85.07834535822002</v>
      </c>
      <c r="G228" t="str">
        <f t="shared" si="8"/>
        <v>-</v>
      </c>
      <c r="H228" s="17" t="s">
        <v>14</v>
      </c>
      <c r="I228" t="s">
        <v>47</v>
      </c>
      <c r="J228" s="17" t="s">
        <v>3</v>
      </c>
      <c r="K228" t="s">
        <v>1</v>
      </c>
    </row>
    <row r="229" spans="1:11" x14ac:dyDescent="0.2">
      <c r="A229" s="1">
        <f t="shared" si="9"/>
        <v>44789</v>
      </c>
      <c r="B229" t="str" cm="1">
        <f t="array" ref="B229">_xlfn.IFS(C229=1,"January",C229=2,"February",C229=3,"March",C229=4,"April",C229=5,"May",C229=6,"June",C229=7,"July",C229=8,"August",C229=9,"September",C229=10,"October",C229=11,"November",C229=12,"December")</f>
        <v>August</v>
      </c>
      <c r="C229" s="13">
        <v>8</v>
      </c>
      <c r="D229" s="21">
        <v>16</v>
      </c>
      <c r="E229" s="21">
        <v>2022</v>
      </c>
      <c r="F229" s="4">
        <v>15.597702240215249</v>
      </c>
      <c r="G229" t="str">
        <f t="shared" si="8"/>
        <v>-</v>
      </c>
      <c r="H229" s="17" t="s">
        <v>14</v>
      </c>
      <c r="I229" t="s">
        <v>47</v>
      </c>
      <c r="J229" s="17" t="s">
        <v>5</v>
      </c>
      <c r="K229" t="s">
        <v>1</v>
      </c>
    </row>
    <row r="230" spans="1:11" x14ac:dyDescent="0.2">
      <c r="A230" s="1">
        <f t="shared" si="9"/>
        <v>44790</v>
      </c>
      <c r="B230" t="str" cm="1">
        <f t="array" ref="B230">_xlfn.IFS(C230=1,"January",C230=2,"February",C230=3,"March",C230=4,"April",C230=5,"May",C230=6,"June",C230=7,"July",C230=8,"August",C230=9,"September",C230=10,"October",C230=11,"November",C230=12,"December")</f>
        <v>August</v>
      </c>
      <c r="C230" s="13">
        <v>8</v>
      </c>
      <c r="D230" s="21">
        <v>17</v>
      </c>
      <c r="E230" s="21">
        <v>2022</v>
      </c>
      <c r="F230" s="4">
        <v>79.334328152272477</v>
      </c>
      <c r="G230" t="str">
        <f t="shared" si="8"/>
        <v>-</v>
      </c>
      <c r="H230" s="17" t="s">
        <v>14</v>
      </c>
      <c r="I230" t="s">
        <v>47</v>
      </c>
      <c r="J230" s="17" t="s">
        <v>6</v>
      </c>
      <c r="K230" t="s">
        <v>1</v>
      </c>
    </row>
    <row r="231" spans="1:11" x14ac:dyDescent="0.2">
      <c r="A231" s="1">
        <f t="shared" si="9"/>
        <v>44791</v>
      </c>
      <c r="B231" t="str" cm="1">
        <f t="array" ref="B231">_xlfn.IFS(C231=1,"January",C231=2,"February",C231=3,"March",C231=4,"April",C231=5,"May",C231=6,"June",C231=7,"July",C231=8,"August",C231=9,"September",C231=10,"October",C231=11,"November",C231=12,"December")</f>
        <v>August</v>
      </c>
      <c r="C231" s="13">
        <v>8</v>
      </c>
      <c r="D231" s="21">
        <v>18</v>
      </c>
      <c r="E231" s="21">
        <v>2022</v>
      </c>
      <c r="F231" s="4">
        <v>55.316421145111221</v>
      </c>
      <c r="G231" t="str">
        <f t="shared" si="8"/>
        <v>-</v>
      </c>
      <c r="H231" s="17" t="s">
        <v>31</v>
      </c>
      <c r="I231" t="s">
        <v>46</v>
      </c>
      <c r="J231" s="17" t="s">
        <v>6</v>
      </c>
      <c r="K231" t="s">
        <v>1</v>
      </c>
    </row>
    <row r="232" spans="1:11" x14ac:dyDescent="0.2">
      <c r="A232" s="1">
        <f t="shared" si="9"/>
        <v>44792</v>
      </c>
      <c r="B232" t="str" cm="1">
        <f t="array" ref="B232">_xlfn.IFS(C232=1,"January",C232=2,"February",C232=3,"March",C232=4,"April",C232=5,"May",C232=6,"June",C232=7,"July",C232=8,"August",C232=9,"September",C232=10,"October",C232=11,"November",C232=12,"December")</f>
        <v>August</v>
      </c>
      <c r="C232" s="13">
        <v>8</v>
      </c>
      <c r="D232" s="21">
        <v>19</v>
      </c>
      <c r="E232" s="21">
        <v>2022</v>
      </c>
      <c r="F232" s="4">
        <v>70.056712953392022</v>
      </c>
      <c r="G232" t="str">
        <f t="shared" si="8"/>
        <v>-</v>
      </c>
      <c r="H232" s="17" t="s">
        <v>14</v>
      </c>
      <c r="I232" t="s">
        <v>47</v>
      </c>
      <c r="J232" s="17" t="s">
        <v>7</v>
      </c>
      <c r="K232" t="s">
        <v>1</v>
      </c>
    </row>
    <row r="233" spans="1:11" x14ac:dyDescent="0.2">
      <c r="A233" s="1">
        <f t="shared" si="9"/>
        <v>44793</v>
      </c>
      <c r="B233" t="str" cm="1">
        <f t="array" ref="B233">_xlfn.IFS(C233=1,"January",C233=2,"February",C233=3,"March",C233=4,"April",C233=5,"May",C233=6,"June",C233=7,"July",C233=8,"August",C233=9,"September",C233=10,"October",C233=11,"November",C233=12,"December")</f>
        <v>August</v>
      </c>
      <c r="C233" s="13">
        <v>8</v>
      </c>
      <c r="D233" s="21">
        <v>20</v>
      </c>
      <c r="E233" s="21">
        <v>2022</v>
      </c>
      <c r="F233" s="4">
        <v>77.525507979727493</v>
      </c>
      <c r="G233" t="str">
        <f t="shared" si="8"/>
        <v>-</v>
      </c>
      <c r="H233" s="17" t="s">
        <v>14</v>
      </c>
      <c r="I233" t="s">
        <v>47</v>
      </c>
      <c r="J233" s="17" t="s">
        <v>4</v>
      </c>
      <c r="K233" t="s">
        <v>1</v>
      </c>
    </row>
    <row r="234" spans="1:11" x14ac:dyDescent="0.2">
      <c r="A234" s="1">
        <f t="shared" si="9"/>
        <v>44794</v>
      </c>
      <c r="B234" t="str" cm="1">
        <f t="array" ref="B234">_xlfn.IFS(C234=1,"January",C234=2,"February",C234=3,"March",C234=4,"April",C234=5,"May",C234=6,"June",C234=7,"July",C234=8,"August",C234=9,"September",C234=10,"October",C234=11,"November",C234=12,"December")</f>
        <v>August</v>
      </c>
      <c r="C234" s="13">
        <v>8</v>
      </c>
      <c r="D234" s="21">
        <v>21</v>
      </c>
      <c r="E234" s="21">
        <v>2022</v>
      </c>
      <c r="F234" s="4">
        <v>60.716878446118848</v>
      </c>
      <c r="G234" t="str">
        <f t="shared" si="8"/>
        <v>-</v>
      </c>
      <c r="H234" s="17" t="s">
        <v>14</v>
      </c>
      <c r="I234" t="s">
        <v>47</v>
      </c>
      <c r="J234" s="17" t="s">
        <v>3</v>
      </c>
      <c r="K234" t="s">
        <v>1</v>
      </c>
    </row>
    <row r="235" spans="1:11" x14ac:dyDescent="0.2">
      <c r="A235" s="1">
        <f t="shared" si="9"/>
        <v>44795</v>
      </c>
      <c r="B235" t="str" cm="1">
        <f t="array" ref="B235">_xlfn.IFS(C235=1,"January",C235=2,"February",C235=3,"March",C235=4,"April",C235=5,"May",C235=6,"June",C235=7,"July",C235=8,"August",C235=9,"September",C235=10,"October",C235=11,"November",C235=12,"December")</f>
        <v>August</v>
      </c>
      <c r="C235" s="13">
        <v>8</v>
      </c>
      <c r="D235" s="21">
        <v>22</v>
      </c>
      <c r="E235" s="21">
        <v>2022</v>
      </c>
      <c r="F235" s="4">
        <v>74.591778194969493</v>
      </c>
      <c r="G235" t="str">
        <f t="shared" si="8"/>
        <v>-</v>
      </c>
      <c r="H235" s="17" t="s">
        <v>31</v>
      </c>
      <c r="I235" t="s">
        <v>46</v>
      </c>
      <c r="J235" s="17" t="s">
        <v>6</v>
      </c>
      <c r="K235" t="s">
        <v>1</v>
      </c>
    </row>
    <row r="236" spans="1:11" x14ac:dyDescent="0.2">
      <c r="A236" s="1">
        <f t="shared" si="9"/>
        <v>44796</v>
      </c>
      <c r="B236" t="str" cm="1">
        <f t="array" ref="B236">_xlfn.IFS(C236=1,"January",C236=2,"February",C236=3,"March",C236=4,"April",C236=5,"May",C236=6,"June",C236=7,"July",C236=8,"August",C236=9,"September",C236=10,"October",C236=11,"November",C236=12,"December")</f>
        <v>August</v>
      </c>
      <c r="C236" s="13">
        <v>8</v>
      </c>
      <c r="D236" s="21">
        <v>23</v>
      </c>
      <c r="E236" s="21">
        <v>2022</v>
      </c>
      <c r="F236" s="4">
        <v>72.602703763887732</v>
      </c>
      <c r="G236" t="str">
        <f t="shared" si="8"/>
        <v>-</v>
      </c>
      <c r="H236" s="17" t="s">
        <v>31</v>
      </c>
      <c r="I236" t="s">
        <v>46</v>
      </c>
      <c r="J236" s="17" t="s">
        <v>3</v>
      </c>
      <c r="K236" t="s">
        <v>1</v>
      </c>
    </row>
    <row r="237" spans="1:11" x14ac:dyDescent="0.2">
      <c r="A237" s="1">
        <f t="shared" si="9"/>
        <v>44797</v>
      </c>
      <c r="B237" t="str" cm="1">
        <f t="array" ref="B237">_xlfn.IFS(C237=1,"January",C237=2,"February",C237=3,"March",C237=4,"April",C237=5,"May",C237=6,"June",C237=7,"July",C237=8,"August",C237=9,"September",C237=10,"October",C237=11,"November",C237=12,"December")</f>
        <v>August</v>
      </c>
      <c r="C237" s="13">
        <v>8</v>
      </c>
      <c r="D237" s="21">
        <v>24</v>
      </c>
      <c r="E237" s="21">
        <v>2022</v>
      </c>
      <c r="F237" s="4">
        <v>87.6155064728827</v>
      </c>
      <c r="G237" t="str">
        <f t="shared" si="8"/>
        <v>-</v>
      </c>
      <c r="H237" s="17" t="s">
        <v>14</v>
      </c>
      <c r="I237" t="s">
        <v>47</v>
      </c>
      <c r="J237" s="17" t="s">
        <v>3</v>
      </c>
      <c r="K237" t="s">
        <v>1</v>
      </c>
    </row>
    <row r="238" spans="1:11" x14ac:dyDescent="0.2">
      <c r="A238" s="1">
        <f t="shared" si="9"/>
        <v>44798</v>
      </c>
      <c r="B238" t="str" cm="1">
        <f t="array" ref="B238">_xlfn.IFS(C238=1,"January",C238=2,"February",C238=3,"March",C238=4,"April",C238=5,"May",C238=6,"June",C238=7,"July",C238=8,"August",C238=9,"September",C238=10,"October",C238=11,"November",C238=12,"December")</f>
        <v>August</v>
      </c>
      <c r="C238" s="13">
        <v>8</v>
      </c>
      <c r="D238" s="21">
        <v>25</v>
      </c>
      <c r="E238" s="21">
        <v>2022</v>
      </c>
      <c r="F238" s="4">
        <v>43.138171989338552</v>
      </c>
      <c r="G238" t="str">
        <f t="shared" si="8"/>
        <v>-</v>
      </c>
      <c r="H238" s="17" t="s">
        <v>31</v>
      </c>
      <c r="I238" t="s">
        <v>46</v>
      </c>
      <c r="J238" s="17" t="s">
        <v>6</v>
      </c>
      <c r="K238" t="s">
        <v>1</v>
      </c>
    </row>
    <row r="239" spans="1:11" x14ac:dyDescent="0.2">
      <c r="A239" s="1">
        <f t="shared" si="9"/>
        <v>44799</v>
      </c>
      <c r="B239" t="str" cm="1">
        <f t="array" ref="B239">_xlfn.IFS(C239=1,"January",C239=2,"February",C239=3,"March",C239=4,"April",C239=5,"May",C239=6,"June",C239=7,"July",C239=8,"August",C239=9,"September",C239=10,"October",C239=11,"November",C239=12,"December")</f>
        <v>August</v>
      </c>
      <c r="C239" s="13">
        <v>8</v>
      </c>
      <c r="D239" s="21">
        <v>26</v>
      </c>
      <c r="E239" s="21">
        <v>2022</v>
      </c>
      <c r="F239" s="4">
        <v>40.768475707435371</v>
      </c>
      <c r="G239" t="str">
        <f t="shared" si="8"/>
        <v>-</v>
      </c>
      <c r="H239" s="17" t="s">
        <v>31</v>
      </c>
      <c r="I239" t="s">
        <v>46</v>
      </c>
      <c r="J239" s="17" t="s">
        <v>4</v>
      </c>
      <c r="K239" t="s">
        <v>1</v>
      </c>
    </row>
    <row r="240" spans="1:11" x14ac:dyDescent="0.2">
      <c r="A240" s="1">
        <f t="shared" si="9"/>
        <v>44800</v>
      </c>
      <c r="B240" t="str" cm="1">
        <f t="array" ref="B240">_xlfn.IFS(C240=1,"January",C240=2,"February",C240=3,"March",C240=4,"April",C240=5,"May",C240=6,"June",C240=7,"July",C240=8,"August",C240=9,"September",C240=10,"October",C240=11,"November",C240=12,"December")</f>
        <v>August</v>
      </c>
      <c r="C240" s="13">
        <v>8</v>
      </c>
      <c r="D240" s="21">
        <v>27</v>
      </c>
      <c r="E240" s="21">
        <v>2022</v>
      </c>
      <c r="F240" s="4">
        <v>54.137887810135304</v>
      </c>
      <c r="G240" t="str">
        <f t="shared" si="8"/>
        <v>-</v>
      </c>
      <c r="H240" s="17" t="s">
        <v>14</v>
      </c>
      <c r="I240" t="s">
        <v>47</v>
      </c>
      <c r="J240" s="17" t="s">
        <v>6</v>
      </c>
      <c r="K240" t="s">
        <v>1</v>
      </c>
    </row>
    <row r="241" spans="1:11" x14ac:dyDescent="0.2">
      <c r="A241" s="1">
        <f t="shared" si="9"/>
        <v>44801</v>
      </c>
      <c r="B241" t="str" cm="1">
        <f t="array" ref="B241">_xlfn.IFS(C241=1,"January",C241=2,"February",C241=3,"March",C241=4,"April",C241=5,"May",C241=6,"June",C241=7,"July",C241=8,"August",C241=9,"September",C241=10,"October",C241=11,"November",C241=12,"December")</f>
        <v>August</v>
      </c>
      <c r="C241" s="13">
        <v>8</v>
      </c>
      <c r="D241" s="21">
        <v>28</v>
      </c>
      <c r="E241" s="21">
        <v>2022</v>
      </c>
      <c r="F241" s="4">
        <v>65.194740275633578</v>
      </c>
      <c r="G241" t="str">
        <f t="shared" si="8"/>
        <v>-</v>
      </c>
      <c r="H241" s="17" t="s">
        <v>14</v>
      </c>
      <c r="I241" t="s">
        <v>47</v>
      </c>
      <c r="J241" s="17" t="s">
        <v>7</v>
      </c>
      <c r="K241" t="s">
        <v>1</v>
      </c>
    </row>
    <row r="242" spans="1:11" x14ac:dyDescent="0.2">
      <c r="A242" s="1">
        <f t="shared" si="9"/>
        <v>44802</v>
      </c>
      <c r="B242" t="str" cm="1">
        <f t="array" ref="B242">_xlfn.IFS(C242=1,"January",C242=2,"February",C242=3,"March",C242=4,"April",C242=5,"May",C242=6,"June",C242=7,"July",C242=8,"August",C242=9,"September",C242=10,"October",C242=11,"November",C242=12,"December")</f>
        <v>August</v>
      </c>
      <c r="C242" s="13">
        <v>8</v>
      </c>
      <c r="D242" s="21">
        <v>29</v>
      </c>
      <c r="E242" s="21">
        <v>2022</v>
      </c>
      <c r="F242" s="4">
        <v>53.982145992218584</v>
      </c>
      <c r="G242" t="str">
        <f t="shared" si="8"/>
        <v>-</v>
      </c>
      <c r="H242" s="17" t="s">
        <v>14</v>
      </c>
      <c r="I242" t="s">
        <v>47</v>
      </c>
      <c r="J242" s="17" t="s">
        <v>6</v>
      </c>
      <c r="K242" t="s">
        <v>1</v>
      </c>
    </row>
    <row r="243" spans="1:11" x14ac:dyDescent="0.2">
      <c r="A243" s="1">
        <f t="shared" si="9"/>
        <v>44803</v>
      </c>
      <c r="B243" t="str" cm="1">
        <f t="array" ref="B243">_xlfn.IFS(C243=1,"January",C243=2,"February",C243=3,"March",C243=4,"April",C243=5,"May",C243=6,"June",C243=7,"July",C243=8,"August",C243=9,"September",C243=10,"October",C243=11,"November",C243=12,"December")</f>
        <v>August</v>
      </c>
      <c r="C243" s="13">
        <v>8</v>
      </c>
      <c r="D243" s="21">
        <v>30</v>
      </c>
      <c r="E243" s="21">
        <v>2022</v>
      </c>
      <c r="F243" s="4">
        <v>2.3591682796254294</v>
      </c>
      <c r="G243" t="str">
        <f t="shared" si="8"/>
        <v>-</v>
      </c>
      <c r="H243" s="17" t="s">
        <v>14</v>
      </c>
      <c r="I243" t="s">
        <v>47</v>
      </c>
      <c r="J243" s="17" t="s">
        <v>6</v>
      </c>
      <c r="K243" t="s">
        <v>1</v>
      </c>
    </row>
    <row r="244" spans="1:11" x14ac:dyDescent="0.2">
      <c r="A244" s="1">
        <f t="shared" si="9"/>
        <v>44804</v>
      </c>
      <c r="B244" t="str" cm="1">
        <f t="array" ref="B244">_xlfn.IFS(C244=1,"January",C244=2,"February",C244=3,"March",C244=4,"April",C244=5,"May",C244=6,"June",C244=7,"July",C244=8,"August",C244=9,"September",C244=10,"October",C244=11,"November",C244=12,"December")</f>
        <v>August</v>
      </c>
      <c r="C244" s="13">
        <v>8</v>
      </c>
      <c r="D244" s="21">
        <v>31</v>
      </c>
      <c r="E244" s="21">
        <v>2022</v>
      </c>
      <c r="F244" s="4">
        <v>29.985893179018269</v>
      </c>
      <c r="G244" t="str">
        <f t="shared" si="8"/>
        <v>-</v>
      </c>
      <c r="H244" s="17" t="s">
        <v>14</v>
      </c>
      <c r="I244" t="s">
        <v>47</v>
      </c>
      <c r="J244" s="17" t="s">
        <v>6</v>
      </c>
      <c r="K244" t="s">
        <v>1</v>
      </c>
    </row>
    <row r="245" spans="1:11" x14ac:dyDescent="0.2">
      <c r="A245" s="1">
        <f t="shared" si="9"/>
        <v>44805</v>
      </c>
      <c r="B245" t="str" cm="1">
        <f t="array" ref="B245">_xlfn.IFS(C245=1,"January",C245=2,"February",C245=3,"March",C245=4,"April",C245=5,"May",C245=6,"June",C245=7,"July",C245=8,"August",C245=9,"September",C245=10,"October",C245=11,"November",C245=12,"December")</f>
        <v>September</v>
      </c>
      <c r="C245" s="13">
        <v>9</v>
      </c>
      <c r="D245" s="21">
        <v>1</v>
      </c>
      <c r="E245" s="21">
        <v>2022</v>
      </c>
      <c r="F245" s="4" t="s">
        <v>45</v>
      </c>
      <c r="G245">
        <f t="shared" si="8"/>
        <v>3000</v>
      </c>
      <c r="H245" s="17" t="s">
        <v>31</v>
      </c>
      <c r="I245" t="s">
        <v>17</v>
      </c>
      <c r="J245" s="17" t="s">
        <v>45</v>
      </c>
      <c r="K245" t="s">
        <v>9</v>
      </c>
    </row>
    <row r="246" spans="1:11" x14ac:dyDescent="0.2">
      <c r="A246" s="1">
        <f t="shared" si="9"/>
        <v>44806</v>
      </c>
      <c r="B246" t="str" cm="1">
        <f t="array" ref="B246">_xlfn.IFS(C246=1,"January",C246=2,"February",C246=3,"March",C246=4,"April",C246=5,"May",C246=6,"June",C246=7,"July",C246=8,"August",C246=9,"September",C246=10,"October",C246=11,"November",C246=12,"December")</f>
        <v>September</v>
      </c>
      <c r="C246" s="13">
        <v>9</v>
      </c>
      <c r="D246" s="21">
        <v>2</v>
      </c>
      <c r="E246" s="21">
        <v>2022</v>
      </c>
      <c r="F246" s="4">
        <v>58.006593744551999</v>
      </c>
      <c r="G246" t="str">
        <f t="shared" si="8"/>
        <v>-</v>
      </c>
      <c r="H246" s="17" t="s">
        <v>31</v>
      </c>
      <c r="I246" t="s">
        <v>46</v>
      </c>
      <c r="J246" s="17" t="s">
        <v>8</v>
      </c>
      <c r="K246" t="s">
        <v>1</v>
      </c>
    </row>
    <row r="247" spans="1:11" x14ac:dyDescent="0.2">
      <c r="A247" s="1">
        <f t="shared" si="9"/>
        <v>44807</v>
      </c>
      <c r="B247" t="str" cm="1">
        <f t="array" ref="B247">_xlfn.IFS(C247=1,"January",C247=2,"February",C247=3,"March",C247=4,"April",C247=5,"May",C247=6,"June",C247=7,"July",C247=8,"August",C247=9,"September",C247=10,"October",C247=11,"November",C247=12,"December")</f>
        <v>September</v>
      </c>
      <c r="C247" s="13">
        <v>9</v>
      </c>
      <c r="D247" s="21">
        <v>3</v>
      </c>
      <c r="E247" s="21">
        <v>2022</v>
      </c>
      <c r="F247" s="4">
        <v>98.080939406037459</v>
      </c>
      <c r="G247" t="str">
        <f t="shared" si="8"/>
        <v>-</v>
      </c>
      <c r="H247" s="17" t="s">
        <v>31</v>
      </c>
      <c r="I247" t="s">
        <v>46</v>
      </c>
      <c r="J247" s="17" t="s">
        <v>7</v>
      </c>
      <c r="K247" t="s">
        <v>1</v>
      </c>
    </row>
    <row r="248" spans="1:11" x14ac:dyDescent="0.2">
      <c r="A248" s="1">
        <f t="shared" si="9"/>
        <v>44808</v>
      </c>
      <c r="B248" t="str" cm="1">
        <f t="array" ref="B248">_xlfn.IFS(C248=1,"January",C248=2,"February",C248=3,"March",C248=4,"April",C248=5,"May",C248=6,"June",C248=7,"July",C248=8,"August",C248=9,"September",C248=10,"October",C248=11,"November",C248=12,"December")</f>
        <v>September</v>
      </c>
      <c r="C248" s="13">
        <v>9</v>
      </c>
      <c r="D248" s="21">
        <v>4</v>
      </c>
      <c r="E248" s="21">
        <v>2022</v>
      </c>
      <c r="F248" s="4">
        <v>2.3848047710663454</v>
      </c>
      <c r="G248" t="str">
        <f t="shared" si="8"/>
        <v>-</v>
      </c>
      <c r="H248" s="17" t="s">
        <v>14</v>
      </c>
      <c r="I248" t="s">
        <v>47</v>
      </c>
      <c r="J248" s="17" t="s">
        <v>3</v>
      </c>
      <c r="K248" t="s">
        <v>1</v>
      </c>
    </row>
    <row r="249" spans="1:11" x14ac:dyDescent="0.2">
      <c r="A249" s="1">
        <f t="shared" si="9"/>
        <v>44809</v>
      </c>
      <c r="B249" t="str" cm="1">
        <f t="array" ref="B249">_xlfn.IFS(C249=1,"January",C249=2,"February",C249=3,"March",C249=4,"April",C249=5,"May",C249=6,"June",C249=7,"July",C249=8,"August",C249=9,"September",C249=10,"October",C249=11,"November",C249=12,"December")</f>
        <v>September</v>
      </c>
      <c r="C249" s="13">
        <v>9</v>
      </c>
      <c r="D249" s="21">
        <v>5</v>
      </c>
      <c r="E249" s="21">
        <v>2022</v>
      </c>
      <c r="F249" s="4">
        <v>67.348957515766855</v>
      </c>
      <c r="G249" t="str">
        <f t="shared" si="8"/>
        <v>-</v>
      </c>
      <c r="H249" s="17" t="s">
        <v>31</v>
      </c>
      <c r="I249" t="s">
        <v>46</v>
      </c>
      <c r="J249" s="17" t="s">
        <v>3</v>
      </c>
      <c r="K249" t="s">
        <v>1</v>
      </c>
    </row>
    <row r="250" spans="1:11" x14ac:dyDescent="0.2">
      <c r="A250" s="1">
        <f t="shared" si="9"/>
        <v>44810</v>
      </c>
      <c r="B250" t="str" cm="1">
        <f t="array" ref="B250">_xlfn.IFS(C250=1,"January",C250=2,"February",C250=3,"March",C250=4,"April",C250=5,"May",C250=6,"June",C250=7,"July",C250=8,"August",C250=9,"September",C250=10,"October",C250=11,"November",C250=12,"December")</f>
        <v>September</v>
      </c>
      <c r="C250" s="13">
        <v>9</v>
      </c>
      <c r="D250" s="21">
        <v>6</v>
      </c>
      <c r="E250" s="21">
        <v>2022</v>
      </c>
      <c r="F250" s="4">
        <v>94.545845230808425</v>
      </c>
      <c r="G250" t="str">
        <f t="shared" si="8"/>
        <v>-</v>
      </c>
      <c r="H250" s="17" t="s">
        <v>14</v>
      </c>
      <c r="I250" t="s">
        <v>47</v>
      </c>
      <c r="J250" s="17" t="s">
        <v>5</v>
      </c>
      <c r="K250" t="s">
        <v>1</v>
      </c>
    </row>
    <row r="251" spans="1:11" x14ac:dyDescent="0.2">
      <c r="A251" s="1">
        <f t="shared" si="9"/>
        <v>44811</v>
      </c>
      <c r="B251" t="str" cm="1">
        <f t="array" ref="B251">_xlfn.IFS(C251=1,"January",C251=2,"February",C251=3,"March",C251=4,"April",C251=5,"May",C251=6,"June",C251=7,"July",C251=8,"August",C251=9,"September",C251=10,"October",C251=11,"November",C251=12,"December")</f>
        <v>September</v>
      </c>
      <c r="C251" s="13">
        <v>9</v>
      </c>
      <c r="D251" s="21">
        <v>7</v>
      </c>
      <c r="E251" s="21">
        <v>2022</v>
      </c>
      <c r="F251" s="4">
        <v>68.235710810338162</v>
      </c>
      <c r="G251" t="str">
        <f t="shared" si="8"/>
        <v>-</v>
      </c>
      <c r="H251" s="17" t="s">
        <v>31</v>
      </c>
      <c r="I251" t="s">
        <v>46</v>
      </c>
      <c r="J251" s="17" t="s">
        <v>6</v>
      </c>
      <c r="K251" t="s">
        <v>1</v>
      </c>
    </row>
    <row r="252" spans="1:11" x14ac:dyDescent="0.2">
      <c r="A252" s="1">
        <f t="shared" si="9"/>
        <v>44812</v>
      </c>
      <c r="B252" t="str" cm="1">
        <f t="array" ref="B252">_xlfn.IFS(C252=1,"January",C252=2,"February",C252=3,"March",C252=4,"April",C252=5,"May",C252=6,"June",C252=7,"July",C252=8,"August",C252=9,"September",C252=10,"October",C252=11,"November",C252=12,"December")</f>
        <v>September</v>
      </c>
      <c r="C252" s="13">
        <v>9</v>
      </c>
      <c r="D252" s="21">
        <v>8</v>
      </c>
      <c r="E252" s="21">
        <v>2022</v>
      </c>
      <c r="F252" s="4">
        <v>59.108070699289321</v>
      </c>
      <c r="G252" t="str">
        <f t="shared" si="8"/>
        <v>-</v>
      </c>
      <c r="H252" s="17" t="s">
        <v>31</v>
      </c>
      <c r="I252" t="s">
        <v>46</v>
      </c>
      <c r="J252" s="17" t="s">
        <v>7</v>
      </c>
      <c r="K252" t="s">
        <v>1</v>
      </c>
    </row>
    <row r="253" spans="1:11" x14ac:dyDescent="0.2">
      <c r="A253" s="1">
        <f t="shared" si="9"/>
        <v>44813</v>
      </c>
      <c r="B253" t="str" cm="1">
        <f t="array" ref="B253">_xlfn.IFS(C253=1,"January",C253=2,"February",C253=3,"March",C253=4,"April",C253=5,"May",C253=6,"June",C253=7,"July",C253=8,"August",C253=9,"September",C253=10,"October",C253=11,"November",C253=12,"December")</f>
        <v>September</v>
      </c>
      <c r="C253" s="13">
        <v>9</v>
      </c>
      <c r="D253" s="21">
        <v>9</v>
      </c>
      <c r="E253" s="21">
        <v>2022</v>
      </c>
      <c r="F253" s="4">
        <v>44.535760635449861</v>
      </c>
      <c r="G253" t="str">
        <f t="shared" si="8"/>
        <v>-</v>
      </c>
      <c r="H253" s="17" t="s">
        <v>14</v>
      </c>
      <c r="I253" t="s">
        <v>47</v>
      </c>
      <c r="J253" s="17" t="s">
        <v>4</v>
      </c>
      <c r="K253" t="s">
        <v>1</v>
      </c>
    </row>
    <row r="254" spans="1:11" x14ac:dyDescent="0.2">
      <c r="A254" s="1">
        <f t="shared" si="9"/>
        <v>44814</v>
      </c>
      <c r="B254" t="str" cm="1">
        <f t="array" ref="B254">_xlfn.IFS(C254=1,"January",C254=2,"February",C254=3,"March",C254=4,"April",C254=5,"May",C254=6,"June",C254=7,"July",C254=8,"August",C254=9,"September",C254=10,"October",C254=11,"November",C254=12,"December")</f>
        <v>September</v>
      </c>
      <c r="C254" s="13">
        <v>9</v>
      </c>
      <c r="D254" s="21">
        <v>10</v>
      </c>
      <c r="E254" s="21">
        <v>2022</v>
      </c>
      <c r="F254" s="4">
        <v>43.970380833070344</v>
      </c>
      <c r="G254" t="str">
        <f t="shared" si="8"/>
        <v>-</v>
      </c>
      <c r="H254" s="17" t="s">
        <v>14</v>
      </c>
      <c r="I254" t="s">
        <v>47</v>
      </c>
      <c r="J254" s="17" t="s">
        <v>4</v>
      </c>
      <c r="K254" t="s">
        <v>1</v>
      </c>
    </row>
    <row r="255" spans="1:11" x14ac:dyDescent="0.2">
      <c r="A255" s="1">
        <f t="shared" si="9"/>
        <v>44815</v>
      </c>
      <c r="B255" t="str" cm="1">
        <f t="array" ref="B255">_xlfn.IFS(C255=1,"January",C255=2,"February",C255=3,"March",C255=4,"April",C255=5,"May",C255=6,"June",C255=7,"July",C255=8,"August",C255=9,"September",C255=10,"October",C255=11,"November",C255=12,"December")</f>
        <v>September</v>
      </c>
      <c r="C255" s="13">
        <v>9</v>
      </c>
      <c r="D255" s="21">
        <v>11</v>
      </c>
      <c r="E255" s="21">
        <v>2022</v>
      </c>
      <c r="F255" s="4">
        <v>14.390635051610284</v>
      </c>
      <c r="G255" t="str">
        <f t="shared" si="8"/>
        <v>-</v>
      </c>
      <c r="H255" s="17" t="s">
        <v>14</v>
      </c>
      <c r="I255" t="s">
        <v>47</v>
      </c>
      <c r="J255" s="17" t="s">
        <v>4</v>
      </c>
      <c r="K255" t="s">
        <v>1</v>
      </c>
    </row>
    <row r="256" spans="1:11" x14ac:dyDescent="0.2">
      <c r="A256" s="1">
        <f t="shared" si="9"/>
        <v>44816</v>
      </c>
      <c r="B256" t="str" cm="1">
        <f t="array" ref="B256">_xlfn.IFS(C256=1,"January",C256=2,"February",C256=3,"March",C256=4,"April",C256=5,"May",C256=6,"June",C256=7,"July",C256=8,"August",C256=9,"September",C256=10,"October",C256=11,"November",C256=12,"December")</f>
        <v>September</v>
      </c>
      <c r="C256" s="13">
        <v>9</v>
      </c>
      <c r="D256" s="21">
        <v>12</v>
      </c>
      <c r="E256" s="21">
        <v>2022</v>
      </c>
      <c r="F256" s="4">
        <v>40.865758012492364</v>
      </c>
      <c r="G256" t="str">
        <f t="shared" si="8"/>
        <v>-</v>
      </c>
      <c r="H256" s="17" t="s">
        <v>14</v>
      </c>
      <c r="I256" t="s">
        <v>47</v>
      </c>
      <c r="J256" s="17" t="s">
        <v>6</v>
      </c>
      <c r="K256" t="s">
        <v>1</v>
      </c>
    </row>
    <row r="257" spans="1:11" x14ac:dyDescent="0.2">
      <c r="A257" s="1">
        <f t="shared" si="9"/>
        <v>44817</v>
      </c>
      <c r="B257" t="str" cm="1">
        <f t="array" ref="B257">_xlfn.IFS(C257=1,"January",C257=2,"February",C257=3,"March",C257=4,"April",C257=5,"May",C257=6,"June",C257=7,"July",C257=8,"August",C257=9,"September",C257=10,"October",C257=11,"November",C257=12,"December")</f>
        <v>September</v>
      </c>
      <c r="C257" s="13">
        <v>9</v>
      </c>
      <c r="D257" s="21">
        <v>13</v>
      </c>
      <c r="E257" s="21">
        <v>2022</v>
      </c>
      <c r="F257" s="4">
        <v>25.39713506079082</v>
      </c>
      <c r="G257" t="str">
        <f t="shared" si="8"/>
        <v>-</v>
      </c>
      <c r="H257" s="17" t="s">
        <v>31</v>
      </c>
      <c r="I257" t="s">
        <v>46</v>
      </c>
      <c r="J257" s="17" t="s">
        <v>8</v>
      </c>
      <c r="K257" t="s">
        <v>1</v>
      </c>
    </row>
    <row r="258" spans="1:11" x14ac:dyDescent="0.2">
      <c r="A258" s="1">
        <f t="shared" si="9"/>
        <v>44818</v>
      </c>
      <c r="B258" t="str" cm="1">
        <f t="array" ref="B258">_xlfn.IFS(C258=1,"January",C258=2,"February",C258=3,"March",C258=4,"April",C258=5,"May",C258=6,"June",C258=7,"July",C258=8,"August",C258=9,"September",C258=10,"October",C258=11,"November",C258=12,"December")</f>
        <v>September</v>
      </c>
      <c r="C258" s="13">
        <v>9</v>
      </c>
      <c r="D258" s="21">
        <v>14</v>
      </c>
      <c r="E258" s="21">
        <v>2022</v>
      </c>
      <c r="F258" s="4">
        <v>36.058044492075034</v>
      </c>
      <c r="G258" t="str">
        <f t="shared" si="8"/>
        <v>-</v>
      </c>
      <c r="H258" s="17" t="s">
        <v>14</v>
      </c>
      <c r="I258" t="s">
        <v>47</v>
      </c>
      <c r="J258" s="17" t="s">
        <v>5</v>
      </c>
      <c r="K258" t="s">
        <v>1</v>
      </c>
    </row>
    <row r="259" spans="1:11" x14ac:dyDescent="0.2">
      <c r="A259" s="1">
        <f t="shared" si="9"/>
        <v>44819</v>
      </c>
      <c r="B259" t="str" cm="1">
        <f t="array" ref="B259">_xlfn.IFS(C259=1,"January",C259=2,"February",C259=3,"March",C259=4,"April",C259=5,"May",C259=6,"June",C259=7,"July",C259=8,"August",C259=9,"September",C259=10,"October",C259=11,"November",C259=12,"December")</f>
        <v>September</v>
      </c>
      <c r="C259" s="13">
        <v>9</v>
      </c>
      <c r="D259" s="21">
        <v>15</v>
      </c>
      <c r="E259" s="21">
        <v>2022</v>
      </c>
      <c r="F259" s="4">
        <v>29.069092257022536</v>
      </c>
      <c r="G259" t="str">
        <f t="shared" ref="G259:G322" si="10">IF((D259=D259-DAY(D259)+1),3000,"-")</f>
        <v>-</v>
      </c>
      <c r="H259" s="17" t="s">
        <v>31</v>
      </c>
      <c r="I259" t="s">
        <v>46</v>
      </c>
      <c r="J259" s="17" t="s">
        <v>4</v>
      </c>
      <c r="K259" t="s">
        <v>1</v>
      </c>
    </row>
    <row r="260" spans="1:11" x14ac:dyDescent="0.2">
      <c r="A260" s="1">
        <f t="shared" ref="A260:A323" si="11">A259+1</f>
        <v>44820</v>
      </c>
      <c r="B260" t="str" cm="1">
        <f t="array" ref="B260">_xlfn.IFS(C260=1,"January",C260=2,"February",C260=3,"March",C260=4,"April",C260=5,"May",C260=6,"June",C260=7,"July",C260=8,"August",C260=9,"September",C260=10,"October",C260=11,"November",C260=12,"December")</f>
        <v>September</v>
      </c>
      <c r="C260" s="13">
        <v>9</v>
      </c>
      <c r="D260" s="21">
        <v>16</v>
      </c>
      <c r="E260" s="21">
        <v>2022</v>
      </c>
      <c r="F260" s="4">
        <v>72.095119714245982</v>
      </c>
      <c r="G260" t="str">
        <f t="shared" si="10"/>
        <v>-</v>
      </c>
      <c r="H260" s="17" t="s">
        <v>14</v>
      </c>
      <c r="I260" t="s">
        <v>47</v>
      </c>
      <c r="J260" s="17" t="s">
        <v>3</v>
      </c>
      <c r="K260" t="s">
        <v>1</v>
      </c>
    </row>
    <row r="261" spans="1:11" x14ac:dyDescent="0.2">
      <c r="A261" s="1">
        <f t="shared" si="11"/>
        <v>44821</v>
      </c>
      <c r="B261" t="str" cm="1">
        <f t="array" ref="B261">_xlfn.IFS(C261=1,"January",C261=2,"February",C261=3,"March",C261=4,"April",C261=5,"May",C261=6,"June",C261=7,"July",C261=8,"August",C261=9,"September",C261=10,"October",C261=11,"November",C261=12,"December")</f>
        <v>September</v>
      </c>
      <c r="C261" s="13">
        <v>9</v>
      </c>
      <c r="D261" s="21">
        <v>17</v>
      </c>
      <c r="E261" s="21">
        <v>2022</v>
      </c>
      <c r="F261" s="4">
        <v>64.306223367292034</v>
      </c>
      <c r="G261" t="str">
        <f t="shared" si="10"/>
        <v>-</v>
      </c>
      <c r="H261" s="17" t="s">
        <v>31</v>
      </c>
      <c r="I261" t="s">
        <v>46</v>
      </c>
      <c r="J261" s="17" t="s">
        <v>4</v>
      </c>
      <c r="K261" t="s">
        <v>1</v>
      </c>
    </row>
    <row r="262" spans="1:11" x14ac:dyDescent="0.2">
      <c r="A262" s="1">
        <f t="shared" si="11"/>
        <v>44822</v>
      </c>
      <c r="B262" t="str" cm="1">
        <f t="array" ref="B262">_xlfn.IFS(C262=1,"January",C262=2,"February",C262=3,"March",C262=4,"April",C262=5,"May",C262=6,"June",C262=7,"July",C262=8,"August",C262=9,"September",C262=10,"October",C262=11,"November",C262=12,"December")</f>
        <v>September</v>
      </c>
      <c r="C262" s="13">
        <v>9</v>
      </c>
      <c r="D262" s="21">
        <v>18</v>
      </c>
      <c r="E262" s="21">
        <v>2022</v>
      </c>
      <c r="F262" s="4">
        <v>71.276882852524821</v>
      </c>
      <c r="G262" t="str">
        <f t="shared" si="10"/>
        <v>-</v>
      </c>
      <c r="H262" s="17" t="s">
        <v>14</v>
      </c>
      <c r="I262" t="s">
        <v>47</v>
      </c>
      <c r="J262" s="17" t="s">
        <v>5</v>
      </c>
      <c r="K262" t="s">
        <v>1</v>
      </c>
    </row>
    <row r="263" spans="1:11" x14ac:dyDescent="0.2">
      <c r="A263" s="1">
        <f t="shared" si="11"/>
        <v>44823</v>
      </c>
      <c r="B263" t="str" cm="1">
        <f t="array" ref="B263">_xlfn.IFS(C263=1,"January",C263=2,"February",C263=3,"March",C263=4,"April",C263=5,"May",C263=6,"June",C263=7,"July",C263=8,"August",C263=9,"September",C263=10,"October",C263=11,"November",C263=12,"December")</f>
        <v>September</v>
      </c>
      <c r="C263" s="13">
        <v>9</v>
      </c>
      <c r="D263" s="21">
        <v>19</v>
      </c>
      <c r="E263" s="21">
        <v>2022</v>
      </c>
      <c r="F263" s="4">
        <v>78.130870047948207</v>
      </c>
      <c r="G263" t="str">
        <f t="shared" si="10"/>
        <v>-</v>
      </c>
      <c r="H263" s="17" t="s">
        <v>31</v>
      </c>
      <c r="I263" t="s">
        <v>46</v>
      </c>
      <c r="J263" s="17" t="s">
        <v>4</v>
      </c>
      <c r="K263" t="s">
        <v>1</v>
      </c>
    </row>
    <row r="264" spans="1:11" x14ac:dyDescent="0.2">
      <c r="A264" s="1">
        <f t="shared" si="11"/>
        <v>44824</v>
      </c>
      <c r="B264" t="str" cm="1">
        <f t="array" ref="B264">_xlfn.IFS(C264=1,"January",C264=2,"February",C264=3,"March",C264=4,"April",C264=5,"May",C264=6,"June",C264=7,"July",C264=8,"August",C264=9,"September",C264=10,"October",C264=11,"November",C264=12,"December")</f>
        <v>September</v>
      </c>
      <c r="C264" s="13">
        <v>9</v>
      </c>
      <c r="D264" s="21">
        <v>20</v>
      </c>
      <c r="E264" s="21">
        <v>2022</v>
      </c>
      <c r="F264" s="4">
        <v>77.789903479279999</v>
      </c>
      <c r="G264" t="str">
        <f t="shared" si="10"/>
        <v>-</v>
      </c>
      <c r="H264" s="17" t="s">
        <v>14</v>
      </c>
      <c r="I264" t="s">
        <v>47</v>
      </c>
      <c r="J264" s="17" t="s">
        <v>3</v>
      </c>
      <c r="K264" t="s">
        <v>1</v>
      </c>
    </row>
    <row r="265" spans="1:11" x14ac:dyDescent="0.2">
      <c r="A265" s="1">
        <f t="shared" si="11"/>
        <v>44825</v>
      </c>
      <c r="B265" t="str" cm="1">
        <f t="array" ref="B265">_xlfn.IFS(C265=1,"January",C265=2,"February",C265=3,"March",C265=4,"April",C265=5,"May",C265=6,"June",C265=7,"July",C265=8,"August",C265=9,"September",C265=10,"October",C265=11,"November",C265=12,"December")</f>
        <v>September</v>
      </c>
      <c r="C265" s="13">
        <v>9</v>
      </c>
      <c r="D265" s="21">
        <v>21</v>
      </c>
      <c r="E265" s="21">
        <v>2022</v>
      </c>
      <c r="F265" s="4">
        <v>91.308540663488117</v>
      </c>
      <c r="G265" t="str">
        <f t="shared" si="10"/>
        <v>-</v>
      </c>
      <c r="H265" s="17" t="s">
        <v>31</v>
      </c>
      <c r="I265" t="s">
        <v>46</v>
      </c>
      <c r="J265" s="17" t="s">
        <v>4</v>
      </c>
      <c r="K265" t="s">
        <v>1</v>
      </c>
    </row>
    <row r="266" spans="1:11" x14ac:dyDescent="0.2">
      <c r="A266" s="1">
        <f t="shared" si="11"/>
        <v>44826</v>
      </c>
      <c r="B266" t="str" cm="1">
        <f t="array" ref="B266">_xlfn.IFS(C266=1,"January",C266=2,"February",C266=3,"March",C266=4,"April",C266=5,"May",C266=6,"June",C266=7,"July",C266=8,"August",C266=9,"September",C266=10,"October",C266=11,"November",C266=12,"December")</f>
        <v>September</v>
      </c>
      <c r="C266" s="13">
        <v>9</v>
      </c>
      <c r="D266" s="21">
        <v>22</v>
      </c>
      <c r="E266" s="21">
        <v>2022</v>
      </c>
      <c r="F266" s="4">
        <v>35.268363712654967</v>
      </c>
      <c r="G266" t="str">
        <f t="shared" si="10"/>
        <v>-</v>
      </c>
      <c r="H266" s="17" t="s">
        <v>14</v>
      </c>
      <c r="I266" t="s">
        <v>47</v>
      </c>
      <c r="J266" s="17" t="s">
        <v>8</v>
      </c>
      <c r="K266" t="s">
        <v>1</v>
      </c>
    </row>
    <row r="267" spans="1:11" x14ac:dyDescent="0.2">
      <c r="A267" s="1">
        <f t="shared" si="11"/>
        <v>44827</v>
      </c>
      <c r="B267" t="str" cm="1">
        <f t="array" ref="B267">_xlfn.IFS(C267=1,"January",C267=2,"February",C267=3,"March",C267=4,"April",C267=5,"May",C267=6,"June",C267=7,"July",C267=8,"August",C267=9,"September",C267=10,"October",C267=11,"November",C267=12,"December")</f>
        <v>September</v>
      </c>
      <c r="C267" s="13">
        <v>9</v>
      </c>
      <c r="D267" s="21">
        <v>23</v>
      </c>
      <c r="E267" s="21">
        <v>2022</v>
      </c>
      <c r="F267" s="4">
        <v>31.542038489761513</v>
      </c>
      <c r="G267" t="str">
        <f t="shared" si="10"/>
        <v>-</v>
      </c>
      <c r="H267" s="17" t="s">
        <v>31</v>
      </c>
      <c r="I267" t="s">
        <v>46</v>
      </c>
      <c r="J267" s="17" t="s">
        <v>5</v>
      </c>
      <c r="K267" t="s">
        <v>1</v>
      </c>
    </row>
    <row r="268" spans="1:11" x14ac:dyDescent="0.2">
      <c r="A268" s="1">
        <f t="shared" si="11"/>
        <v>44828</v>
      </c>
      <c r="B268" t="str" cm="1">
        <f t="array" ref="B268">_xlfn.IFS(C268=1,"January",C268=2,"February",C268=3,"March",C268=4,"April",C268=5,"May",C268=6,"June",C268=7,"July",C268=8,"August",C268=9,"September",C268=10,"October",C268=11,"November",C268=12,"December")</f>
        <v>September</v>
      </c>
      <c r="C268" s="13">
        <v>9</v>
      </c>
      <c r="D268" s="21">
        <v>24</v>
      </c>
      <c r="E268" s="21">
        <v>2022</v>
      </c>
      <c r="F268" s="4">
        <v>57.843817331582919</v>
      </c>
      <c r="G268" t="str">
        <f t="shared" si="10"/>
        <v>-</v>
      </c>
      <c r="H268" s="17" t="s">
        <v>14</v>
      </c>
      <c r="I268" t="s">
        <v>47</v>
      </c>
      <c r="J268" s="17" t="s">
        <v>4</v>
      </c>
      <c r="K268" t="s">
        <v>1</v>
      </c>
    </row>
    <row r="269" spans="1:11" x14ac:dyDescent="0.2">
      <c r="A269" s="1">
        <f t="shared" si="11"/>
        <v>44829</v>
      </c>
      <c r="B269" t="str" cm="1">
        <f t="array" ref="B269">_xlfn.IFS(C269=1,"January",C269=2,"February",C269=3,"March",C269=4,"April",C269=5,"May",C269=6,"June",C269=7,"July",C269=8,"August",C269=9,"September",C269=10,"October",C269=11,"November",C269=12,"December")</f>
        <v>September</v>
      </c>
      <c r="C269" s="13">
        <v>9</v>
      </c>
      <c r="D269" s="21">
        <v>25</v>
      </c>
      <c r="E269" s="21">
        <v>2022</v>
      </c>
      <c r="F269" s="4">
        <v>99.826799241467015</v>
      </c>
      <c r="G269" t="str">
        <f t="shared" si="10"/>
        <v>-</v>
      </c>
      <c r="H269" s="17" t="s">
        <v>31</v>
      </c>
      <c r="I269" t="s">
        <v>46</v>
      </c>
      <c r="J269" s="17" t="s">
        <v>5</v>
      </c>
      <c r="K269" t="s">
        <v>1</v>
      </c>
    </row>
    <row r="270" spans="1:11" x14ac:dyDescent="0.2">
      <c r="A270" s="1">
        <f t="shared" si="11"/>
        <v>44830</v>
      </c>
      <c r="B270" t="str" cm="1">
        <f t="array" ref="B270">_xlfn.IFS(C270=1,"January",C270=2,"February",C270=3,"March",C270=4,"April",C270=5,"May",C270=6,"June",C270=7,"July",C270=8,"August",C270=9,"September",C270=10,"October",C270=11,"November",C270=12,"December")</f>
        <v>September</v>
      </c>
      <c r="C270" s="13">
        <v>9</v>
      </c>
      <c r="D270" s="21">
        <v>26</v>
      </c>
      <c r="E270" s="21">
        <v>2022</v>
      </c>
      <c r="F270" s="4">
        <v>25.282993327356959</v>
      </c>
      <c r="G270" t="str">
        <f t="shared" si="10"/>
        <v>-</v>
      </c>
      <c r="H270" s="17" t="s">
        <v>31</v>
      </c>
      <c r="I270" t="s">
        <v>46</v>
      </c>
      <c r="J270" s="17" t="s">
        <v>6</v>
      </c>
      <c r="K270" t="s">
        <v>1</v>
      </c>
    </row>
    <row r="271" spans="1:11" x14ac:dyDescent="0.2">
      <c r="A271" s="1">
        <f t="shared" si="11"/>
        <v>44831</v>
      </c>
      <c r="B271" t="str" cm="1">
        <f t="array" ref="B271">_xlfn.IFS(C271=1,"January",C271=2,"February",C271=3,"March",C271=4,"April",C271=5,"May",C271=6,"June",C271=7,"July",C271=8,"August",C271=9,"September",C271=10,"October",C271=11,"November",C271=12,"December")</f>
        <v>September</v>
      </c>
      <c r="C271" s="13">
        <v>9</v>
      </c>
      <c r="D271" s="21">
        <v>27</v>
      </c>
      <c r="E271" s="21">
        <v>2022</v>
      </c>
      <c r="F271" s="4">
        <v>5.7449900407767061</v>
      </c>
      <c r="G271" t="str">
        <f t="shared" si="10"/>
        <v>-</v>
      </c>
      <c r="H271" s="17" t="s">
        <v>31</v>
      </c>
      <c r="I271" t="s">
        <v>46</v>
      </c>
      <c r="J271" s="17" t="s">
        <v>5</v>
      </c>
      <c r="K271" t="s">
        <v>1</v>
      </c>
    </row>
    <row r="272" spans="1:11" x14ac:dyDescent="0.2">
      <c r="A272" s="1">
        <f t="shared" si="11"/>
        <v>44832</v>
      </c>
      <c r="B272" t="str" cm="1">
        <f t="array" ref="B272">_xlfn.IFS(C272=1,"January",C272=2,"February",C272=3,"March",C272=4,"April",C272=5,"May",C272=6,"June",C272=7,"July",C272=8,"August",C272=9,"September",C272=10,"October",C272=11,"November",C272=12,"December")</f>
        <v>September</v>
      </c>
      <c r="C272" s="13">
        <v>9</v>
      </c>
      <c r="D272" s="21">
        <v>28</v>
      </c>
      <c r="E272" s="21">
        <v>2022</v>
      </c>
      <c r="F272" s="4">
        <v>40.645413886214904</v>
      </c>
      <c r="G272" t="str">
        <f t="shared" si="10"/>
        <v>-</v>
      </c>
      <c r="H272" s="17" t="s">
        <v>31</v>
      </c>
      <c r="I272" t="s">
        <v>46</v>
      </c>
      <c r="J272" s="17" t="s">
        <v>5</v>
      </c>
      <c r="K272" t="s">
        <v>1</v>
      </c>
    </row>
    <row r="273" spans="1:11" x14ac:dyDescent="0.2">
      <c r="A273" s="1">
        <f t="shared" si="11"/>
        <v>44833</v>
      </c>
      <c r="B273" t="str" cm="1">
        <f t="array" ref="B273">_xlfn.IFS(C273=1,"January",C273=2,"February",C273=3,"March",C273=4,"April",C273=5,"May",C273=6,"June",C273=7,"July",C273=8,"August",C273=9,"September",C273=10,"October",C273=11,"November",C273=12,"December")</f>
        <v>September</v>
      </c>
      <c r="C273" s="13">
        <v>9</v>
      </c>
      <c r="D273" s="21">
        <v>29</v>
      </c>
      <c r="E273" s="21">
        <v>2022</v>
      </c>
      <c r="F273" s="4">
        <v>54.382619834635626</v>
      </c>
      <c r="G273" t="str">
        <f t="shared" si="10"/>
        <v>-</v>
      </c>
      <c r="H273" s="17" t="s">
        <v>31</v>
      </c>
      <c r="I273" t="s">
        <v>46</v>
      </c>
      <c r="J273" s="17" t="s">
        <v>7</v>
      </c>
      <c r="K273" t="s">
        <v>1</v>
      </c>
    </row>
    <row r="274" spans="1:11" x14ac:dyDescent="0.2">
      <c r="A274" s="1">
        <f t="shared" si="11"/>
        <v>44834</v>
      </c>
      <c r="B274" t="str" cm="1">
        <f t="array" ref="B274">_xlfn.IFS(C274=1,"January",C274=2,"February",C274=3,"March",C274=4,"April",C274=5,"May",C274=6,"June",C274=7,"July",C274=8,"August",C274=9,"September",C274=10,"October",C274=11,"November",C274=12,"December")</f>
        <v>September</v>
      </c>
      <c r="C274" s="13">
        <v>9</v>
      </c>
      <c r="D274" s="21">
        <v>30</v>
      </c>
      <c r="E274" s="21">
        <v>2022</v>
      </c>
      <c r="F274" s="4">
        <v>3.5244509610957593</v>
      </c>
      <c r="G274" t="str">
        <f t="shared" si="10"/>
        <v>-</v>
      </c>
      <c r="H274" s="17" t="s">
        <v>14</v>
      </c>
      <c r="I274" t="s">
        <v>47</v>
      </c>
      <c r="J274" s="17" t="s">
        <v>8</v>
      </c>
      <c r="K274" t="s">
        <v>1</v>
      </c>
    </row>
    <row r="275" spans="1:11" x14ac:dyDescent="0.2">
      <c r="A275" s="1">
        <f t="shared" si="11"/>
        <v>44835</v>
      </c>
      <c r="B275" t="str" cm="1">
        <f t="array" ref="B275">_xlfn.IFS(C275=1,"January",C275=2,"February",C275=3,"March",C275=4,"April",C275=5,"May",C275=6,"June",C275=7,"July",C275=8,"August",C275=9,"September",C275=10,"October",C275=11,"November",C275=12,"December")</f>
        <v>October</v>
      </c>
      <c r="C275" s="13">
        <v>10</v>
      </c>
      <c r="D275" s="21">
        <v>1</v>
      </c>
      <c r="E275" s="21">
        <v>2022</v>
      </c>
      <c r="F275" s="4" t="s">
        <v>45</v>
      </c>
      <c r="G275">
        <f t="shared" si="10"/>
        <v>3000</v>
      </c>
      <c r="H275" s="17" t="s">
        <v>31</v>
      </c>
      <c r="I275" t="s">
        <v>17</v>
      </c>
      <c r="J275" s="17" t="s">
        <v>45</v>
      </c>
      <c r="K275" t="s">
        <v>9</v>
      </c>
    </row>
    <row r="276" spans="1:11" x14ac:dyDescent="0.2">
      <c r="A276" s="1">
        <f t="shared" si="11"/>
        <v>44836</v>
      </c>
      <c r="B276" t="str" cm="1">
        <f t="array" ref="B276">_xlfn.IFS(C276=1,"January",C276=2,"February",C276=3,"March",C276=4,"April",C276=5,"May",C276=6,"June",C276=7,"July",C276=8,"August",C276=9,"September",C276=10,"October",C276=11,"November",C276=12,"December")</f>
        <v>October</v>
      </c>
      <c r="C276" s="13">
        <v>10</v>
      </c>
      <c r="D276" s="21">
        <v>2</v>
      </c>
      <c r="E276" s="21">
        <v>2022</v>
      </c>
      <c r="F276" s="4">
        <v>90.610845632529205</v>
      </c>
      <c r="G276" t="str">
        <f t="shared" si="10"/>
        <v>-</v>
      </c>
      <c r="H276" s="17" t="s">
        <v>14</v>
      </c>
      <c r="I276" t="s">
        <v>47</v>
      </c>
      <c r="J276" s="17" t="s">
        <v>6</v>
      </c>
      <c r="K276" t="s">
        <v>1</v>
      </c>
    </row>
    <row r="277" spans="1:11" x14ac:dyDescent="0.2">
      <c r="A277" s="1">
        <f t="shared" si="11"/>
        <v>44837</v>
      </c>
      <c r="B277" t="str" cm="1">
        <f t="array" ref="B277">_xlfn.IFS(C277=1,"January",C277=2,"February",C277=3,"March",C277=4,"April",C277=5,"May",C277=6,"June",C277=7,"July",C277=8,"August",C277=9,"September",C277=10,"October",C277=11,"November",C277=12,"December")</f>
        <v>October</v>
      </c>
      <c r="C277" s="13">
        <v>10</v>
      </c>
      <c r="D277" s="21">
        <v>3</v>
      </c>
      <c r="E277" s="21">
        <v>2022</v>
      </c>
      <c r="F277" s="4">
        <v>85.687906410709346</v>
      </c>
      <c r="G277" t="str">
        <f t="shared" si="10"/>
        <v>-</v>
      </c>
      <c r="H277" s="17" t="s">
        <v>14</v>
      </c>
      <c r="I277" t="s">
        <v>47</v>
      </c>
      <c r="J277" s="17" t="s">
        <v>6</v>
      </c>
      <c r="K277" t="s">
        <v>1</v>
      </c>
    </row>
    <row r="278" spans="1:11" x14ac:dyDescent="0.2">
      <c r="A278" s="1">
        <f t="shared" si="11"/>
        <v>44838</v>
      </c>
      <c r="B278" t="str" cm="1">
        <f t="array" ref="B278">_xlfn.IFS(C278=1,"January",C278=2,"February",C278=3,"March",C278=4,"April",C278=5,"May",C278=6,"June",C278=7,"July",C278=8,"August",C278=9,"September",C278=10,"October",C278=11,"November",C278=12,"December")</f>
        <v>October</v>
      </c>
      <c r="C278" s="13">
        <v>10</v>
      </c>
      <c r="D278" s="21">
        <v>4</v>
      </c>
      <c r="E278" s="21">
        <v>2022</v>
      </c>
      <c r="F278" s="4">
        <v>34.210137800773701</v>
      </c>
      <c r="G278" t="str">
        <f t="shared" si="10"/>
        <v>-</v>
      </c>
      <c r="H278" s="17" t="s">
        <v>14</v>
      </c>
      <c r="I278" t="s">
        <v>47</v>
      </c>
      <c r="J278" s="17" t="s">
        <v>8</v>
      </c>
      <c r="K278" t="s">
        <v>1</v>
      </c>
    </row>
    <row r="279" spans="1:11" x14ac:dyDescent="0.2">
      <c r="A279" s="1">
        <f t="shared" si="11"/>
        <v>44839</v>
      </c>
      <c r="B279" t="str" cm="1">
        <f t="array" ref="B279">_xlfn.IFS(C279=1,"January",C279=2,"February",C279=3,"March",C279=4,"April",C279=5,"May",C279=6,"June",C279=7,"July",C279=8,"August",C279=9,"September",C279=10,"October",C279=11,"November",C279=12,"December")</f>
        <v>October</v>
      </c>
      <c r="C279" s="13">
        <v>10</v>
      </c>
      <c r="D279" s="21">
        <v>5</v>
      </c>
      <c r="E279" s="21">
        <v>2022</v>
      </c>
      <c r="F279" s="4">
        <v>39.198028218008574</v>
      </c>
      <c r="G279" t="str">
        <f t="shared" si="10"/>
        <v>-</v>
      </c>
      <c r="H279" s="17" t="s">
        <v>14</v>
      </c>
      <c r="I279" t="s">
        <v>47</v>
      </c>
      <c r="J279" s="17" t="s">
        <v>6</v>
      </c>
      <c r="K279" t="s">
        <v>1</v>
      </c>
    </row>
    <row r="280" spans="1:11" x14ac:dyDescent="0.2">
      <c r="A280" s="1">
        <f t="shared" si="11"/>
        <v>44840</v>
      </c>
      <c r="B280" t="str" cm="1">
        <f t="array" ref="B280">_xlfn.IFS(C280=1,"January",C280=2,"February",C280=3,"March",C280=4,"April",C280=5,"May",C280=6,"June",C280=7,"July",C280=8,"August",C280=9,"September",C280=10,"October",C280=11,"November",C280=12,"December")</f>
        <v>October</v>
      </c>
      <c r="C280" s="13">
        <v>10</v>
      </c>
      <c r="D280" s="21">
        <v>6</v>
      </c>
      <c r="E280" s="21">
        <v>2022</v>
      </c>
      <c r="F280" s="4">
        <v>3.2955772632494078</v>
      </c>
      <c r="G280" t="str">
        <f t="shared" si="10"/>
        <v>-</v>
      </c>
      <c r="H280" s="17" t="s">
        <v>14</v>
      </c>
      <c r="I280" t="s">
        <v>47</v>
      </c>
      <c r="J280" s="17" t="s">
        <v>4</v>
      </c>
      <c r="K280" t="s">
        <v>1</v>
      </c>
    </row>
    <row r="281" spans="1:11" x14ac:dyDescent="0.2">
      <c r="A281" s="1">
        <f t="shared" si="11"/>
        <v>44841</v>
      </c>
      <c r="B281" t="str" cm="1">
        <f t="array" ref="B281">_xlfn.IFS(C281=1,"January",C281=2,"February",C281=3,"March",C281=4,"April",C281=5,"May",C281=6,"June",C281=7,"July",C281=8,"August",C281=9,"September",C281=10,"October",C281=11,"November",C281=12,"December")</f>
        <v>October</v>
      </c>
      <c r="C281" s="13">
        <v>10</v>
      </c>
      <c r="D281" s="21">
        <v>7</v>
      </c>
      <c r="E281" s="21">
        <v>2022</v>
      </c>
      <c r="F281" s="4">
        <v>24.887064963589523</v>
      </c>
      <c r="G281" t="str">
        <f t="shared" si="10"/>
        <v>-</v>
      </c>
      <c r="H281" s="17" t="s">
        <v>31</v>
      </c>
      <c r="I281" t="s">
        <v>46</v>
      </c>
      <c r="J281" s="17" t="s">
        <v>5</v>
      </c>
      <c r="K281" t="s">
        <v>1</v>
      </c>
    </row>
    <row r="282" spans="1:11" x14ac:dyDescent="0.2">
      <c r="A282" s="1">
        <f t="shared" si="11"/>
        <v>44842</v>
      </c>
      <c r="B282" t="str" cm="1">
        <f t="array" ref="B282">_xlfn.IFS(C282=1,"January",C282=2,"February",C282=3,"March",C282=4,"April",C282=5,"May",C282=6,"June",C282=7,"July",C282=8,"August",C282=9,"September",C282=10,"October",C282=11,"November",C282=12,"December")</f>
        <v>October</v>
      </c>
      <c r="C282" s="13">
        <v>10</v>
      </c>
      <c r="D282" s="21">
        <v>8</v>
      </c>
      <c r="E282" s="21">
        <v>2022</v>
      </c>
      <c r="F282" s="4">
        <v>42.112604809126388</v>
      </c>
      <c r="G282" t="str">
        <f t="shared" si="10"/>
        <v>-</v>
      </c>
      <c r="H282" s="17" t="s">
        <v>31</v>
      </c>
      <c r="I282" t="s">
        <v>46</v>
      </c>
      <c r="J282" s="17" t="s">
        <v>3</v>
      </c>
      <c r="K282" t="s">
        <v>1</v>
      </c>
    </row>
    <row r="283" spans="1:11" x14ac:dyDescent="0.2">
      <c r="A283" s="1">
        <f t="shared" si="11"/>
        <v>44843</v>
      </c>
      <c r="B283" t="str" cm="1">
        <f t="array" ref="B283">_xlfn.IFS(C283=1,"January",C283=2,"February",C283=3,"March",C283=4,"April",C283=5,"May",C283=6,"June",C283=7,"July",C283=8,"August",C283=9,"September",C283=10,"October",C283=11,"November",C283=12,"December")</f>
        <v>October</v>
      </c>
      <c r="C283" s="13">
        <v>10</v>
      </c>
      <c r="D283" s="21">
        <v>9</v>
      </c>
      <c r="E283" s="21">
        <v>2022</v>
      </c>
      <c r="F283" s="4">
        <v>38.283443864842376</v>
      </c>
      <c r="G283" t="str">
        <f t="shared" si="10"/>
        <v>-</v>
      </c>
      <c r="H283" s="17" t="s">
        <v>14</v>
      </c>
      <c r="I283" t="s">
        <v>47</v>
      </c>
      <c r="J283" s="17" t="s">
        <v>3</v>
      </c>
      <c r="K283" t="s">
        <v>1</v>
      </c>
    </row>
    <row r="284" spans="1:11" x14ac:dyDescent="0.2">
      <c r="A284" s="1">
        <f t="shared" si="11"/>
        <v>44844</v>
      </c>
      <c r="B284" t="str" cm="1">
        <f t="array" ref="B284">_xlfn.IFS(C284=1,"January",C284=2,"February",C284=3,"March",C284=4,"April",C284=5,"May",C284=6,"June",C284=7,"July",C284=8,"August",C284=9,"September",C284=10,"October",C284=11,"November",C284=12,"December")</f>
        <v>October</v>
      </c>
      <c r="C284" s="13">
        <v>10</v>
      </c>
      <c r="D284" s="21">
        <v>10</v>
      </c>
      <c r="E284" s="21">
        <v>2022</v>
      </c>
      <c r="F284" s="4">
        <v>14.852567338889056</v>
      </c>
      <c r="G284" t="str">
        <f t="shared" si="10"/>
        <v>-</v>
      </c>
      <c r="H284" s="17" t="s">
        <v>14</v>
      </c>
      <c r="I284" t="s">
        <v>47</v>
      </c>
      <c r="J284" s="17" t="s">
        <v>6</v>
      </c>
      <c r="K284" t="s">
        <v>1</v>
      </c>
    </row>
    <row r="285" spans="1:11" x14ac:dyDescent="0.2">
      <c r="A285" s="1">
        <f t="shared" si="11"/>
        <v>44845</v>
      </c>
      <c r="B285" t="str" cm="1">
        <f t="array" ref="B285">_xlfn.IFS(C285=1,"January",C285=2,"February",C285=3,"March",C285=4,"April",C285=5,"May",C285=6,"June",C285=7,"July",C285=8,"August",C285=9,"September",C285=10,"October",C285=11,"November",C285=12,"December")</f>
        <v>October</v>
      </c>
      <c r="C285" s="13">
        <v>10</v>
      </c>
      <c r="D285" s="21">
        <v>11</v>
      </c>
      <c r="E285" s="21">
        <v>2022</v>
      </c>
      <c r="F285" s="4">
        <v>47.32177784093809</v>
      </c>
      <c r="G285" t="str">
        <f t="shared" si="10"/>
        <v>-</v>
      </c>
      <c r="H285" s="17" t="s">
        <v>14</v>
      </c>
      <c r="I285" t="s">
        <v>47</v>
      </c>
      <c r="J285" s="17" t="s">
        <v>7</v>
      </c>
      <c r="K285" t="s">
        <v>1</v>
      </c>
    </row>
    <row r="286" spans="1:11" x14ac:dyDescent="0.2">
      <c r="A286" s="1">
        <f t="shared" si="11"/>
        <v>44846</v>
      </c>
      <c r="B286" t="str" cm="1">
        <f t="array" ref="B286">_xlfn.IFS(C286=1,"January",C286=2,"February",C286=3,"March",C286=4,"April",C286=5,"May",C286=6,"June",C286=7,"July",C286=8,"August",C286=9,"September",C286=10,"October",C286=11,"November",C286=12,"December")</f>
        <v>October</v>
      </c>
      <c r="C286" s="13">
        <v>10</v>
      </c>
      <c r="D286" s="21">
        <v>12</v>
      </c>
      <c r="E286" s="21">
        <v>2022</v>
      </c>
      <c r="F286" s="4">
        <v>48.249266237541903</v>
      </c>
      <c r="G286" t="str">
        <f t="shared" si="10"/>
        <v>-</v>
      </c>
      <c r="H286" s="17" t="s">
        <v>14</v>
      </c>
      <c r="I286" t="s">
        <v>47</v>
      </c>
      <c r="J286" s="17" t="s">
        <v>3</v>
      </c>
      <c r="K286" t="s">
        <v>1</v>
      </c>
    </row>
    <row r="287" spans="1:11" x14ac:dyDescent="0.2">
      <c r="A287" s="1">
        <f t="shared" si="11"/>
        <v>44847</v>
      </c>
      <c r="B287" t="str" cm="1">
        <f t="array" ref="B287">_xlfn.IFS(C287=1,"January",C287=2,"February",C287=3,"March",C287=4,"April",C287=5,"May",C287=6,"June",C287=7,"July",C287=8,"August",C287=9,"September",C287=10,"October",C287=11,"November",C287=12,"December")</f>
        <v>October</v>
      </c>
      <c r="C287" s="13">
        <v>10</v>
      </c>
      <c r="D287" s="21">
        <v>13</v>
      </c>
      <c r="E287" s="21">
        <v>2022</v>
      </c>
      <c r="F287" s="4">
        <v>3.43587996633629</v>
      </c>
      <c r="G287" t="str">
        <f t="shared" si="10"/>
        <v>-</v>
      </c>
      <c r="H287" s="17" t="s">
        <v>31</v>
      </c>
      <c r="I287" t="s">
        <v>46</v>
      </c>
      <c r="J287" s="17" t="s">
        <v>8</v>
      </c>
      <c r="K287" t="s">
        <v>1</v>
      </c>
    </row>
    <row r="288" spans="1:11" x14ac:dyDescent="0.2">
      <c r="A288" s="1">
        <f t="shared" si="11"/>
        <v>44848</v>
      </c>
      <c r="B288" t="str" cm="1">
        <f t="array" ref="B288">_xlfn.IFS(C288=1,"January",C288=2,"February",C288=3,"March",C288=4,"April",C288=5,"May",C288=6,"June",C288=7,"July",C288=8,"August",C288=9,"September",C288=10,"October",C288=11,"November",C288=12,"December")</f>
        <v>October</v>
      </c>
      <c r="C288" s="13">
        <v>10</v>
      </c>
      <c r="D288" s="21">
        <v>14</v>
      </c>
      <c r="E288" s="21">
        <v>2022</v>
      </c>
      <c r="F288" s="4">
        <v>71.145112555961347</v>
      </c>
      <c r="G288" t="str">
        <f t="shared" si="10"/>
        <v>-</v>
      </c>
      <c r="H288" s="17" t="s">
        <v>14</v>
      </c>
      <c r="I288" t="s">
        <v>47</v>
      </c>
      <c r="J288" s="17" t="s">
        <v>3</v>
      </c>
      <c r="K288" t="s">
        <v>1</v>
      </c>
    </row>
    <row r="289" spans="1:11" x14ac:dyDescent="0.2">
      <c r="A289" s="1">
        <f t="shared" si="11"/>
        <v>44849</v>
      </c>
      <c r="B289" t="str" cm="1">
        <f t="array" ref="B289">_xlfn.IFS(C289=1,"January",C289=2,"February",C289=3,"March",C289=4,"April",C289=5,"May",C289=6,"June",C289=7,"July",C289=8,"August",C289=9,"September",C289=10,"October",C289=11,"November",C289=12,"December")</f>
        <v>October</v>
      </c>
      <c r="C289" s="13">
        <v>10</v>
      </c>
      <c r="D289" s="21">
        <v>15</v>
      </c>
      <c r="E289" s="21">
        <v>2022</v>
      </c>
      <c r="F289" s="4">
        <v>53.257526527040113</v>
      </c>
      <c r="G289" t="str">
        <f t="shared" si="10"/>
        <v>-</v>
      </c>
      <c r="H289" s="17" t="s">
        <v>31</v>
      </c>
      <c r="I289" t="s">
        <v>46</v>
      </c>
      <c r="J289" s="17" t="s">
        <v>4</v>
      </c>
      <c r="K289" t="s">
        <v>1</v>
      </c>
    </row>
    <row r="290" spans="1:11" x14ac:dyDescent="0.2">
      <c r="A290" s="1">
        <f t="shared" si="11"/>
        <v>44850</v>
      </c>
      <c r="B290" t="str" cm="1">
        <f t="array" ref="B290">_xlfn.IFS(C290=1,"January",C290=2,"February",C290=3,"March",C290=4,"April",C290=5,"May",C290=6,"June",C290=7,"July",C290=8,"August",C290=9,"September",C290=10,"October",C290=11,"November",C290=12,"December")</f>
        <v>October</v>
      </c>
      <c r="C290" s="13">
        <v>10</v>
      </c>
      <c r="D290" s="21">
        <v>16</v>
      </c>
      <c r="E290" s="21">
        <v>2022</v>
      </c>
      <c r="F290" s="4">
        <v>30.390385639245597</v>
      </c>
      <c r="G290" t="str">
        <f t="shared" si="10"/>
        <v>-</v>
      </c>
      <c r="H290" s="17" t="s">
        <v>31</v>
      </c>
      <c r="I290" t="s">
        <v>46</v>
      </c>
      <c r="J290" s="17" t="s">
        <v>8</v>
      </c>
      <c r="K290" t="s">
        <v>1</v>
      </c>
    </row>
    <row r="291" spans="1:11" x14ac:dyDescent="0.2">
      <c r="A291" s="1">
        <f t="shared" si="11"/>
        <v>44851</v>
      </c>
      <c r="B291" t="str" cm="1">
        <f t="array" ref="B291">_xlfn.IFS(C291=1,"January",C291=2,"February",C291=3,"March",C291=4,"April",C291=5,"May",C291=6,"June",C291=7,"July",C291=8,"August",C291=9,"September",C291=10,"October",C291=11,"November",C291=12,"December")</f>
        <v>October</v>
      </c>
      <c r="C291" s="13">
        <v>10</v>
      </c>
      <c r="D291" s="21">
        <v>17</v>
      </c>
      <c r="E291" s="21">
        <v>2022</v>
      </c>
      <c r="F291" s="4">
        <v>34.656068633911701</v>
      </c>
      <c r="G291" t="str">
        <f t="shared" si="10"/>
        <v>-</v>
      </c>
      <c r="H291" s="17" t="s">
        <v>31</v>
      </c>
      <c r="I291" t="s">
        <v>46</v>
      </c>
      <c r="J291" s="17" t="s">
        <v>7</v>
      </c>
      <c r="K291" t="s">
        <v>1</v>
      </c>
    </row>
    <row r="292" spans="1:11" x14ac:dyDescent="0.2">
      <c r="A292" s="1">
        <f t="shared" si="11"/>
        <v>44852</v>
      </c>
      <c r="B292" t="str" cm="1">
        <f t="array" ref="B292">_xlfn.IFS(C292=1,"January",C292=2,"February",C292=3,"March",C292=4,"April",C292=5,"May",C292=6,"June",C292=7,"July",C292=8,"August",C292=9,"September",C292=10,"October",C292=11,"November",C292=12,"December")</f>
        <v>October</v>
      </c>
      <c r="C292" s="13">
        <v>10</v>
      </c>
      <c r="D292" s="21">
        <v>18</v>
      </c>
      <c r="E292" s="21">
        <v>2022</v>
      </c>
      <c r="F292" s="4">
        <v>5.098141319966726</v>
      </c>
      <c r="G292" t="str">
        <f t="shared" si="10"/>
        <v>-</v>
      </c>
      <c r="H292" s="17" t="s">
        <v>31</v>
      </c>
      <c r="I292" t="s">
        <v>46</v>
      </c>
      <c r="J292" s="17" t="s">
        <v>6</v>
      </c>
      <c r="K292" t="s">
        <v>1</v>
      </c>
    </row>
    <row r="293" spans="1:11" x14ac:dyDescent="0.2">
      <c r="A293" s="1">
        <f t="shared" si="11"/>
        <v>44853</v>
      </c>
      <c r="B293" t="str" cm="1">
        <f t="array" ref="B293">_xlfn.IFS(C293=1,"January",C293=2,"February",C293=3,"March",C293=4,"April",C293=5,"May",C293=6,"June",C293=7,"July",C293=8,"August",C293=9,"September",C293=10,"October",C293=11,"November",C293=12,"December")</f>
        <v>October</v>
      </c>
      <c r="C293" s="13">
        <v>10</v>
      </c>
      <c r="D293" s="21">
        <v>19</v>
      </c>
      <c r="E293" s="21">
        <v>2022</v>
      </c>
      <c r="F293" s="4">
        <v>78.447408295827216</v>
      </c>
      <c r="G293" t="str">
        <f t="shared" si="10"/>
        <v>-</v>
      </c>
      <c r="H293" s="17" t="s">
        <v>14</v>
      </c>
      <c r="I293" t="s">
        <v>47</v>
      </c>
      <c r="J293" s="17" t="s">
        <v>8</v>
      </c>
      <c r="K293" t="s">
        <v>1</v>
      </c>
    </row>
    <row r="294" spans="1:11" x14ac:dyDescent="0.2">
      <c r="A294" s="1">
        <f t="shared" si="11"/>
        <v>44854</v>
      </c>
      <c r="B294" t="str" cm="1">
        <f t="array" ref="B294">_xlfn.IFS(C294=1,"January",C294=2,"February",C294=3,"March",C294=4,"April",C294=5,"May",C294=6,"June",C294=7,"July",C294=8,"August",C294=9,"September",C294=10,"October",C294=11,"November",C294=12,"December")</f>
        <v>October</v>
      </c>
      <c r="C294" s="13">
        <v>10</v>
      </c>
      <c r="D294" s="21">
        <v>20</v>
      </c>
      <c r="E294" s="21">
        <v>2022</v>
      </c>
      <c r="F294" s="4">
        <v>32.655190143044081</v>
      </c>
      <c r="G294" t="str">
        <f t="shared" si="10"/>
        <v>-</v>
      </c>
      <c r="H294" s="17" t="s">
        <v>31</v>
      </c>
      <c r="I294" t="s">
        <v>46</v>
      </c>
      <c r="J294" s="17" t="s">
        <v>5</v>
      </c>
      <c r="K294" t="s">
        <v>1</v>
      </c>
    </row>
    <row r="295" spans="1:11" x14ac:dyDescent="0.2">
      <c r="A295" s="1">
        <f t="shared" si="11"/>
        <v>44855</v>
      </c>
      <c r="B295" t="str" cm="1">
        <f t="array" ref="B295">_xlfn.IFS(C295=1,"January",C295=2,"February",C295=3,"March",C295=4,"April",C295=5,"May",C295=6,"June",C295=7,"July",C295=8,"August",C295=9,"September",C295=10,"October",C295=11,"November",C295=12,"December")</f>
        <v>October</v>
      </c>
      <c r="C295" s="13">
        <v>10</v>
      </c>
      <c r="D295" s="21">
        <v>21</v>
      </c>
      <c r="E295" s="21">
        <v>2022</v>
      </c>
      <c r="F295" s="4">
        <v>41.530645851803364</v>
      </c>
      <c r="G295" t="str">
        <f t="shared" si="10"/>
        <v>-</v>
      </c>
      <c r="H295" s="17" t="s">
        <v>14</v>
      </c>
      <c r="I295" t="s">
        <v>47</v>
      </c>
      <c r="J295" s="17" t="s">
        <v>5</v>
      </c>
      <c r="K295" t="s">
        <v>1</v>
      </c>
    </row>
    <row r="296" spans="1:11" x14ac:dyDescent="0.2">
      <c r="A296" s="1">
        <f t="shared" si="11"/>
        <v>44856</v>
      </c>
      <c r="B296" t="str" cm="1">
        <f t="array" ref="B296">_xlfn.IFS(C296=1,"January",C296=2,"February",C296=3,"March",C296=4,"April",C296=5,"May",C296=6,"June",C296=7,"July",C296=8,"August",C296=9,"September",C296=10,"October",C296=11,"November",C296=12,"December")</f>
        <v>October</v>
      </c>
      <c r="C296" s="13">
        <v>10</v>
      </c>
      <c r="D296" s="21">
        <v>22</v>
      </c>
      <c r="E296" s="21">
        <v>2022</v>
      </c>
      <c r="F296" s="4">
        <v>25.056508076804402</v>
      </c>
      <c r="G296" t="str">
        <f t="shared" si="10"/>
        <v>-</v>
      </c>
      <c r="H296" s="17" t="s">
        <v>31</v>
      </c>
      <c r="I296" t="s">
        <v>46</v>
      </c>
      <c r="J296" s="17" t="s">
        <v>5</v>
      </c>
      <c r="K296" t="s">
        <v>1</v>
      </c>
    </row>
    <row r="297" spans="1:11" x14ac:dyDescent="0.2">
      <c r="A297" s="1">
        <f t="shared" si="11"/>
        <v>44857</v>
      </c>
      <c r="B297" t="str" cm="1">
        <f t="array" ref="B297">_xlfn.IFS(C297=1,"January",C297=2,"February",C297=3,"March",C297=4,"April",C297=5,"May",C297=6,"June",C297=7,"July",C297=8,"August",C297=9,"September",C297=10,"October",C297=11,"November",C297=12,"December")</f>
        <v>October</v>
      </c>
      <c r="C297" s="13">
        <v>10</v>
      </c>
      <c r="D297" s="21">
        <v>23</v>
      </c>
      <c r="E297" s="21">
        <v>2022</v>
      </c>
      <c r="F297" s="4">
        <v>9.5450634266315291</v>
      </c>
      <c r="G297" t="str">
        <f t="shared" si="10"/>
        <v>-</v>
      </c>
      <c r="H297" s="17" t="s">
        <v>14</v>
      </c>
      <c r="I297" t="s">
        <v>47</v>
      </c>
      <c r="J297" s="17" t="s">
        <v>3</v>
      </c>
      <c r="K297" t="s">
        <v>1</v>
      </c>
    </row>
    <row r="298" spans="1:11" x14ac:dyDescent="0.2">
      <c r="A298" s="1">
        <f t="shared" si="11"/>
        <v>44858</v>
      </c>
      <c r="B298" t="str" cm="1">
        <f t="array" ref="B298">_xlfn.IFS(C298=1,"January",C298=2,"February",C298=3,"March",C298=4,"April",C298=5,"May",C298=6,"June",C298=7,"July",C298=8,"August",C298=9,"September",C298=10,"October",C298=11,"November",C298=12,"December")</f>
        <v>October</v>
      </c>
      <c r="C298" s="13">
        <v>10</v>
      </c>
      <c r="D298" s="21">
        <v>24</v>
      </c>
      <c r="E298" s="21">
        <v>2022</v>
      </c>
      <c r="F298" s="4">
        <v>49.251940516638633</v>
      </c>
      <c r="G298" t="str">
        <f t="shared" si="10"/>
        <v>-</v>
      </c>
      <c r="H298" s="17" t="s">
        <v>14</v>
      </c>
      <c r="I298" t="s">
        <v>47</v>
      </c>
      <c r="J298" s="17" t="s">
        <v>7</v>
      </c>
      <c r="K298" t="s">
        <v>1</v>
      </c>
    </row>
    <row r="299" spans="1:11" x14ac:dyDescent="0.2">
      <c r="A299" s="1">
        <f t="shared" si="11"/>
        <v>44859</v>
      </c>
      <c r="B299" t="str" cm="1">
        <f t="array" ref="B299">_xlfn.IFS(C299=1,"January",C299=2,"February",C299=3,"March",C299=4,"April",C299=5,"May",C299=6,"June",C299=7,"July",C299=8,"August",C299=9,"September",C299=10,"October",C299=11,"November",C299=12,"December")</f>
        <v>October</v>
      </c>
      <c r="C299" s="13">
        <v>10</v>
      </c>
      <c r="D299" s="21">
        <v>25</v>
      </c>
      <c r="E299" s="21">
        <v>2022</v>
      </c>
      <c r="F299" s="4">
        <v>89.851845508767695</v>
      </c>
      <c r="G299" t="str">
        <f t="shared" si="10"/>
        <v>-</v>
      </c>
      <c r="H299" s="17" t="s">
        <v>14</v>
      </c>
      <c r="I299" t="s">
        <v>47</v>
      </c>
      <c r="J299" s="17" t="s">
        <v>3</v>
      </c>
      <c r="K299" t="s">
        <v>1</v>
      </c>
    </row>
    <row r="300" spans="1:11" x14ac:dyDescent="0.2">
      <c r="A300" s="1">
        <f t="shared" si="11"/>
        <v>44860</v>
      </c>
      <c r="B300" t="str" cm="1">
        <f t="array" ref="B300">_xlfn.IFS(C300=1,"January",C300=2,"February",C300=3,"March",C300=4,"April",C300=5,"May",C300=6,"June",C300=7,"July",C300=8,"August",C300=9,"September",C300=10,"October",C300=11,"November",C300=12,"December")</f>
        <v>October</v>
      </c>
      <c r="C300" s="13">
        <v>10</v>
      </c>
      <c r="D300" s="21">
        <v>26</v>
      </c>
      <c r="E300" s="21">
        <v>2022</v>
      </c>
      <c r="F300" s="4">
        <v>42.67174855187865</v>
      </c>
      <c r="G300" t="str">
        <f t="shared" si="10"/>
        <v>-</v>
      </c>
      <c r="H300" s="17" t="s">
        <v>14</v>
      </c>
      <c r="I300" t="s">
        <v>47</v>
      </c>
      <c r="J300" s="17" t="s">
        <v>3</v>
      </c>
      <c r="K300" t="s">
        <v>1</v>
      </c>
    </row>
    <row r="301" spans="1:11" x14ac:dyDescent="0.2">
      <c r="A301" s="1">
        <f t="shared" si="11"/>
        <v>44861</v>
      </c>
      <c r="B301" t="str" cm="1">
        <f t="array" ref="B301">_xlfn.IFS(C301=1,"January",C301=2,"February",C301=3,"March",C301=4,"April",C301=5,"May",C301=6,"June",C301=7,"July",C301=8,"August",C301=9,"September",C301=10,"October",C301=11,"November",C301=12,"December")</f>
        <v>October</v>
      </c>
      <c r="C301" s="13">
        <v>10</v>
      </c>
      <c r="D301" s="21">
        <v>27</v>
      </c>
      <c r="E301" s="21">
        <v>2022</v>
      </c>
      <c r="F301" s="4">
        <v>96.207153963455596</v>
      </c>
      <c r="G301" t="str">
        <f t="shared" si="10"/>
        <v>-</v>
      </c>
      <c r="H301" s="17" t="s">
        <v>31</v>
      </c>
      <c r="I301" t="s">
        <v>46</v>
      </c>
      <c r="J301" s="17" t="s">
        <v>6</v>
      </c>
      <c r="K301" t="s">
        <v>1</v>
      </c>
    </row>
    <row r="302" spans="1:11" x14ac:dyDescent="0.2">
      <c r="A302" s="1">
        <f t="shared" si="11"/>
        <v>44862</v>
      </c>
      <c r="B302" t="str" cm="1">
        <f t="array" ref="B302">_xlfn.IFS(C302=1,"January",C302=2,"February",C302=3,"March",C302=4,"April",C302=5,"May",C302=6,"June",C302=7,"July",C302=8,"August",C302=9,"September",C302=10,"October",C302=11,"November",C302=12,"December")</f>
        <v>October</v>
      </c>
      <c r="C302" s="13">
        <v>10</v>
      </c>
      <c r="D302" s="21">
        <v>28</v>
      </c>
      <c r="E302" s="21">
        <v>2022</v>
      </c>
      <c r="F302" s="4">
        <v>33.862863535346712</v>
      </c>
      <c r="G302" t="str">
        <f t="shared" si="10"/>
        <v>-</v>
      </c>
      <c r="H302" s="17" t="s">
        <v>31</v>
      </c>
      <c r="I302" t="s">
        <v>46</v>
      </c>
      <c r="J302" s="17" t="s">
        <v>8</v>
      </c>
      <c r="K302" t="s">
        <v>1</v>
      </c>
    </row>
    <row r="303" spans="1:11" x14ac:dyDescent="0.2">
      <c r="A303" s="1">
        <f t="shared" si="11"/>
        <v>44863</v>
      </c>
      <c r="B303" t="str" cm="1">
        <f t="array" ref="B303">_xlfn.IFS(C303=1,"January",C303=2,"February",C303=3,"March",C303=4,"April",C303=5,"May",C303=6,"June",C303=7,"July",C303=8,"August",C303=9,"September",C303=10,"October",C303=11,"November",C303=12,"December")</f>
        <v>October</v>
      </c>
      <c r="C303" s="13">
        <v>10</v>
      </c>
      <c r="D303" s="21">
        <v>29</v>
      </c>
      <c r="E303" s="21">
        <v>2022</v>
      </c>
      <c r="F303" s="4">
        <v>81.014048916986653</v>
      </c>
      <c r="G303" t="str">
        <f t="shared" si="10"/>
        <v>-</v>
      </c>
      <c r="H303" s="17" t="s">
        <v>31</v>
      </c>
      <c r="I303" t="s">
        <v>46</v>
      </c>
      <c r="J303" s="17" t="s">
        <v>4</v>
      </c>
      <c r="K303" t="s">
        <v>1</v>
      </c>
    </row>
    <row r="304" spans="1:11" x14ac:dyDescent="0.2">
      <c r="A304" s="1">
        <f t="shared" si="11"/>
        <v>44864</v>
      </c>
      <c r="B304" t="str" cm="1">
        <f t="array" ref="B304">_xlfn.IFS(C304=1,"January",C304=2,"February",C304=3,"March",C304=4,"April",C304=5,"May",C304=6,"June",C304=7,"July",C304=8,"August",C304=9,"September",C304=10,"October",C304=11,"November",C304=12,"December")</f>
        <v>October</v>
      </c>
      <c r="C304" s="13">
        <v>10</v>
      </c>
      <c r="D304" s="21">
        <v>30</v>
      </c>
      <c r="E304" s="21">
        <v>2022</v>
      </c>
      <c r="F304" s="4">
        <v>55.215528098006253</v>
      </c>
      <c r="G304" t="str">
        <f t="shared" si="10"/>
        <v>-</v>
      </c>
      <c r="H304" s="17" t="s">
        <v>31</v>
      </c>
      <c r="I304" t="s">
        <v>46</v>
      </c>
      <c r="J304" s="17" t="s">
        <v>7</v>
      </c>
      <c r="K304" t="s">
        <v>1</v>
      </c>
    </row>
    <row r="305" spans="1:11" x14ac:dyDescent="0.2">
      <c r="A305" s="1">
        <f t="shared" si="11"/>
        <v>44865</v>
      </c>
      <c r="B305" t="str" cm="1">
        <f t="array" ref="B305">_xlfn.IFS(C305=1,"January",C305=2,"February",C305=3,"March",C305=4,"April",C305=5,"May",C305=6,"June",C305=7,"July",C305=8,"August",C305=9,"September",C305=10,"October",C305=11,"November",C305=12,"December")</f>
        <v>October</v>
      </c>
      <c r="C305" s="13">
        <v>10</v>
      </c>
      <c r="D305" s="21">
        <v>31</v>
      </c>
      <c r="E305" s="21">
        <v>2022</v>
      </c>
      <c r="F305" s="4">
        <v>10.49420114052147</v>
      </c>
      <c r="G305" t="str">
        <f t="shared" si="10"/>
        <v>-</v>
      </c>
      <c r="H305" s="17" t="s">
        <v>31</v>
      </c>
      <c r="I305" t="s">
        <v>46</v>
      </c>
      <c r="J305" s="17" t="s">
        <v>4</v>
      </c>
      <c r="K305" t="s">
        <v>1</v>
      </c>
    </row>
    <row r="306" spans="1:11" x14ac:dyDescent="0.2">
      <c r="A306" s="1">
        <f t="shared" si="11"/>
        <v>44866</v>
      </c>
      <c r="B306" t="str" cm="1">
        <f t="array" ref="B306">_xlfn.IFS(C306=1,"January",C306=2,"February",C306=3,"March",C306=4,"April",C306=5,"May",C306=6,"June",C306=7,"July",C306=8,"August",C306=9,"September",C306=10,"October",C306=11,"November",C306=12,"December")</f>
        <v>November</v>
      </c>
      <c r="C306" s="13">
        <v>11</v>
      </c>
      <c r="D306" s="21">
        <v>1</v>
      </c>
      <c r="E306" s="21">
        <v>2022</v>
      </c>
      <c r="F306" s="4" t="s">
        <v>45</v>
      </c>
      <c r="G306">
        <f t="shared" si="10"/>
        <v>3000</v>
      </c>
      <c r="H306" s="17" t="s">
        <v>31</v>
      </c>
      <c r="I306" t="s">
        <v>17</v>
      </c>
      <c r="J306" s="17" t="s">
        <v>45</v>
      </c>
      <c r="K306" t="s">
        <v>9</v>
      </c>
    </row>
    <row r="307" spans="1:11" x14ac:dyDescent="0.2">
      <c r="A307" s="1">
        <f t="shared" si="11"/>
        <v>44867</v>
      </c>
      <c r="B307" t="str" cm="1">
        <f t="array" ref="B307">_xlfn.IFS(C307=1,"January",C307=2,"February",C307=3,"March",C307=4,"April",C307=5,"May",C307=6,"June",C307=7,"July",C307=8,"August",C307=9,"September",C307=10,"October",C307=11,"November",C307=12,"December")</f>
        <v>November</v>
      </c>
      <c r="C307" s="13">
        <v>11</v>
      </c>
      <c r="D307" s="21">
        <v>2</v>
      </c>
      <c r="E307" s="21">
        <v>2022</v>
      </c>
      <c r="F307" s="4">
        <v>43.480634583675133</v>
      </c>
      <c r="G307" t="str">
        <f t="shared" si="10"/>
        <v>-</v>
      </c>
      <c r="H307" s="17" t="s">
        <v>31</v>
      </c>
      <c r="I307" t="s">
        <v>46</v>
      </c>
      <c r="J307" s="17" t="s">
        <v>8</v>
      </c>
      <c r="K307" t="s">
        <v>1</v>
      </c>
    </row>
    <row r="308" spans="1:11" x14ac:dyDescent="0.2">
      <c r="A308" s="1">
        <f t="shared" si="11"/>
        <v>44868</v>
      </c>
      <c r="B308" t="str" cm="1">
        <f t="array" ref="B308">_xlfn.IFS(C308=1,"January",C308=2,"February",C308=3,"March",C308=4,"April",C308=5,"May",C308=6,"June",C308=7,"July",C308=8,"August",C308=9,"September",C308=10,"October",C308=11,"November",C308=12,"December")</f>
        <v>November</v>
      </c>
      <c r="C308" s="13">
        <v>11</v>
      </c>
      <c r="D308" s="21">
        <v>3</v>
      </c>
      <c r="E308" s="21">
        <v>2022</v>
      </c>
      <c r="F308" s="4">
        <v>17.161198790045578</v>
      </c>
      <c r="G308" t="str">
        <f t="shared" si="10"/>
        <v>-</v>
      </c>
      <c r="H308" s="17" t="s">
        <v>14</v>
      </c>
      <c r="I308" t="s">
        <v>47</v>
      </c>
      <c r="J308" s="17" t="s">
        <v>7</v>
      </c>
      <c r="K308" t="s">
        <v>1</v>
      </c>
    </row>
    <row r="309" spans="1:11" x14ac:dyDescent="0.2">
      <c r="A309" s="1">
        <f t="shared" si="11"/>
        <v>44869</v>
      </c>
      <c r="B309" t="str" cm="1">
        <f t="array" ref="B309">_xlfn.IFS(C309=1,"January",C309=2,"February",C309=3,"March",C309=4,"April",C309=5,"May",C309=6,"June",C309=7,"July",C309=8,"August",C309=9,"September",C309=10,"October",C309=11,"November",C309=12,"December")</f>
        <v>November</v>
      </c>
      <c r="C309" s="13">
        <v>11</v>
      </c>
      <c r="D309" s="21">
        <v>4</v>
      </c>
      <c r="E309" s="21">
        <v>2022</v>
      </c>
      <c r="F309" s="4">
        <v>46.828076116724752</v>
      </c>
      <c r="G309" t="str">
        <f t="shared" si="10"/>
        <v>-</v>
      </c>
      <c r="H309" s="17" t="s">
        <v>31</v>
      </c>
      <c r="I309" t="s">
        <v>46</v>
      </c>
      <c r="J309" s="17" t="s">
        <v>7</v>
      </c>
      <c r="K309" t="s">
        <v>1</v>
      </c>
    </row>
    <row r="310" spans="1:11" x14ac:dyDescent="0.2">
      <c r="A310" s="1">
        <f t="shared" si="11"/>
        <v>44870</v>
      </c>
      <c r="B310" t="str" cm="1">
        <f t="array" ref="B310">_xlfn.IFS(C310=1,"January",C310=2,"February",C310=3,"March",C310=4,"April",C310=5,"May",C310=6,"June",C310=7,"July",C310=8,"August",C310=9,"September",C310=10,"October",C310=11,"November",C310=12,"December")</f>
        <v>November</v>
      </c>
      <c r="C310" s="13">
        <v>11</v>
      </c>
      <c r="D310" s="21">
        <v>5</v>
      </c>
      <c r="E310" s="21">
        <v>2022</v>
      </c>
      <c r="F310" s="4">
        <v>26.991066663073905</v>
      </c>
      <c r="G310" t="str">
        <f t="shared" si="10"/>
        <v>-</v>
      </c>
      <c r="H310" s="17" t="s">
        <v>14</v>
      </c>
      <c r="I310" t="s">
        <v>47</v>
      </c>
      <c r="J310" s="17" t="s">
        <v>8</v>
      </c>
      <c r="K310" t="s">
        <v>1</v>
      </c>
    </row>
    <row r="311" spans="1:11" x14ac:dyDescent="0.2">
      <c r="A311" s="1">
        <f t="shared" si="11"/>
        <v>44871</v>
      </c>
      <c r="B311" t="str" cm="1">
        <f t="array" ref="B311">_xlfn.IFS(C311=1,"January",C311=2,"February",C311=3,"March",C311=4,"April",C311=5,"May",C311=6,"June",C311=7,"July",C311=8,"August",C311=9,"September",C311=10,"October",C311=11,"November",C311=12,"December")</f>
        <v>November</v>
      </c>
      <c r="C311" s="13">
        <v>11</v>
      </c>
      <c r="D311" s="21">
        <v>6</v>
      </c>
      <c r="E311" s="21">
        <v>2022</v>
      </c>
      <c r="F311" s="4">
        <v>60.296342077916762</v>
      </c>
      <c r="G311" t="str">
        <f t="shared" si="10"/>
        <v>-</v>
      </c>
      <c r="H311" s="17" t="s">
        <v>31</v>
      </c>
      <c r="I311" t="s">
        <v>46</v>
      </c>
      <c r="J311" s="17" t="s">
        <v>3</v>
      </c>
      <c r="K311" t="s">
        <v>1</v>
      </c>
    </row>
    <row r="312" spans="1:11" x14ac:dyDescent="0.2">
      <c r="A312" s="1">
        <f t="shared" si="11"/>
        <v>44872</v>
      </c>
      <c r="B312" t="str" cm="1">
        <f t="array" ref="B312">_xlfn.IFS(C312=1,"January",C312=2,"February",C312=3,"March",C312=4,"April",C312=5,"May",C312=6,"June",C312=7,"July",C312=8,"August",C312=9,"September",C312=10,"October",C312=11,"November",C312=12,"December")</f>
        <v>November</v>
      </c>
      <c r="C312" s="13">
        <v>11</v>
      </c>
      <c r="D312" s="21">
        <v>7</v>
      </c>
      <c r="E312" s="21">
        <v>2022</v>
      </c>
      <c r="F312" s="4">
        <v>97.518415610123739</v>
      </c>
      <c r="G312" t="str">
        <f t="shared" si="10"/>
        <v>-</v>
      </c>
      <c r="H312" s="17" t="s">
        <v>31</v>
      </c>
      <c r="I312" t="s">
        <v>46</v>
      </c>
      <c r="J312" s="17" t="s">
        <v>5</v>
      </c>
      <c r="K312" t="s">
        <v>1</v>
      </c>
    </row>
    <row r="313" spans="1:11" x14ac:dyDescent="0.2">
      <c r="A313" s="1">
        <f t="shared" si="11"/>
        <v>44873</v>
      </c>
      <c r="B313" t="str" cm="1">
        <f t="array" ref="B313">_xlfn.IFS(C313=1,"January",C313=2,"February",C313=3,"March",C313=4,"April",C313=5,"May",C313=6,"June",C313=7,"July",C313=8,"August",C313=9,"September",C313=10,"October",C313=11,"November",C313=12,"December")</f>
        <v>November</v>
      </c>
      <c r="C313" s="13">
        <v>11</v>
      </c>
      <c r="D313" s="21">
        <v>8</v>
      </c>
      <c r="E313" s="21">
        <v>2022</v>
      </c>
      <c r="F313" s="4">
        <v>9.0627613438584476</v>
      </c>
      <c r="G313" t="str">
        <f t="shared" si="10"/>
        <v>-</v>
      </c>
      <c r="H313" s="17" t="s">
        <v>14</v>
      </c>
      <c r="I313" t="s">
        <v>47</v>
      </c>
      <c r="J313" s="17" t="s">
        <v>8</v>
      </c>
      <c r="K313" t="s">
        <v>1</v>
      </c>
    </row>
    <row r="314" spans="1:11" x14ac:dyDescent="0.2">
      <c r="A314" s="1">
        <f t="shared" si="11"/>
        <v>44874</v>
      </c>
      <c r="B314" t="str" cm="1">
        <f t="array" ref="B314">_xlfn.IFS(C314=1,"January",C314=2,"February",C314=3,"March",C314=4,"April",C314=5,"May",C314=6,"June",C314=7,"July",C314=8,"August",C314=9,"September",C314=10,"October",C314=11,"November",C314=12,"December")</f>
        <v>November</v>
      </c>
      <c r="C314" s="13">
        <v>11</v>
      </c>
      <c r="D314" s="21">
        <v>9</v>
      </c>
      <c r="E314" s="21">
        <v>2022</v>
      </c>
      <c r="F314" s="4">
        <v>78.400915957834727</v>
      </c>
      <c r="G314" t="str">
        <f t="shared" si="10"/>
        <v>-</v>
      </c>
      <c r="H314" s="17" t="s">
        <v>31</v>
      </c>
      <c r="I314" t="s">
        <v>46</v>
      </c>
      <c r="J314" s="17" t="s">
        <v>4</v>
      </c>
      <c r="K314" t="s">
        <v>1</v>
      </c>
    </row>
    <row r="315" spans="1:11" x14ac:dyDescent="0.2">
      <c r="A315" s="1">
        <f t="shared" si="11"/>
        <v>44875</v>
      </c>
      <c r="B315" t="str" cm="1">
        <f t="array" ref="B315">_xlfn.IFS(C315=1,"January",C315=2,"February",C315=3,"March",C315=4,"April",C315=5,"May",C315=6,"June",C315=7,"July",C315=8,"August",C315=9,"September",C315=10,"October",C315=11,"November",C315=12,"December")</f>
        <v>November</v>
      </c>
      <c r="C315" s="13">
        <v>11</v>
      </c>
      <c r="D315" s="21">
        <v>10</v>
      </c>
      <c r="E315" s="21">
        <v>2022</v>
      </c>
      <c r="F315" s="4">
        <v>18.230745054724899</v>
      </c>
      <c r="G315" t="str">
        <f t="shared" si="10"/>
        <v>-</v>
      </c>
      <c r="H315" s="17" t="s">
        <v>31</v>
      </c>
      <c r="I315" t="s">
        <v>46</v>
      </c>
      <c r="J315" s="17" t="s">
        <v>7</v>
      </c>
      <c r="K315" t="s">
        <v>1</v>
      </c>
    </row>
    <row r="316" spans="1:11" x14ac:dyDescent="0.2">
      <c r="A316" s="1">
        <f t="shared" si="11"/>
        <v>44876</v>
      </c>
      <c r="B316" t="str" cm="1">
        <f t="array" ref="B316">_xlfn.IFS(C316=1,"January",C316=2,"February",C316=3,"March",C316=4,"April",C316=5,"May",C316=6,"June",C316=7,"July",C316=8,"August",C316=9,"September",C316=10,"October",C316=11,"November",C316=12,"December")</f>
        <v>November</v>
      </c>
      <c r="C316" s="13">
        <v>11</v>
      </c>
      <c r="D316" s="21">
        <v>11</v>
      </c>
      <c r="E316" s="21">
        <v>2022</v>
      </c>
      <c r="F316" s="4">
        <v>41.520552654013798</v>
      </c>
      <c r="G316" t="str">
        <f t="shared" si="10"/>
        <v>-</v>
      </c>
      <c r="H316" s="17" t="s">
        <v>31</v>
      </c>
      <c r="I316" t="s">
        <v>46</v>
      </c>
      <c r="J316" s="17" t="s">
        <v>8</v>
      </c>
      <c r="K316" t="s">
        <v>1</v>
      </c>
    </row>
    <row r="317" spans="1:11" x14ac:dyDescent="0.2">
      <c r="A317" s="1">
        <f t="shared" si="11"/>
        <v>44877</v>
      </c>
      <c r="B317" t="str" cm="1">
        <f t="array" ref="B317">_xlfn.IFS(C317=1,"January",C317=2,"February",C317=3,"March",C317=4,"April",C317=5,"May",C317=6,"June",C317=7,"July",C317=8,"August",C317=9,"September",C317=10,"October",C317=11,"November",C317=12,"December")</f>
        <v>November</v>
      </c>
      <c r="C317" s="13">
        <v>11</v>
      </c>
      <c r="D317" s="21">
        <v>12</v>
      </c>
      <c r="E317" s="21">
        <v>2022</v>
      </c>
      <c r="F317" s="4">
        <v>95.577246780152493</v>
      </c>
      <c r="G317" t="str">
        <f t="shared" si="10"/>
        <v>-</v>
      </c>
      <c r="H317" s="17" t="s">
        <v>31</v>
      </c>
      <c r="I317" t="s">
        <v>46</v>
      </c>
      <c r="J317" s="17" t="s">
        <v>8</v>
      </c>
      <c r="K317" t="s">
        <v>1</v>
      </c>
    </row>
    <row r="318" spans="1:11" x14ac:dyDescent="0.2">
      <c r="A318" s="1">
        <f t="shared" si="11"/>
        <v>44878</v>
      </c>
      <c r="B318" t="str" cm="1">
        <f t="array" ref="B318">_xlfn.IFS(C318=1,"January",C318=2,"February",C318=3,"March",C318=4,"April",C318=5,"May",C318=6,"June",C318=7,"July",C318=8,"August",C318=9,"September",C318=10,"October",C318=11,"November",C318=12,"December")</f>
        <v>November</v>
      </c>
      <c r="C318" s="13">
        <v>11</v>
      </c>
      <c r="D318" s="21">
        <v>13</v>
      </c>
      <c r="E318" s="21">
        <v>2022</v>
      </c>
      <c r="F318" s="4">
        <v>78.23463484895214</v>
      </c>
      <c r="G318" t="str">
        <f t="shared" si="10"/>
        <v>-</v>
      </c>
      <c r="H318" s="17" t="s">
        <v>14</v>
      </c>
      <c r="I318" t="s">
        <v>47</v>
      </c>
      <c r="J318" s="17" t="s">
        <v>3</v>
      </c>
      <c r="K318" t="s">
        <v>1</v>
      </c>
    </row>
    <row r="319" spans="1:11" x14ac:dyDescent="0.2">
      <c r="A319" s="1">
        <f t="shared" si="11"/>
        <v>44879</v>
      </c>
      <c r="B319" t="str" cm="1">
        <f t="array" ref="B319">_xlfn.IFS(C319=1,"January",C319=2,"February",C319=3,"March",C319=4,"April",C319=5,"May",C319=6,"June",C319=7,"July",C319=8,"August",C319=9,"September",C319=10,"October",C319=11,"November",C319=12,"December")</f>
        <v>November</v>
      </c>
      <c r="C319" s="13">
        <v>11</v>
      </c>
      <c r="D319" s="21">
        <v>14</v>
      </c>
      <c r="E319" s="21">
        <v>2022</v>
      </c>
      <c r="F319" s="4">
        <v>54.143838447064482</v>
      </c>
      <c r="G319" t="str">
        <f t="shared" si="10"/>
        <v>-</v>
      </c>
      <c r="H319" s="17" t="s">
        <v>31</v>
      </c>
      <c r="I319" t="s">
        <v>46</v>
      </c>
      <c r="J319" s="17" t="s">
        <v>7</v>
      </c>
      <c r="K319" t="s">
        <v>1</v>
      </c>
    </row>
    <row r="320" spans="1:11" x14ac:dyDescent="0.2">
      <c r="A320" s="1">
        <f t="shared" si="11"/>
        <v>44880</v>
      </c>
      <c r="B320" t="str" cm="1">
        <f t="array" ref="B320">_xlfn.IFS(C320=1,"January",C320=2,"February",C320=3,"March",C320=4,"April",C320=5,"May",C320=6,"June",C320=7,"July",C320=8,"August",C320=9,"September",C320=10,"October",C320=11,"November",C320=12,"December")</f>
        <v>November</v>
      </c>
      <c r="C320" s="13">
        <v>11</v>
      </c>
      <c r="D320" s="21">
        <v>15</v>
      </c>
      <c r="E320" s="21">
        <v>2022</v>
      </c>
      <c r="F320" s="4">
        <v>62.341380080373391</v>
      </c>
      <c r="G320" t="str">
        <f t="shared" si="10"/>
        <v>-</v>
      </c>
      <c r="H320" s="17" t="s">
        <v>14</v>
      </c>
      <c r="I320" t="s">
        <v>47</v>
      </c>
      <c r="J320" s="17" t="s">
        <v>6</v>
      </c>
      <c r="K320" t="s">
        <v>1</v>
      </c>
    </row>
    <row r="321" spans="1:11" x14ac:dyDescent="0.2">
      <c r="A321" s="1">
        <f t="shared" si="11"/>
        <v>44881</v>
      </c>
      <c r="B321" t="str" cm="1">
        <f t="array" ref="B321">_xlfn.IFS(C321=1,"January",C321=2,"February",C321=3,"March",C321=4,"April",C321=5,"May",C321=6,"June",C321=7,"July",C321=8,"August",C321=9,"September",C321=10,"October",C321=11,"November",C321=12,"December")</f>
        <v>November</v>
      </c>
      <c r="C321" s="13">
        <v>11</v>
      </c>
      <c r="D321" s="21">
        <v>16</v>
      </c>
      <c r="E321" s="21">
        <v>2022</v>
      </c>
      <c r="F321" s="4">
        <v>93.320821928159631</v>
      </c>
      <c r="G321" t="str">
        <f t="shared" si="10"/>
        <v>-</v>
      </c>
      <c r="H321" s="17" t="s">
        <v>31</v>
      </c>
      <c r="I321" t="s">
        <v>46</v>
      </c>
      <c r="J321" s="17" t="s">
        <v>3</v>
      </c>
      <c r="K321" t="s">
        <v>1</v>
      </c>
    </row>
    <row r="322" spans="1:11" x14ac:dyDescent="0.2">
      <c r="A322" s="1">
        <f t="shared" si="11"/>
        <v>44882</v>
      </c>
      <c r="B322" t="str" cm="1">
        <f t="array" ref="B322">_xlfn.IFS(C322=1,"January",C322=2,"February",C322=3,"March",C322=4,"April",C322=5,"May",C322=6,"June",C322=7,"July",C322=8,"August",C322=9,"September",C322=10,"October",C322=11,"November",C322=12,"December")</f>
        <v>November</v>
      </c>
      <c r="C322" s="13">
        <v>11</v>
      </c>
      <c r="D322" s="21">
        <v>17</v>
      </c>
      <c r="E322" s="21">
        <v>2022</v>
      </c>
      <c r="F322" s="4">
        <v>80.420076281550593</v>
      </c>
      <c r="G322" t="str">
        <f t="shared" si="10"/>
        <v>-</v>
      </c>
      <c r="H322" s="17" t="s">
        <v>31</v>
      </c>
      <c r="I322" t="s">
        <v>46</v>
      </c>
      <c r="J322" s="17" t="s">
        <v>4</v>
      </c>
      <c r="K322" t="s">
        <v>1</v>
      </c>
    </row>
    <row r="323" spans="1:11" x14ac:dyDescent="0.2">
      <c r="A323" s="1">
        <f t="shared" si="11"/>
        <v>44883</v>
      </c>
      <c r="B323" t="str" cm="1">
        <f t="array" ref="B323">_xlfn.IFS(C323=1,"January",C323=2,"February",C323=3,"March",C323=4,"April",C323=5,"May",C323=6,"June",C323=7,"July",C323=8,"August",C323=9,"September",C323=10,"October",C323=11,"November",C323=12,"December")</f>
        <v>November</v>
      </c>
      <c r="C323" s="13">
        <v>11</v>
      </c>
      <c r="D323" s="21">
        <v>18</v>
      </c>
      <c r="E323" s="21">
        <v>2022</v>
      </c>
      <c r="F323" s="4">
        <v>96.260633510672946</v>
      </c>
      <c r="G323" t="str">
        <f t="shared" ref="G323:G366" si="12">IF((D323=D323-DAY(D323)+1),3000,"-")</f>
        <v>-</v>
      </c>
      <c r="H323" s="17" t="s">
        <v>14</v>
      </c>
      <c r="I323" t="s">
        <v>47</v>
      </c>
      <c r="J323" s="17" t="s">
        <v>8</v>
      </c>
      <c r="K323" t="s">
        <v>1</v>
      </c>
    </row>
    <row r="324" spans="1:11" x14ac:dyDescent="0.2">
      <c r="A324" s="1">
        <f t="shared" ref="A324:A366" si="13">A323+1</f>
        <v>44884</v>
      </c>
      <c r="B324" t="str" cm="1">
        <f t="array" ref="B324">_xlfn.IFS(C324=1,"January",C324=2,"February",C324=3,"March",C324=4,"April",C324=5,"May",C324=6,"June",C324=7,"July",C324=8,"August",C324=9,"September",C324=10,"October",C324=11,"November",C324=12,"December")</f>
        <v>November</v>
      </c>
      <c r="C324" s="13">
        <v>11</v>
      </c>
      <c r="D324" s="21">
        <v>19</v>
      </c>
      <c r="E324" s="21">
        <v>2022</v>
      </c>
      <c r="F324" s="4">
        <v>37.033064129181447</v>
      </c>
      <c r="G324" t="str">
        <f t="shared" si="12"/>
        <v>-</v>
      </c>
      <c r="H324" s="17" t="s">
        <v>14</v>
      </c>
      <c r="I324" t="s">
        <v>47</v>
      </c>
      <c r="J324" s="17" t="s">
        <v>3</v>
      </c>
      <c r="K324" t="s">
        <v>1</v>
      </c>
    </row>
    <row r="325" spans="1:11" x14ac:dyDescent="0.2">
      <c r="A325" s="1">
        <f t="shared" si="13"/>
        <v>44885</v>
      </c>
      <c r="B325" t="str" cm="1">
        <f t="array" ref="B325">_xlfn.IFS(C325=1,"January",C325=2,"February",C325=3,"March",C325=4,"April",C325=5,"May",C325=6,"June",C325=7,"July",C325=8,"August",C325=9,"September",C325=10,"October",C325=11,"November",C325=12,"December")</f>
        <v>November</v>
      </c>
      <c r="C325" s="13">
        <v>11</v>
      </c>
      <c r="D325" s="21">
        <v>20</v>
      </c>
      <c r="E325" s="21">
        <v>2022</v>
      </c>
      <c r="F325" s="4">
        <v>79.540845190080915</v>
      </c>
      <c r="G325" t="str">
        <f t="shared" si="12"/>
        <v>-</v>
      </c>
      <c r="H325" s="17" t="s">
        <v>31</v>
      </c>
      <c r="I325" t="s">
        <v>46</v>
      </c>
      <c r="J325" s="17" t="s">
        <v>4</v>
      </c>
      <c r="K325" t="s">
        <v>1</v>
      </c>
    </row>
    <row r="326" spans="1:11" x14ac:dyDescent="0.2">
      <c r="A326" s="1">
        <f t="shared" si="13"/>
        <v>44886</v>
      </c>
      <c r="B326" t="str" cm="1">
        <f t="array" ref="B326">_xlfn.IFS(C326=1,"January",C326=2,"February",C326=3,"March",C326=4,"April",C326=5,"May",C326=6,"June",C326=7,"July",C326=8,"August",C326=9,"September",C326=10,"October",C326=11,"November",C326=12,"December")</f>
        <v>November</v>
      </c>
      <c r="C326" s="13">
        <v>11</v>
      </c>
      <c r="D326" s="21">
        <v>21</v>
      </c>
      <c r="E326" s="21">
        <v>2022</v>
      </c>
      <c r="F326" s="4">
        <v>56.622245939255549</v>
      </c>
      <c r="G326" t="str">
        <f t="shared" si="12"/>
        <v>-</v>
      </c>
      <c r="H326" s="17" t="s">
        <v>14</v>
      </c>
      <c r="I326" t="s">
        <v>47</v>
      </c>
      <c r="J326" s="17" t="s">
        <v>4</v>
      </c>
      <c r="K326" t="s">
        <v>1</v>
      </c>
    </row>
    <row r="327" spans="1:11" x14ac:dyDescent="0.2">
      <c r="A327" s="1">
        <f t="shared" si="13"/>
        <v>44887</v>
      </c>
      <c r="B327" t="str" cm="1">
        <f t="array" ref="B327">_xlfn.IFS(C327=1,"January",C327=2,"February",C327=3,"March",C327=4,"April",C327=5,"May",C327=6,"June",C327=7,"July",C327=8,"August",C327=9,"September",C327=10,"October",C327=11,"November",C327=12,"December")</f>
        <v>November</v>
      </c>
      <c r="C327" s="13">
        <v>11</v>
      </c>
      <c r="D327" s="21">
        <v>22</v>
      </c>
      <c r="E327" s="21">
        <v>2022</v>
      </c>
      <c r="F327" s="4">
        <v>86.426553685248123</v>
      </c>
      <c r="G327" t="str">
        <f t="shared" si="12"/>
        <v>-</v>
      </c>
      <c r="H327" s="17" t="s">
        <v>14</v>
      </c>
      <c r="I327" t="s">
        <v>47</v>
      </c>
      <c r="J327" s="17" t="s">
        <v>5</v>
      </c>
      <c r="K327" t="s">
        <v>1</v>
      </c>
    </row>
    <row r="328" spans="1:11" x14ac:dyDescent="0.2">
      <c r="A328" s="1">
        <f t="shared" si="13"/>
        <v>44888</v>
      </c>
      <c r="B328" t="str" cm="1">
        <f t="array" ref="B328">_xlfn.IFS(C328=1,"January",C328=2,"February",C328=3,"March",C328=4,"April",C328=5,"May",C328=6,"June",C328=7,"July",C328=8,"August",C328=9,"September",C328=10,"October",C328=11,"November",C328=12,"December")</f>
        <v>November</v>
      </c>
      <c r="C328" s="13">
        <v>11</v>
      </c>
      <c r="D328" s="21">
        <v>23</v>
      </c>
      <c r="E328" s="21">
        <v>2022</v>
      </c>
      <c r="F328" s="4">
        <v>83.999962133111751</v>
      </c>
      <c r="G328" t="str">
        <f t="shared" si="12"/>
        <v>-</v>
      </c>
      <c r="H328" s="17" t="s">
        <v>14</v>
      </c>
      <c r="I328" t="s">
        <v>47</v>
      </c>
      <c r="J328" s="17" t="s">
        <v>4</v>
      </c>
      <c r="K328" t="s">
        <v>1</v>
      </c>
    </row>
    <row r="329" spans="1:11" x14ac:dyDescent="0.2">
      <c r="A329" s="1">
        <f t="shared" si="13"/>
        <v>44889</v>
      </c>
      <c r="B329" t="str" cm="1">
        <f t="array" ref="B329">_xlfn.IFS(C329=1,"January",C329=2,"February",C329=3,"March",C329=4,"April",C329=5,"May",C329=6,"June",C329=7,"July",C329=8,"August",C329=9,"September",C329=10,"October",C329=11,"November",C329=12,"December")</f>
        <v>November</v>
      </c>
      <c r="C329" s="13">
        <v>11</v>
      </c>
      <c r="D329" s="21">
        <v>24</v>
      </c>
      <c r="E329" s="21">
        <v>2022</v>
      </c>
      <c r="F329" s="4">
        <v>88.363888951109701</v>
      </c>
      <c r="G329" t="str">
        <f t="shared" si="12"/>
        <v>-</v>
      </c>
      <c r="H329" s="17" t="s">
        <v>31</v>
      </c>
      <c r="I329" t="s">
        <v>46</v>
      </c>
      <c r="J329" s="17" t="s">
        <v>7</v>
      </c>
      <c r="K329" t="s">
        <v>1</v>
      </c>
    </row>
    <row r="330" spans="1:11" x14ac:dyDescent="0.2">
      <c r="A330" s="1">
        <f t="shared" si="13"/>
        <v>44890</v>
      </c>
      <c r="B330" t="str" cm="1">
        <f t="array" ref="B330">_xlfn.IFS(C330=1,"January",C330=2,"February",C330=3,"March",C330=4,"April",C330=5,"May",C330=6,"June",C330=7,"July",C330=8,"August",C330=9,"September",C330=10,"October",C330=11,"November",C330=12,"December")</f>
        <v>November</v>
      </c>
      <c r="C330" s="13">
        <v>11</v>
      </c>
      <c r="D330" s="21">
        <v>25</v>
      </c>
      <c r="E330" s="21">
        <v>2022</v>
      </c>
      <c r="F330" s="4">
        <v>92.095299627986861</v>
      </c>
      <c r="G330" t="str">
        <f t="shared" si="12"/>
        <v>-</v>
      </c>
      <c r="H330" s="17" t="s">
        <v>31</v>
      </c>
      <c r="I330" t="s">
        <v>46</v>
      </c>
      <c r="J330" s="17" t="s">
        <v>4</v>
      </c>
      <c r="K330" t="s">
        <v>1</v>
      </c>
    </row>
    <row r="331" spans="1:11" x14ac:dyDescent="0.2">
      <c r="A331" s="1">
        <f t="shared" si="13"/>
        <v>44891</v>
      </c>
      <c r="B331" t="str" cm="1">
        <f t="array" ref="B331">_xlfn.IFS(C331=1,"January",C331=2,"February",C331=3,"March",C331=4,"April",C331=5,"May",C331=6,"June",C331=7,"July",C331=8,"August",C331=9,"September",C331=10,"October",C331=11,"November",C331=12,"December")</f>
        <v>November</v>
      </c>
      <c r="C331" s="13">
        <v>11</v>
      </c>
      <c r="D331" s="21">
        <v>26</v>
      </c>
      <c r="E331" s="21">
        <v>2022</v>
      </c>
      <c r="F331" s="4">
        <v>67.584095257096251</v>
      </c>
      <c r="G331" t="str">
        <f t="shared" si="12"/>
        <v>-</v>
      </c>
      <c r="H331" s="17" t="s">
        <v>14</v>
      </c>
      <c r="I331" t="s">
        <v>47</v>
      </c>
      <c r="J331" s="17" t="s">
        <v>3</v>
      </c>
      <c r="K331" t="s">
        <v>1</v>
      </c>
    </row>
    <row r="332" spans="1:11" x14ac:dyDescent="0.2">
      <c r="A332" s="1">
        <f t="shared" si="13"/>
        <v>44892</v>
      </c>
      <c r="B332" t="str" cm="1">
        <f t="array" ref="B332">_xlfn.IFS(C332=1,"January",C332=2,"February",C332=3,"March",C332=4,"April",C332=5,"May",C332=6,"June",C332=7,"July",C332=8,"August",C332=9,"September",C332=10,"October",C332=11,"November",C332=12,"December")</f>
        <v>November</v>
      </c>
      <c r="C332" s="13">
        <v>11</v>
      </c>
      <c r="D332" s="21">
        <v>27</v>
      </c>
      <c r="E332" s="21">
        <v>2022</v>
      </c>
      <c r="F332" s="4">
        <v>67.053448928354243</v>
      </c>
      <c r="G332" t="str">
        <f t="shared" si="12"/>
        <v>-</v>
      </c>
      <c r="H332" s="17" t="s">
        <v>14</v>
      </c>
      <c r="I332" t="s">
        <v>47</v>
      </c>
      <c r="J332" s="17" t="s">
        <v>3</v>
      </c>
      <c r="K332" t="s">
        <v>1</v>
      </c>
    </row>
    <row r="333" spans="1:11" x14ac:dyDescent="0.2">
      <c r="A333" s="1">
        <f t="shared" si="13"/>
        <v>44893</v>
      </c>
      <c r="B333" t="str" cm="1">
        <f t="array" ref="B333">_xlfn.IFS(C333=1,"January",C333=2,"February",C333=3,"March",C333=4,"April",C333=5,"May",C333=6,"June",C333=7,"July",C333=8,"August",C333=9,"September",C333=10,"October",C333=11,"November",C333=12,"December")</f>
        <v>November</v>
      </c>
      <c r="C333" s="13">
        <v>11</v>
      </c>
      <c r="D333" s="21">
        <v>28</v>
      </c>
      <c r="E333" s="21">
        <v>2022</v>
      </c>
      <c r="F333" s="4">
        <v>95.979959121417707</v>
      </c>
      <c r="G333" t="str">
        <f t="shared" si="12"/>
        <v>-</v>
      </c>
      <c r="H333" s="17" t="s">
        <v>31</v>
      </c>
      <c r="I333" t="s">
        <v>46</v>
      </c>
      <c r="J333" s="17" t="s">
        <v>3</v>
      </c>
      <c r="K333" t="s">
        <v>1</v>
      </c>
    </row>
    <row r="334" spans="1:11" x14ac:dyDescent="0.2">
      <c r="A334" s="1">
        <f t="shared" si="13"/>
        <v>44894</v>
      </c>
      <c r="B334" t="str" cm="1">
        <f t="array" ref="B334">_xlfn.IFS(C334=1,"January",C334=2,"February",C334=3,"March",C334=4,"April",C334=5,"May",C334=6,"June",C334=7,"July",C334=8,"August",C334=9,"September",C334=10,"October",C334=11,"November",C334=12,"December")</f>
        <v>November</v>
      </c>
      <c r="C334" s="13">
        <v>11</v>
      </c>
      <c r="D334" s="21">
        <v>29</v>
      </c>
      <c r="E334" s="21">
        <v>2022</v>
      </c>
      <c r="F334" s="4">
        <v>69.507684735337136</v>
      </c>
      <c r="G334" t="str">
        <f t="shared" si="12"/>
        <v>-</v>
      </c>
      <c r="H334" s="17" t="s">
        <v>14</v>
      </c>
      <c r="I334" t="s">
        <v>47</v>
      </c>
      <c r="J334" s="17" t="s">
        <v>3</v>
      </c>
      <c r="K334" t="s">
        <v>1</v>
      </c>
    </row>
    <row r="335" spans="1:11" x14ac:dyDescent="0.2">
      <c r="A335" s="1">
        <f t="shared" si="13"/>
        <v>44895</v>
      </c>
      <c r="B335" t="str" cm="1">
        <f t="array" ref="B335">_xlfn.IFS(C335=1,"January",C335=2,"February",C335=3,"March",C335=4,"April",C335=5,"May",C335=6,"June",C335=7,"July",C335=8,"August",C335=9,"September",C335=10,"October",C335=11,"November",C335=12,"December")</f>
        <v>November</v>
      </c>
      <c r="C335" s="13">
        <v>11</v>
      </c>
      <c r="D335" s="21">
        <v>30</v>
      </c>
      <c r="E335" s="21">
        <v>2022</v>
      </c>
      <c r="F335" s="4">
        <v>72.651046115980421</v>
      </c>
      <c r="G335" t="str">
        <f t="shared" si="12"/>
        <v>-</v>
      </c>
      <c r="H335" s="17" t="s">
        <v>31</v>
      </c>
      <c r="I335" t="s">
        <v>46</v>
      </c>
      <c r="J335" s="17" t="s">
        <v>4</v>
      </c>
      <c r="K335" t="s">
        <v>1</v>
      </c>
    </row>
    <row r="336" spans="1:11" x14ac:dyDescent="0.2">
      <c r="A336" s="1">
        <f t="shared" si="13"/>
        <v>44896</v>
      </c>
      <c r="B336" t="str" cm="1">
        <f t="array" ref="B336">_xlfn.IFS(C336=1,"January",C336=2,"February",C336=3,"March",C336=4,"April",C336=5,"May",C336=6,"June",C336=7,"July",C336=8,"August",C336=9,"September",C336=10,"October",C336=11,"November",C336=12,"December")</f>
        <v>December</v>
      </c>
      <c r="C336" s="13">
        <v>12</v>
      </c>
      <c r="D336" s="21">
        <v>1</v>
      </c>
      <c r="E336" s="21">
        <v>2022</v>
      </c>
      <c r="F336" s="4" t="s">
        <v>45</v>
      </c>
      <c r="G336">
        <f t="shared" si="12"/>
        <v>3000</v>
      </c>
      <c r="H336" s="17" t="s">
        <v>31</v>
      </c>
      <c r="I336" t="s">
        <v>17</v>
      </c>
      <c r="J336" s="17" t="s">
        <v>45</v>
      </c>
      <c r="K336" t="s">
        <v>9</v>
      </c>
    </row>
    <row r="337" spans="1:11" x14ac:dyDescent="0.2">
      <c r="A337" s="1">
        <f t="shared" si="13"/>
        <v>44897</v>
      </c>
      <c r="B337" t="str" cm="1">
        <f t="array" ref="B337">_xlfn.IFS(C337=1,"January",C337=2,"February",C337=3,"March",C337=4,"April",C337=5,"May",C337=6,"June",C337=7,"July",C337=8,"August",C337=9,"September",C337=10,"October",C337=11,"November",C337=12,"December")</f>
        <v>December</v>
      </c>
      <c r="C337" s="13">
        <v>12</v>
      </c>
      <c r="D337" s="21">
        <v>2</v>
      </c>
      <c r="E337" s="21">
        <v>2022</v>
      </c>
      <c r="F337" s="4">
        <v>9.919483479394156</v>
      </c>
      <c r="G337" t="str">
        <f t="shared" si="12"/>
        <v>-</v>
      </c>
      <c r="H337" s="17" t="s">
        <v>14</v>
      </c>
      <c r="I337" t="s">
        <v>47</v>
      </c>
      <c r="J337" s="17" t="s">
        <v>6</v>
      </c>
      <c r="K337" t="s">
        <v>1</v>
      </c>
    </row>
    <row r="338" spans="1:11" x14ac:dyDescent="0.2">
      <c r="A338" s="1">
        <f t="shared" si="13"/>
        <v>44898</v>
      </c>
      <c r="B338" t="str" cm="1">
        <f t="array" ref="B338">_xlfn.IFS(C338=1,"January",C338=2,"February",C338=3,"March",C338=4,"April",C338=5,"May",C338=6,"June",C338=7,"July",C338=8,"August",C338=9,"September",C338=10,"October",C338=11,"November",C338=12,"December")</f>
        <v>December</v>
      </c>
      <c r="C338" s="13">
        <v>12</v>
      </c>
      <c r="D338" s="21">
        <v>3</v>
      </c>
      <c r="E338" s="21">
        <v>2022</v>
      </c>
      <c r="F338" s="4">
        <v>18.062261430167514</v>
      </c>
      <c r="G338" t="str">
        <f t="shared" si="12"/>
        <v>-</v>
      </c>
      <c r="H338" s="17" t="s">
        <v>14</v>
      </c>
      <c r="I338" t="s">
        <v>47</v>
      </c>
      <c r="J338" s="17" t="s">
        <v>3</v>
      </c>
      <c r="K338" t="s">
        <v>1</v>
      </c>
    </row>
    <row r="339" spans="1:11" x14ac:dyDescent="0.2">
      <c r="A339" s="1">
        <f t="shared" si="13"/>
        <v>44899</v>
      </c>
      <c r="B339" t="str" cm="1">
        <f t="array" ref="B339">_xlfn.IFS(C339=1,"January",C339=2,"February",C339=3,"March",C339=4,"April",C339=5,"May",C339=6,"June",C339=7,"July",C339=8,"August",C339=9,"September",C339=10,"October",C339=11,"November",C339=12,"December")</f>
        <v>December</v>
      </c>
      <c r="C339" s="13">
        <v>12</v>
      </c>
      <c r="D339" s="21">
        <v>4</v>
      </c>
      <c r="E339" s="21">
        <v>2022</v>
      </c>
      <c r="F339" s="4">
        <v>86.402803906975734</v>
      </c>
      <c r="G339" t="str">
        <f t="shared" si="12"/>
        <v>-</v>
      </c>
      <c r="H339" s="17" t="s">
        <v>31</v>
      </c>
      <c r="I339" t="s">
        <v>46</v>
      </c>
      <c r="J339" s="17" t="s">
        <v>4</v>
      </c>
      <c r="K339" t="s">
        <v>1</v>
      </c>
    </row>
    <row r="340" spans="1:11" x14ac:dyDescent="0.2">
      <c r="A340" s="1">
        <f t="shared" si="13"/>
        <v>44900</v>
      </c>
      <c r="B340" t="str" cm="1">
        <f t="array" ref="B340">_xlfn.IFS(C340=1,"January",C340=2,"February",C340=3,"March",C340=4,"April",C340=5,"May",C340=6,"June",C340=7,"July",C340=8,"August",C340=9,"September",C340=10,"October",C340=11,"November",C340=12,"December")</f>
        <v>December</v>
      </c>
      <c r="C340" s="13">
        <v>12</v>
      </c>
      <c r="D340" s="21">
        <v>5</v>
      </c>
      <c r="E340" s="21">
        <v>2022</v>
      </c>
      <c r="F340" s="4">
        <v>17.987734529975683</v>
      </c>
      <c r="G340" t="str">
        <f t="shared" si="12"/>
        <v>-</v>
      </c>
      <c r="H340" s="17" t="s">
        <v>31</v>
      </c>
      <c r="I340" t="s">
        <v>46</v>
      </c>
      <c r="J340" s="17" t="s">
        <v>3</v>
      </c>
      <c r="K340" t="s">
        <v>1</v>
      </c>
    </row>
    <row r="341" spans="1:11" x14ac:dyDescent="0.2">
      <c r="A341" s="1">
        <f t="shared" si="13"/>
        <v>44901</v>
      </c>
      <c r="B341" t="str" cm="1">
        <f t="array" ref="B341">_xlfn.IFS(C341=1,"January",C341=2,"February",C341=3,"March",C341=4,"April",C341=5,"May",C341=6,"June",C341=7,"July",C341=8,"August",C341=9,"September",C341=10,"October",C341=11,"November",C341=12,"December")</f>
        <v>December</v>
      </c>
      <c r="C341" s="13">
        <v>12</v>
      </c>
      <c r="D341" s="21">
        <v>6</v>
      </c>
      <c r="E341" s="21">
        <v>2022</v>
      </c>
      <c r="F341" s="4">
        <v>86.499648926204188</v>
      </c>
      <c r="G341" t="str">
        <f t="shared" si="12"/>
        <v>-</v>
      </c>
      <c r="H341" s="17" t="s">
        <v>31</v>
      </c>
      <c r="I341" t="s">
        <v>46</v>
      </c>
      <c r="J341" s="17" t="s">
        <v>6</v>
      </c>
      <c r="K341" t="s">
        <v>1</v>
      </c>
    </row>
    <row r="342" spans="1:11" x14ac:dyDescent="0.2">
      <c r="A342" s="1">
        <f t="shared" si="13"/>
        <v>44902</v>
      </c>
      <c r="B342" t="str" cm="1">
        <f t="array" ref="B342">_xlfn.IFS(C342=1,"January",C342=2,"February",C342=3,"March",C342=4,"April",C342=5,"May",C342=6,"June",C342=7,"July",C342=8,"August",C342=9,"September",C342=10,"October",C342=11,"November",C342=12,"December")</f>
        <v>December</v>
      </c>
      <c r="C342" s="13">
        <v>12</v>
      </c>
      <c r="D342" s="21">
        <v>7</v>
      </c>
      <c r="E342" s="21">
        <v>2022</v>
      </c>
      <c r="F342" s="4">
        <v>13.193695468048592</v>
      </c>
      <c r="G342" t="str">
        <f t="shared" si="12"/>
        <v>-</v>
      </c>
      <c r="H342" s="17" t="s">
        <v>31</v>
      </c>
      <c r="I342" t="s">
        <v>46</v>
      </c>
      <c r="J342" s="17" t="s">
        <v>8</v>
      </c>
      <c r="K342" t="s">
        <v>1</v>
      </c>
    </row>
    <row r="343" spans="1:11" x14ac:dyDescent="0.2">
      <c r="A343" s="1">
        <f t="shared" si="13"/>
        <v>44903</v>
      </c>
      <c r="B343" t="str" cm="1">
        <f t="array" ref="B343">_xlfn.IFS(C343=1,"January",C343=2,"February",C343=3,"March",C343=4,"April",C343=5,"May",C343=6,"June",C343=7,"July",C343=8,"August",C343=9,"September",C343=10,"October",C343=11,"November",C343=12,"December")</f>
        <v>December</v>
      </c>
      <c r="C343" s="13">
        <v>12</v>
      </c>
      <c r="D343" s="21">
        <v>8</v>
      </c>
      <c r="E343" s="21">
        <v>2022</v>
      </c>
      <c r="F343" s="4">
        <v>82.465207750195717</v>
      </c>
      <c r="G343" t="str">
        <f t="shared" si="12"/>
        <v>-</v>
      </c>
      <c r="H343" s="17" t="s">
        <v>31</v>
      </c>
      <c r="I343" t="s">
        <v>46</v>
      </c>
      <c r="J343" s="17" t="s">
        <v>4</v>
      </c>
      <c r="K343" t="s">
        <v>1</v>
      </c>
    </row>
    <row r="344" spans="1:11" x14ac:dyDescent="0.2">
      <c r="A344" s="1">
        <f t="shared" si="13"/>
        <v>44904</v>
      </c>
      <c r="B344" t="str" cm="1">
        <f t="array" ref="B344">_xlfn.IFS(C344=1,"January",C344=2,"February",C344=3,"March",C344=4,"April",C344=5,"May",C344=6,"June",C344=7,"July",C344=8,"August",C344=9,"September",C344=10,"October",C344=11,"November",C344=12,"December")</f>
        <v>December</v>
      </c>
      <c r="C344" s="13">
        <v>12</v>
      </c>
      <c r="D344" s="21">
        <v>9</v>
      </c>
      <c r="E344" s="21">
        <v>2022</v>
      </c>
      <c r="F344" s="4">
        <v>98.030694836468086</v>
      </c>
      <c r="G344" t="str">
        <f t="shared" si="12"/>
        <v>-</v>
      </c>
      <c r="H344" s="17" t="s">
        <v>14</v>
      </c>
      <c r="I344" t="s">
        <v>47</v>
      </c>
      <c r="J344" s="17" t="s">
        <v>5</v>
      </c>
      <c r="K344" t="s">
        <v>1</v>
      </c>
    </row>
    <row r="345" spans="1:11" x14ac:dyDescent="0.2">
      <c r="A345" s="1">
        <f t="shared" si="13"/>
        <v>44905</v>
      </c>
      <c r="B345" t="str" cm="1">
        <f t="array" ref="B345">_xlfn.IFS(C345=1,"January",C345=2,"February",C345=3,"March",C345=4,"April",C345=5,"May",C345=6,"June",C345=7,"July",C345=8,"August",C345=9,"September",C345=10,"October",C345=11,"November",C345=12,"December")</f>
        <v>December</v>
      </c>
      <c r="C345" s="13">
        <v>12</v>
      </c>
      <c r="D345" s="21">
        <v>10</v>
      </c>
      <c r="E345" s="21">
        <v>2022</v>
      </c>
      <c r="F345" s="4">
        <v>94.159159147972915</v>
      </c>
      <c r="G345" t="str">
        <f t="shared" si="12"/>
        <v>-</v>
      </c>
      <c r="H345" s="17" t="s">
        <v>14</v>
      </c>
      <c r="I345" t="s">
        <v>47</v>
      </c>
      <c r="J345" s="17" t="s">
        <v>7</v>
      </c>
      <c r="K345" t="s">
        <v>1</v>
      </c>
    </row>
    <row r="346" spans="1:11" x14ac:dyDescent="0.2">
      <c r="A346" s="1">
        <f t="shared" si="13"/>
        <v>44906</v>
      </c>
      <c r="B346" t="str" cm="1">
        <f t="array" ref="B346">_xlfn.IFS(C346=1,"January",C346=2,"February",C346=3,"March",C346=4,"April",C346=5,"May",C346=6,"June",C346=7,"July",C346=8,"August",C346=9,"September",C346=10,"October",C346=11,"November",C346=12,"December")</f>
        <v>December</v>
      </c>
      <c r="C346" s="13">
        <v>12</v>
      </c>
      <c r="D346" s="21">
        <v>11</v>
      </c>
      <c r="E346" s="21">
        <v>2022</v>
      </c>
      <c r="F346" s="4">
        <v>9.5990714861578397</v>
      </c>
      <c r="G346" t="str">
        <f t="shared" si="12"/>
        <v>-</v>
      </c>
      <c r="H346" s="17" t="s">
        <v>31</v>
      </c>
      <c r="I346" t="s">
        <v>46</v>
      </c>
      <c r="J346" s="17" t="s">
        <v>5</v>
      </c>
      <c r="K346" t="s">
        <v>1</v>
      </c>
    </row>
    <row r="347" spans="1:11" x14ac:dyDescent="0.2">
      <c r="A347" s="1">
        <f t="shared" si="13"/>
        <v>44907</v>
      </c>
      <c r="B347" t="str" cm="1">
        <f t="array" ref="B347">_xlfn.IFS(C347=1,"January",C347=2,"February",C347=3,"March",C347=4,"April",C347=5,"May",C347=6,"June",C347=7,"July",C347=8,"August",C347=9,"September",C347=10,"October",C347=11,"November",C347=12,"December")</f>
        <v>December</v>
      </c>
      <c r="C347" s="13">
        <v>12</v>
      </c>
      <c r="D347" s="21">
        <v>12</v>
      </c>
      <c r="E347" s="21">
        <v>2022</v>
      </c>
      <c r="F347" s="4">
        <v>66.785914509908906</v>
      </c>
      <c r="G347" t="str">
        <f t="shared" si="12"/>
        <v>-</v>
      </c>
      <c r="H347" s="17" t="s">
        <v>31</v>
      </c>
      <c r="I347" t="s">
        <v>46</v>
      </c>
      <c r="J347" s="17" t="s">
        <v>3</v>
      </c>
      <c r="K347" t="s">
        <v>1</v>
      </c>
    </row>
    <row r="348" spans="1:11" x14ac:dyDescent="0.2">
      <c r="A348" s="1">
        <f t="shared" si="13"/>
        <v>44908</v>
      </c>
      <c r="B348" t="str" cm="1">
        <f t="array" ref="B348">_xlfn.IFS(C348=1,"January",C348=2,"February",C348=3,"March",C348=4,"April",C348=5,"May",C348=6,"June",C348=7,"July",C348=8,"August",C348=9,"September",C348=10,"October",C348=11,"November",C348=12,"December")</f>
        <v>December</v>
      </c>
      <c r="C348" s="13">
        <v>12</v>
      </c>
      <c r="D348" s="21">
        <v>13</v>
      </c>
      <c r="E348" s="21">
        <v>2022</v>
      </c>
      <c r="F348" s="4">
        <v>7.6283588753421654</v>
      </c>
      <c r="G348" t="str">
        <f t="shared" si="12"/>
        <v>-</v>
      </c>
      <c r="H348" s="17" t="s">
        <v>14</v>
      </c>
      <c r="I348" t="s">
        <v>47</v>
      </c>
      <c r="J348" s="17" t="s">
        <v>4</v>
      </c>
      <c r="K348" t="s">
        <v>1</v>
      </c>
    </row>
    <row r="349" spans="1:11" x14ac:dyDescent="0.2">
      <c r="A349" s="1">
        <f t="shared" si="13"/>
        <v>44909</v>
      </c>
      <c r="B349" t="str" cm="1">
        <f t="array" ref="B349">_xlfn.IFS(C349=1,"January",C349=2,"February",C349=3,"March",C349=4,"April",C349=5,"May",C349=6,"June",C349=7,"July",C349=8,"August",C349=9,"September",C349=10,"October",C349=11,"November",C349=12,"December")</f>
        <v>December</v>
      </c>
      <c r="C349" s="13">
        <v>12</v>
      </c>
      <c r="D349" s="21">
        <v>14</v>
      </c>
      <c r="E349" s="21">
        <v>2022</v>
      </c>
      <c r="F349" s="4">
        <v>49.28181619679355</v>
      </c>
      <c r="G349" t="str">
        <f t="shared" si="12"/>
        <v>-</v>
      </c>
      <c r="H349" s="17" t="s">
        <v>14</v>
      </c>
      <c r="I349" t="s">
        <v>47</v>
      </c>
      <c r="J349" s="17" t="s">
        <v>6</v>
      </c>
      <c r="K349" t="s">
        <v>1</v>
      </c>
    </row>
    <row r="350" spans="1:11" x14ac:dyDescent="0.2">
      <c r="A350" s="1">
        <f t="shared" si="13"/>
        <v>44910</v>
      </c>
      <c r="B350" t="str" cm="1">
        <f t="array" ref="B350">_xlfn.IFS(C350=1,"January",C350=2,"February",C350=3,"March",C350=4,"April",C350=5,"May",C350=6,"June",C350=7,"July",C350=8,"August",C350=9,"September",C350=10,"October",C350=11,"November",C350=12,"December")</f>
        <v>December</v>
      </c>
      <c r="C350" s="13">
        <v>12</v>
      </c>
      <c r="D350" s="21">
        <v>15</v>
      </c>
      <c r="E350" s="21">
        <v>2022</v>
      </c>
      <c r="F350" s="4">
        <v>79.00626321959831</v>
      </c>
      <c r="G350" t="str">
        <f t="shared" si="12"/>
        <v>-</v>
      </c>
      <c r="H350" s="17" t="s">
        <v>31</v>
      </c>
      <c r="I350" t="s">
        <v>46</v>
      </c>
      <c r="J350" s="17" t="s">
        <v>3</v>
      </c>
      <c r="K350" t="s">
        <v>1</v>
      </c>
    </row>
    <row r="351" spans="1:11" x14ac:dyDescent="0.2">
      <c r="A351" s="1">
        <f t="shared" si="13"/>
        <v>44911</v>
      </c>
      <c r="B351" t="str" cm="1">
        <f t="array" ref="B351">_xlfn.IFS(C351=1,"January",C351=2,"February",C351=3,"March",C351=4,"April",C351=5,"May",C351=6,"June",C351=7,"July",C351=8,"August",C351=9,"September",C351=10,"October",C351=11,"November",C351=12,"December")</f>
        <v>December</v>
      </c>
      <c r="C351" s="13">
        <v>12</v>
      </c>
      <c r="D351" s="21">
        <v>16</v>
      </c>
      <c r="E351" s="21">
        <v>2022</v>
      </c>
      <c r="F351" s="4">
        <v>11.797642759141468</v>
      </c>
      <c r="G351" t="str">
        <f t="shared" si="12"/>
        <v>-</v>
      </c>
      <c r="H351" s="17" t="s">
        <v>31</v>
      </c>
      <c r="I351" t="s">
        <v>46</v>
      </c>
      <c r="J351" s="17" t="s">
        <v>5</v>
      </c>
      <c r="K351" t="s">
        <v>1</v>
      </c>
    </row>
    <row r="352" spans="1:11" x14ac:dyDescent="0.2">
      <c r="A352" s="1">
        <f t="shared" si="13"/>
        <v>44912</v>
      </c>
      <c r="B352" t="str" cm="1">
        <f t="array" ref="B352">_xlfn.IFS(C352=1,"January",C352=2,"February",C352=3,"March",C352=4,"April",C352=5,"May",C352=6,"June",C352=7,"July",C352=8,"August",C352=9,"September",C352=10,"October",C352=11,"November",C352=12,"December")</f>
        <v>December</v>
      </c>
      <c r="C352" s="13">
        <v>12</v>
      </c>
      <c r="D352" s="21">
        <v>17</v>
      </c>
      <c r="E352" s="21">
        <v>2022</v>
      </c>
      <c r="F352" s="4">
        <v>2.1215766947550128</v>
      </c>
      <c r="G352" t="str">
        <f t="shared" si="12"/>
        <v>-</v>
      </c>
      <c r="H352" s="17" t="s">
        <v>14</v>
      </c>
      <c r="I352" t="s">
        <v>47</v>
      </c>
      <c r="J352" s="17" t="s">
        <v>7</v>
      </c>
      <c r="K352" t="s">
        <v>1</v>
      </c>
    </row>
    <row r="353" spans="1:11" x14ac:dyDescent="0.2">
      <c r="A353" s="1">
        <f t="shared" si="13"/>
        <v>44913</v>
      </c>
      <c r="B353" t="str" cm="1">
        <f t="array" ref="B353">_xlfn.IFS(C353=1,"January",C353=2,"February",C353=3,"March",C353=4,"April",C353=5,"May",C353=6,"June",C353=7,"July",C353=8,"August",C353=9,"September",C353=10,"October",C353=11,"November",C353=12,"December")</f>
        <v>December</v>
      </c>
      <c r="C353" s="13">
        <v>12</v>
      </c>
      <c r="D353" s="21">
        <v>18</v>
      </c>
      <c r="E353" s="21">
        <v>2022</v>
      </c>
      <c r="F353" s="4">
        <v>15.812545711075098</v>
      </c>
      <c r="G353" t="str">
        <f t="shared" si="12"/>
        <v>-</v>
      </c>
      <c r="H353" s="17" t="s">
        <v>14</v>
      </c>
      <c r="I353" t="s">
        <v>47</v>
      </c>
      <c r="J353" s="17" t="s">
        <v>3</v>
      </c>
      <c r="K353" t="s">
        <v>1</v>
      </c>
    </row>
    <row r="354" spans="1:11" x14ac:dyDescent="0.2">
      <c r="A354" s="1">
        <f t="shared" si="13"/>
        <v>44914</v>
      </c>
      <c r="B354" t="str" cm="1">
        <f t="array" ref="B354">_xlfn.IFS(C354=1,"January",C354=2,"February",C354=3,"March",C354=4,"April",C354=5,"May",C354=6,"June",C354=7,"July",C354=8,"August",C354=9,"September",C354=10,"October",C354=11,"November",C354=12,"December")</f>
        <v>December</v>
      </c>
      <c r="C354" s="13">
        <v>12</v>
      </c>
      <c r="D354" s="21">
        <v>19</v>
      </c>
      <c r="E354" s="21">
        <v>2022</v>
      </c>
      <c r="F354" s="4">
        <v>50.456855172505037</v>
      </c>
      <c r="G354" t="str">
        <f t="shared" si="12"/>
        <v>-</v>
      </c>
      <c r="H354" s="17" t="s">
        <v>14</v>
      </c>
      <c r="I354" t="s">
        <v>47</v>
      </c>
      <c r="J354" s="17" t="s">
        <v>6</v>
      </c>
      <c r="K354" t="s">
        <v>1</v>
      </c>
    </row>
    <row r="355" spans="1:11" x14ac:dyDescent="0.2">
      <c r="A355" s="1">
        <f t="shared" si="13"/>
        <v>44915</v>
      </c>
      <c r="B355" t="str" cm="1">
        <f t="array" ref="B355">_xlfn.IFS(C355=1,"January",C355=2,"February",C355=3,"March",C355=4,"April",C355=5,"May",C355=6,"June",C355=7,"July",C355=8,"August",C355=9,"September",C355=10,"October",C355=11,"November",C355=12,"December")</f>
        <v>December</v>
      </c>
      <c r="C355" s="13">
        <v>12</v>
      </c>
      <c r="D355" s="21">
        <v>20</v>
      </c>
      <c r="E355" s="21">
        <v>2022</v>
      </c>
      <c r="F355" s="4">
        <v>68.381236670965222</v>
      </c>
      <c r="G355" t="str">
        <f t="shared" si="12"/>
        <v>-</v>
      </c>
      <c r="H355" s="17" t="s">
        <v>14</v>
      </c>
      <c r="I355" t="s">
        <v>47</v>
      </c>
      <c r="J355" s="17" t="s">
        <v>3</v>
      </c>
      <c r="K355" t="s">
        <v>1</v>
      </c>
    </row>
    <row r="356" spans="1:11" x14ac:dyDescent="0.2">
      <c r="A356" s="1">
        <f t="shared" si="13"/>
        <v>44916</v>
      </c>
      <c r="B356" t="str" cm="1">
        <f t="array" ref="B356">_xlfn.IFS(C356=1,"January",C356=2,"February",C356=3,"March",C356=4,"April",C356=5,"May",C356=6,"June",C356=7,"July",C356=8,"August",C356=9,"September",C356=10,"October",C356=11,"November",C356=12,"December")</f>
        <v>December</v>
      </c>
      <c r="C356" s="13">
        <v>12</v>
      </c>
      <c r="D356" s="21">
        <v>21</v>
      </c>
      <c r="E356" s="21">
        <v>2022</v>
      </c>
      <c r="F356" s="4">
        <v>34.578137686940458</v>
      </c>
      <c r="G356" t="str">
        <f t="shared" si="12"/>
        <v>-</v>
      </c>
      <c r="H356" s="17" t="s">
        <v>31</v>
      </c>
      <c r="I356" t="s">
        <v>46</v>
      </c>
      <c r="J356" s="17" t="s">
        <v>7</v>
      </c>
      <c r="K356" t="s">
        <v>1</v>
      </c>
    </row>
    <row r="357" spans="1:11" x14ac:dyDescent="0.2">
      <c r="A357" s="1">
        <f t="shared" si="13"/>
        <v>44917</v>
      </c>
      <c r="B357" t="str" cm="1">
        <f t="array" ref="B357">_xlfn.IFS(C357=1,"January",C357=2,"February",C357=3,"March",C357=4,"April",C357=5,"May",C357=6,"June",C357=7,"July",C357=8,"August",C357=9,"September",C357=10,"October",C357=11,"November",C357=12,"December")</f>
        <v>December</v>
      </c>
      <c r="C357" s="13">
        <v>12</v>
      </c>
      <c r="D357" s="21">
        <v>22</v>
      </c>
      <c r="E357" s="21">
        <v>2022</v>
      </c>
      <c r="F357" s="4">
        <v>86.967690708140992</v>
      </c>
      <c r="G357" t="str">
        <f t="shared" si="12"/>
        <v>-</v>
      </c>
      <c r="H357" s="17" t="s">
        <v>14</v>
      </c>
      <c r="I357" t="s">
        <v>47</v>
      </c>
      <c r="J357" s="17" t="s">
        <v>7</v>
      </c>
      <c r="K357" t="s">
        <v>1</v>
      </c>
    </row>
    <row r="358" spans="1:11" x14ac:dyDescent="0.2">
      <c r="A358" s="1">
        <f t="shared" si="13"/>
        <v>44918</v>
      </c>
      <c r="B358" t="str" cm="1">
        <f t="array" ref="B358">_xlfn.IFS(C358=1,"January",C358=2,"February",C358=3,"March",C358=4,"April",C358=5,"May",C358=6,"June",C358=7,"July",C358=8,"August",C358=9,"September",C358=10,"October",C358=11,"November",C358=12,"December")</f>
        <v>December</v>
      </c>
      <c r="C358" s="13">
        <v>12</v>
      </c>
      <c r="D358" s="21">
        <v>23</v>
      </c>
      <c r="E358" s="21">
        <v>2022</v>
      </c>
      <c r="F358" s="4">
        <v>32.52250446832717</v>
      </c>
      <c r="G358" t="str">
        <f t="shared" si="12"/>
        <v>-</v>
      </c>
      <c r="H358" s="17" t="s">
        <v>31</v>
      </c>
      <c r="I358" t="s">
        <v>46</v>
      </c>
      <c r="J358" s="17" t="s">
        <v>3</v>
      </c>
      <c r="K358" t="s">
        <v>1</v>
      </c>
    </row>
    <row r="359" spans="1:11" x14ac:dyDescent="0.2">
      <c r="A359" s="1">
        <f t="shared" si="13"/>
        <v>44919</v>
      </c>
      <c r="B359" t="str" cm="1">
        <f t="array" ref="B359">_xlfn.IFS(C359=1,"January",C359=2,"February",C359=3,"March",C359=4,"April",C359=5,"May",C359=6,"June",C359=7,"July",C359=8,"August",C359=9,"September",C359=10,"October",C359=11,"November",C359=12,"December")</f>
        <v>December</v>
      </c>
      <c r="C359" s="13">
        <v>12</v>
      </c>
      <c r="D359" s="21">
        <v>24</v>
      </c>
      <c r="E359" s="21">
        <v>2022</v>
      </c>
      <c r="F359" s="4">
        <v>83.633059465104367</v>
      </c>
      <c r="G359" t="str">
        <f t="shared" si="12"/>
        <v>-</v>
      </c>
      <c r="H359" s="17" t="s">
        <v>31</v>
      </c>
      <c r="I359" t="s">
        <v>46</v>
      </c>
      <c r="J359" s="17" t="s">
        <v>7</v>
      </c>
      <c r="K359" t="s">
        <v>1</v>
      </c>
    </row>
    <row r="360" spans="1:11" x14ac:dyDescent="0.2">
      <c r="A360" s="1">
        <f t="shared" si="13"/>
        <v>44920</v>
      </c>
      <c r="B360" t="str" cm="1">
        <f t="array" ref="B360">_xlfn.IFS(C360=1,"January",C360=2,"February",C360=3,"March",C360=4,"April",C360=5,"May",C360=6,"June",C360=7,"July",C360=8,"August",C360=9,"September",C360=10,"October",C360=11,"November",C360=12,"December")</f>
        <v>December</v>
      </c>
      <c r="C360" s="13">
        <v>12</v>
      </c>
      <c r="D360" s="21">
        <v>25</v>
      </c>
      <c r="E360" s="21">
        <v>2022</v>
      </c>
      <c r="F360" s="4">
        <v>25.415856593523561</v>
      </c>
      <c r="G360" t="str">
        <f t="shared" si="12"/>
        <v>-</v>
      </c>
      <c r="H360" s="17" t="s">
        <v>31</v>
      </c>
      <c r="I360" t="s">
        <v>46</v>
      </c>
      <c r="J360" s="17" t="s">
        <v>4</v>
      </c>
      <c r="K360" t="s">
        <v>1</v>
      </c>
    </row>
    <row r="361" spans="1:11" x14ac:dyDescent="0.2">
      <c r="A361" s="1">
        <f t="shared" si="13"/>
        <v>44921</v>
      </c>
      <c r="B361" t="str" cm="1">
        <f t="array" ref="B361">_xlfn.IFS(C361=1,"January",C361=2,"February",C361=3,"March",C361=4,"April",C361=5,"May",C361=6,"June",C361=7,"July",C361=8,"August",C361=9,"September",C361=10,"October",C361=11,"November",C361=12,"December")</f>
        <v>December</v>
      </c>
      <c r="C361" s="13">
        <v>12</v>
      </c>
      <c r="D361" s="21">
        <v>26</v>
      </c>
      <c r="E361" s="21">
        <v>2022</v>
      </c>
      <c r="F361" s="4">
        <v>71.306303361721959</v>
      </c>
      <c r="G361" t="str">
        <f t="shared" si="12"/>
        <v>-</v>
      </c>
      <c r="H361" s="17" t="s">
        <v>14</v>
      </c>
      <c r="I361" t="s">
        <v>47</v>
      </c>
      <c r="J361" s="17" t="s">
        <v>6</v>
      </c>
      <c r="K361" t="s">
        <v>1</v>
      </c>
    </row>
    <row r="362" spans="1:11" x14ac:dyDescent="0.2">
      <c r="A362" s="1">
        <f t="shared" si="13"/>
        <v>44922</v>
      </c>
      <c r="B362" t="str" cm="1">
        <f t="array" ref="B362">_xlfn.IFS(C362=1,"January",C362=2,"February",C362=3,"March",C362=4,"April",C362=5,"May",C362=6,"June",C362=7,"July",C362=8,"August",C362=9,"September",C362=10,"October",C362=11,"November",C362=12,"December")</f>
        <v>December</v>
      </c>
      <c r="C362" s="13">
        <v>12</v>
      </c>
      <c r="D362" s="21">
        <v>27</v>
      </c>
      <c r="E362" s="21">
        <v>2022</v>
      </c>
      <c r="F362" s="4">
        <v>94.018252936153132</v>
      </c>
      <c r="G362" t="str">
        <f t="shared" si="12"/>
        <v>-</v>
      </c>
      <c r="H362" s="17" t="s">
        <v>14</v>
      </c>
      <c r="I362" t="s">
        <v>47</v>
      </c>
      <c r="J362" s="17" t="s">
        <v>3</v>
      </c>
      <c r="K362" t="s">
        <v>1</v>
      </c>
    </row>
    <row r="363" spans="1:11" x14ac:dyDescent="0.2">
      <c r="A363" s="1">
        <f t="shared" si="13"/>
        <v>44923</v>
      </c>
      <c r="B363" t="str" cm="1">
        <f t="array" ref="B363">_xlfn.IFS(C363=1,"January",C363=2,"February",C363=3,"March",C363=4,"April",C363=5,"May",C363=6,"June",C363=7,"July",C363=8,"August",C363=9,"September",C363=10,"October",C363=11,"November",C363=12,"December")</f>
        <v>December</v>
      </c>
      <c r="C363" s="13">
        <v>12</v>
      </c>
      <c r="D363" s="21">
        <v>28</v>
      </c>
      <c r="E363" s="21">
        <v>2022</v>
      </c>
      <c r="F363" s="4">
        <v>37.841595391635444</v>
      </c>
      <c r="G363" t="str">
        <f t="shared" si="12"/>
        <v>-</v>
      </c>
      <c r="H363" s="17" t="s">
        <v>31</v>
      </c>
      <c r="I363" t="s">
        <v>46</v>
      </c>
      <c r="J363" s="17" t="s">
        <v>8</v>
      </c>
      <c r="K363" t="s">
        <v>1</v>
      </c>
    </row>
    <row r="364" spans="1:11" x14ac:dyDescent="0.2">
      <c r="A364" s="1">
        <f t="shared" si="13"/>
        <v>44924</v>
      </c>
      <c r="B364" t="str" cm="1">
        <f t="array" ref="B364">_xlfn.IFS(C364=1,"January",C364=2,"February",C364=3,"March",C364=4,"April",C364=5,"May",C364=6,"June",C364=7,"July",C364=8,"August",C364=9,"September",C364=10,"October",C364=11,"November",C364=12,"December")</f>
        <v>December</v>
      </c>
      <c r="C364" s="13">
        <v>12</v>
      </c>
      <c r="D364" s="21">
        <v>29</v>
      </c>
      <c r="E364" s="21">
        <v>2022</v>
      </c>
      <c r="F364" s="4">
        <v>60.680823139694219</v>
      </c>
      <c r="G364" t="str">
        <f t="shared" si="12"/>
        <v>-</v>
      </c>
      <c r="H364" s="17" t="s">
        <v>31</v>
      </c>
      <c r="I364" t="s">
        <v>46</v>
      </c>
      <c r="J364" s="17" t="s">
        <v>6</v>
      </c>
      <c r="K364" t="s">
        <v>1</v>
      </c>
    </row>
    <row r="365" spans="1:11" x14ac:dyDescent="0.2">
      <c r="A365" s="1">
        <f t="shared" si="13"/>
        <v>44925</v>
      </c>
      <c r="B365" t="str" cm="1">
        <f t="array" ref="B365">_xlfn.IFS(C365=1,"January",C365=2,"February",C365=3,"March",C365=4,"April",C365=5,"May",C365=6,"June",C365=7,"July",C365=8,"August",C365=9,"September",C365=10,"October",C365=11,"November",C365=12,"December")</f>
        <v>December</v>
      </c>
      <c r="C365" s="13">
        <v>12</v>
      </c>
      <c r="D365" s="21">
        <v>30</v>
      </c>
      <c r="E365" s="21">
        <v>2022</v>
      </c>
      <c r="F365" s="4">
        <v>44.40320740626214</v>
      </c>
      <c r="G365" t="str">
        <f t="shared" si="12"/>
        <v>-</v>
      </c>
      <c r="H365" s="17" t="s">
        <v>31</v>
      </c>
      <c r="I365" t="s">
        <v>46</v>
      </c>
      <c r="J365" s="17" t="s">
        <v>6</v>
      </c>
      <c r="K365" t="s">
        <v>1</v>
      </c>
    </row>
    <row r="366" spans="1:11" x14ac:dyDescent="0.2">
      <c r="A366" s="1">
        <f t="shared" si="13"/>
        <v>44926</v>
      </c>
      <c r="B366" t="str" cm="1">
        <f t="array" ref="B366">_xlfn.IFS(C366=1,"January",C366=2,"February",C366=3,"March",C366=4,"April",C366=5,"May",C366=6,"June",C366=7,"July",C366=8,"August",C366=9,"September",C366=10,"October",C366=11,"November",C366=12,"December")</f>
        <v>December</v>
      </c>
      <c r="C366" s="13">
        <v>12</v>
      </c>
      <c r="D366" s="21">
        <v>31</v>
      </c>
      <c r="E366" s="21">
        <v>2022</v>
      </c>
      <c r="F366" s="4">
        <v>56.802830076577024</v>
      </c>
      <c r="G366" t="str">
        <f t="shared" si="12"/>
        <v>-</v>
      </c>
      <c r="H366" s="17" t="s">
        <v>14</v>
      </c>
      <c r="I366" t="s">
        <v>47</v>
      </c>
      <c r="J366" s="17" t="s">
        <v>3</v>
      </c>
      <c r="K366" t="s">
        <v>1</v>
      </c>
    </row>
  </sheetData>
  <conditionalFormatting sqref="D1:G1">
    <cfRule type="cellIs" dxfId="7" priority="1" operator="equal">
      <formula>3000</formula>
    </cfRule>
  </conditionalFormatting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Transactions</vt:lpstr>
      <vt:lpstr>Spending &amp;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Hill</dc:creator>
  <cp:lastModifiedBy>Harry Hill</cp:lastModifiedBy>
  <dcterms:created xsi:type="dcterms:W3CDTF">2023-03-02T17:23:56Z</dcterms:created>
  <dcterms:modified xsi:type="dcterms:W3CDTF">2023-03-03T19:09:23Z</dcterms:modified>
</cp:coreProperties>
</file>