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 Huang\OneDrive\Bucknell\Semester 4\Bio 208L\"/>
    </mc:Choice>
  </mc:AlternateContent>
  <xr:revisionPtr revIDLastSave="140" documentId="11_EFA085F77AF6F78BB33A88636620E2EF4C7A055B" xr6:coauthVersionLast="43" xr6:coauthVersionMax="43" xr10:uidLastSave="{74C39C01-E164-4952-9D89-37F482CB61BF}"/>
  <bookViews>
    <workbookView xWindow="-96" yWindow="-96" windowWidth="23232" windowHeight="12552" activeTab="1" xr2:uid="{00000000-000D-0000-FFFF-FFFF00000000}"/>
  </bookViews>
  <sheets>
    <sheet name="Stream order" sheetId="4" r:id="rId1"/>
    <sheet name="MasterDataSheet" sheetId="2" r:id="rId2"/>
    <sheet name="Biotic Index Information" sheetId="1" r:id="rId3"/>
    <sheet name="FunctionalFeedingGroup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3" i="2"/>
  <c r="C20" i="1"/>
  <c r="C19" i="1"/>
  <c r="C18" i="1"/>
  <c r="C17" i="1"/>
  <c r="C16" i="1"/>
  <c r="C15" i="1"/>
  <c r="C14" i="1"/>
  <c r="C12" i="1"/>
  <c r="C11" i="1"/>
  <c r="C21" i="1"/>
  <c r="C22" i="1"/>
  <c r="C23" i="1"/>
  <c r="C24" i="1"/>
  <c r="C25" i="1"/>
  <c r="C26" i="1"/>
  <c r="C10" i="1"/>
  <c r="C8" i="1"/>
  <c r="C7" i="1"/>
  <c r="C5" i="1"/>
  <c r="C6" i="1"/>
  <c r="C3" i="1"/>
  <c r="C2" i="1"/>
  <c r="D59" i="2"/>
  <c r="H27" i="2"/>
</calcChain>
</file>

<file path=xl/sharedStrings.xml><?xml version="1.0" encoding="utf-8"?>
<sst xmlns="http://schemas.openxmlformats.org/spreadsheetml/2006/main" count="462" uniqueCount="258">
  <si>
    <t>Ephemeroptera</t>
  </si>
  <si>
    <t>Grazers/Scrapers</t>
  </si>
  <si>
    <t xml:space="preserve"> </t>
  </si>
  <si>
    <t>Shredders</t>
  </si>
  <si>
    <t>Predators</t>
  </si>
  <si>
    <t>Collectors/Gatherers</t>
  </si>
  <si>
    <t>Filter Feeders</t>
  </si>
  <si>
    <t>Pollution Tolerance Value</t>
  </si>
  <si>
    <t>Caddisflies</t>
  </si>
  <si>
    <t>Dragonflies</t>
  </si>
  <si>
    <t>Stoneflies</t>
  </si>
  <si>
    <t>Scuds</t>
  </si>
  <si>
    <t>Mayflies</t>
  </si>
  <si>
    <t>Plecoptera (stoneflies)</t>
  </si>
  <si>
    <t>Craneflies</t>
  </si>
  <si>
    <t>Water beetle larvae</t>
  </si>
  <si>
    <t>Plecoptera</t>
  </si>
  <si>
    <t>Midges</t>
  </si>
  <si>
    <t>Trichoptera</t>
  </si>
  <si>
    <t>Trichoptera (caddisflies)</t>
  </si>
  <si>
    <t>Trichoptera/Hydropsychidae</t>
  </si>
  <si>
    <t>Snails</t>
  </si>
  <si>
    <t>Anisoptera</t>
  </si>
  <si>
    <t>Zygoptera</t>
  </si>
  <si>
    <t>Waterboatmen</t>
  </si>
  <si>
    <t>Megaloptera/Coryadidae</t>
  </si>
  <si>
    <t>mussels/clams</t>
  </si>
  <si>
    <t>Megaloptera/Sialidae</t>
  </si>
  <si>
    <t xml:space="preserve">Megaloptera </t>
  </si>
  <si>
    <t>Coleoptera</t>
  </si>
  <si>
    <t>Diptera (flies)</t>
  </si>
  <si>
    <t>Water striders</t>
  </si>
  <si>
    <t>copepods</t>
  </si>
  <si>
    <t>Dobsonflies</t>
  </si>
  <si>
    <t xml:space="preserve">Amphipoda </t>
  </si>
  <si>
    <t>Isopoda</t>
  </si>
  <si>
    <t>Decapoda</t>
  </si>
  <si>
    <t>Oligochaeta</t>
  </si>
  <si>
    <t>Hirundinea</t>
  </si>
  <si>
    <t>Turbellaria</t>
  </si>
  <si>
    <t>Gastropoda</t>
  </si>
  <si>
    <t>Unknown</t>
  </si>
  <si>
    <t>Date retrieved from water</t>
  </si>
  <si>
    <t>Hydropsychidae: netspinners</t>
  </si>
  <si>
    <t>Group #</t>
  </si>
  <si>
    <t>Leaf Pack Number</t>
  </si>
  <si>
    <t xml:space="preserve">Location </t>
  </si>
  <si>
    <t>Pond/Creek</t>
  </si>
  <si>
    <t>Site Description</t>
  </si>
  <si>
    <t>Initial leaf mass</t>
  </si>
  <si>
    <t>final leaf mass</t>
  </si>
  <si>
    <t>Who sorted?</t>
  </si>
  <si>
    <t>(mayflies)</t>
  </si>
  <si>
    <t>(stoneflies)</t>
  </si>
  <si>
    <t>(caddisflies)</t>
  </si>
  <si>
    <t>(netspinner caddisflies)</t>
  </si>
  <si>
    <t>(dragonflies)</t>
  </si>
  <si>
    <t>(damselflies)</t>
  </si>
  <si>
    <t>(hellgrammites)</t>
  </si>
  <si>
    <t>(alderflies)</t>
  </si>
  <si>
    <t xml:space="preserve">Dobsonfly </t>
  </si>
  <si>
    <t>(beetles)</t>
  </si>
  <si>
    <t>Atherdicidae (watersnipe flies)</t>
  </si>
  <si>
    <t>Chironomidae (midges)</t>
  </si>
  <si>
    <t>Simuliidae (black flies)</t>
  </si>
  <si>
    <t>Tipulidae (crane flies)</t>
  </si>
  <si>
    <t>Unknown type</t>
  </si>
  <si>
    <t>Other Caddisflies</t>
  </si>
  <si>
    <t>(scuds)</t>
  </si>
  <si>
    <t>(aquatic sowbug)</t>
  </si>
  <si>
    <t>(crayfish)</t>
  </si>
  <si>
    <t>(Worms)</t>
  </si>
  <si>
    <t>(leeches)</t>
  </si>
  <si>
    <t>Anisoptera (dragonflies)</t>
  </si>
  <si>
    <t>(snails)</t>
  </si>
  <si>
    <t>Leech Eggs</t>
  </si>
  <si>
    <t>Zygoptera (damselflies)</t>
  </si>
  <si>
    <t>4.8.19</t>
  </si>
  <si>
    <t>Megaloptera</t>
  </si>
  <si>
    <t>before natural area</t>
  </si>
  <si>
    <t>Bridge</t>
  </si>
  <si>
    <t>Corydalidae (hellgrammites)</t>
  </si>
  <si>
    <t>briddge over creek</t>
  </si>
  <si>
    <t>10g</t>
  </si>
  <si>
    <t>7.6 g</t>
  </si>
  <si>
    <t>Belinda Wan</t>
  </si>
  <si>
    <t>Sialidae (alderflies)</t>
  </si>
  <si>
    <t>Coleoptera (beetles)</t>
  </si>
  <si>
    <t>Diptera (true flies)</t>
  </si>
  <si>
    <t xml:space="preserve">before natural area </t>
  </si>
  <si>
    <t xml:space="preserve">bridge over creek </t>
  </si>
  <si>
    <t>8.7 g</t>
  </si>
  <si>
    <t>Katie McCartney</t>
  </si>
  <si>
    <t>Athericidae (watersnipe flies)</t>
  </si>
  <si>
    <t>Other Diptera</t>
  </si>
  <si>
    <t>Amphipoda (scuds)</t>
  </si>
  <si>
    <t>Isopoda (aquatic sowbug)</t>
  </si>
  <si>
    <t>Buffalo Creek</t>
  </si>
  <si>
    <t>Creek</t>
  </si>
  <si>
    <t>Country/farm area under road</t>
  </si>
  <si>
    <t>7.9g</t>
  </si>
  <si>
    <t>Kameron Winters</t>
  </si>
  <si>
    <t>Decapoda (crayfish)</t>
  </si>
  <si>
    <t>Oligochaeta (worms)</t>
  </si>
  <si>
    <t>Hirudinea (leeches)</t>
  </si>
  <si>
    <t>Turbellaria (planaria flatworms)</t>
  </si>
  <si>
    <t>Gastropoda (snails)</t>
  </si>
  <si>
    <t>Creek in country under bridge</t>
  </si>
  <si>
    <t>Other-Unknown</t>
  </si>
  <si>
    <t>11.3g</t>
  </si>
  <si>
    <t>Stefan Toomey, Christian Yanes</t>
  </si>
  <si>
    <t>6.8g</t>
  </si>
  <si>
    <t>Jenny Waters and Heather Wetreich</t>
  </si>
  <si>
    <t xml:space="preserve">Creek in country under bridge </t>
  </si>
  <si>
    <t>Emily Van Beek</t>
  </si>
  <si>
    <t>Creek in Park</t>
  </si>
  <si>
    <t>8.1g</t>
  </si>
  <si>
    <t>Alex Dessoye</t>
  </si>
  <si>
    <t>Golf Course</t>
  </si>
  <si>
    <t>Pond</t>
  </si>
  <si>
    <t>Golf course pond</t>
  </si>
  <si>
    <t>6.7g</t>
  </si>
  <si>
    <t>Clara Mankowski, Abby Fisher</t>
  </si>
  <si>
    <t>6.9g</t>
  </si>
  <si>
    <t>Casey Morrow</t>
  </si>
  <si>
    <t>Golf course</t>
  </si>
  <si>
    <t>pond</t>
  </si>
  <si>
    <t>golf course pond</t>
  </si>
  <si>
    <t>Sarah Knox</t>
  </si>
  <si>
    <t xml:space="preserve">Golf Course Pond </t>
  </si>
  <si>
    <t>6.5g</t>
  </si>
  <si>
    <t>Joshua Mejia</t>
  </si>
  <si>
    <t>golf course pond with algae</t>
  </si>
  <si>
    <t>21.5 g</t>
  </si>
  <si>
    <t>Elyse Nissley</t>
  </si>
  <si>
    <t>Pond on golf course</t>
  </si>
  <si>
    <t>5.4g</t>
  </si>
  <si>
    <t>Alyssa Peeples</t>
  </si>
  <si>
    <t>5.9g</t>
  </si>
  <si>
    <t>Shannon Love</t>
  </si>
  <si>
    <t>Pond on the golf course</t>
  </si>
  <si>
    <t xml:space="preserve">10 - Defne Sement , Gryff Griffin </t>
  </si>
  <si>
    <t>Hufnagle Park</t>
  </si>
  <si>
    <t>Creek in park</t>
  </si>
  <si>
    <t>Hope, Jon</t>
  </si>
  <si>
    <t>Hufnagle park</t>
  </si>
  <si>
    <t>creek</t>
  </si>
  <si>
    <t>Creek in the park</t>
  </si>
  <si>
    <t xml:space="preserve">10g </t>
  </si>
  <si>
    <t>Marcela, Chris</t>
  </si>
  <si>
    <t>hufnagle Park</t>
  </si>
  <si>
    <t>Pond in park</t>
  </si>
  <si>
    <t>7.6g</t>
  </si>
  <si>
    <t xml:space="preserve">Liam and Jimin </t>
  </si>
  <si>
    <t>Larurel Run</t>
  </si>
  <si>
    <t>flowing creek surrounded by woods</t>
  </si>
  <si>
    <t>10 g</t>
  </si>
  <si>
    <t>9.1 g</t>
  </si>
  <si>
    <t>McKayla Charney</t>
  </si>
  <si>
    <t>Laurel Run</t>
  </si>
  <si>
    <t>creek in a park</t>
  </si>
  <si>
    <t>8.4 g</t>
  </si>
  <si>
    <t>maddy desisto</t>
  </si>
  <si>
    <t>1 crainfly larva</t>
  </si>
  <si>
    <t>9.5g</t>
  </si>
  <si>
    <t>Abike Beke</t>
  </si>
  <si>
    <t>creek in park</t>
  </si>
  <si>
    <t>6.2g</t>
  </si>
  <si>
    <t>Justin Falcone</t>
  </si>
  <si>
    <t>9.639g</t>
  </si>
  <si>
    <t>Paige Caine</t>
  </si>
  <si>
    <t>1.3g</t>
  </si>
  <si>
    <t>Dillon Duttera</t>
  </si>
  <si>
    <t>Kyle Fouke</t>
  </si>
  <si>
    <t>Miller run</t>
  </si>
  <si>
    <t>Bridge over creak</t>
  </si>
  <si>
    <t>12.0 g</t>
  </si>
  <si>
    <t>Abigail McMullin</t>
  </si>
  <si>
    <t>bridge over creek</t>
  </si>
  <si>
    <t>11.0g</t>
  </si>
  <si>
    <t>Harry Huang</t>
  </si>
  <si>
    <t>Bridge over creek</t>
  </si>
  <si>
    <t>5g</t>
  </si>
  <si>
    <t>Mesa Ashton</t>
  </si>
  <si>
    <t>Miller Run</t>
  </si>
  <si>
    <t>Ashley Blair</t>
  </si>
  <si>
    <t>Creek on campus</t>
  </si>
  <si>
    <t>Serissa Baxter</t>
  </si>
  <si>
    <t>Natatorium</t>
  </si>
  <si>
    <t>7.3g</t>
  </si>
  <si>
    <t>payton capes</t>
  </si>
  <si>
    <t>On campus near parking lot</t>
  </si>
  <si>
    <t>8.0 g</t>
  </si>
  <si>
    <t>Shawna Vice</t>
  </si>
  <si>
    <t xml:space="preserve">Under bridge/Country </t>
  </si>
  <si>
    <t>7.22g</t>
  </si>
  <si>
    <t>Robert, Palma</t>
  </si>
  <si>
    <t xml:space="preserve">Miller Run </t>
  </si>
  <si>
    <t xml:space="preserve">creek </t>
  </si>
  <si>
    <t>7.4 g</t>
  </si>
  <si>
    <t>Anna C.</t>
  </si>
  <si>
    <t xml:space="preserve">Creek </t>
  </si>
  <si>
    <t>Chiara Evans</t>
  </si>
  <si>
    <t>NA Pond</t>
  </si>
  <si>
    <t>Pond in natural area</t>
  </si>
  <si>
    <t>7.8g</t>
  </si>
  <si>
    <t>Bryanna Yost</t>
  </si>
  <si>
    <t>Pond in Nature Area</t>
  </si>
  <si>
    <t>6.6 g</t>
  </si>
  <si>
    <t>Alivia Hunter</t>
  </si>
  <si>
    <t>Rebecca Kelly</t>
  </si>
  <si>
    <t>Isabelle DeZenzo</t>
  </si>
  <si>
    <t>Kara Checke</t>
  </si>
  <si>
    <t>Hannah Grillo</t>
  </si>
  <si>
    <t>Spring Run</t>
  </si>
  <si>
    <t>Human impacted pond</t>
  </si>
  <si>
    <t>11.2g</t>
  </si>
  <si>
    <t>Kaitlin Kennedy</t>
  </si>
  <si>
    <t>Megan Maar</t>
  </si>
  <si>
    <t>Joe Scott</t>
  </si>
  <si>
    <t>Michael Ling</t>
  </si>
  <si>
    <t>8.4g</t>
  </si>
  <si>
    <t>Liutauras Repsys</t>
  </si>
  <si>
    <t xml:space="preserve">Spring Run </t>
  </si>
  <si>
    <t>Chase Hoehn</t>
  </si>
  <si>
    <t>Stony Run</t>
  </si>
  <si>
    <t>Cold rocky creek</t>
  </si>
  <si>
    <t>Go Ogata</t>
  </si>
  <si>
    <t>Cold, rocky run through hemlock/deciduous forest. Minimal human impact.</t>
  </si>
  <si>
    <t>Alex Busato</t>
  </si>
  <si>
    <t>1 Salamander Larva</t>
  </si>
  <si>
    <t>2.9g</t>
  </si>
  <si>
    <t>Lindsey B and Julia B</t>
  </si>
  <si>
    <t>Gabby Kessel</t>
  </si>
  <si>
    <t>7.5g</t>
  </si>
  <si>
    <t>P.J. Strahm</t>
  </si>
  <si>
    <t>unmatched</t>
  </si>
  <si>
    <t>8.8g</t>
  </si>
  <si>
    <t>Max Malika, Abby Turco</t>
  </si>
  <si>
    <t>Kendyll Hazzard</t>
  </si>
  <si>
    <t>Wooded area with large creeks</t>
  </si>
  <si>
    <t>7g</t>
  </si>
  <si>
    <t>Riley McDonnell</t>
  </si>
  <si>
    <t>Kelsey Bordash</t>
  </si>
  <si>
    <t>Caroline Saef and Kristin Smith</t>
  </si>
  <si>
    <t>9.2g</t>
  </si>
  <si>
    <t>Ally Johnson</t>
  </si>
  <si>
    <t>Sarah Bain</t>
  </si>
  <si>
    <t>brige over creek</t>
  </si>
  <si>
    <t>6.6g</t>
  </si>
  <si>
    <t>Natalie Slupe</t>
  </si>
  <si>
    <t>Stream</t>
  </si>
  <si>
    <t>Order</t>
  </si>
  <si>
    <t>Spring run</t>
  </si>
  <si>
    <t>Stony run</t>
  </si>
  <si>
    <t>Buffalo creek</t>
  </si>
  <si>
    <t>Biotic index average</t>
  </si>
  <si>
    <t>Biotic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</si>
</sst>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"/>
    <numFmt numFmtId="165" formatCode="mm/dd/yyyy"/>
    <numFmt numFmtId="166" formatCode="mm/dd/yy"/>
    <numFmt numFmtId="167" formatCode="m/d"/>
    <numFmt numFmtId="168" formatCode="mm/dd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0" fontId="1" fillId="5" borderId="0" xfId="0" applyFont="1" applyFill="1" applyAlignment="1"/>
    <xf numFmtId="165" fontId="1" fillId="0" borderId="0" xfId="0" applyNumberFormat="1" applyFont="1" applyAlignment="1"/>
    <xf numFmtId="14" fontId="1" fillId="0" borderId="0" xfId="0" applyNumberFormat="1" applyFont="1" applyAlignment="1"/>
    <xf numFmtId="166" fontId="1" fillId="0" borderId="0" xfId="0" applyNumberFormat="1" applyFont="1" applyAlignment="1"/>
    <xf numFmtId="14" fontId="1" fillId="6" borderId="0" xfId="0" applyNumberFormat="1" applyFont="1" applyFill="1" applyAlignment="1"/>
    <xf numFmtId="0" fontId="1" fillId="6" borderId="0" xfId="0" applyFont="1" applyFill="1"/>
    <xf numFmtId="0" fontId="1" fillId="6" borderId="0" xfId="0" applyFont="1" applyFill="1" applyAlignme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2F91-E2D0-4C8B-85F1-9F80A4771BC5}">
  <dimension ref="A1:C6"/>
  <sheetViews>
    <sheetView workbookViewId="0">
      <selection activeCell="C1" sqref="C1"/>
    </sheetView>
  </sheetViews>
  <sheetFormatPr defaultRowHeight="12.3" x14ac:dyDescent="0.4"/>
  <cols>
    <col min="3" max="3" width="17.21875" customWidth="1"/>
  </cols>
  <sheetData>
    <row r="1" spans="1:3" x14ac:dyDescent="0.4">
      <c r="A1" t="s">
        <v>251</v>
      </c>
      <c r="B1" t="s">
        <v>252</v>
      </c>
      <c r="C1" t="s">
        <v>256</v>
      </c>
    </row>
    <row r="2" spans="1:3" x14ac:dyDescent="0.4">
      <c r="A2" s="1" t="s">
        <v>142</v>
      </c>
      <c r="B2">
        <v>1</v>
      </c>
    </row>
    <row r="3" spans="1:3" x14ac:dyDescent="0.4">
      <c r="A3" t="s">
        <v>174</v>
      </c>
      <c r="B3">
        <v>1</v>
      </c>
    </row>
    <row r="4" spans="1:3" x14ac:dyDescent="0.4">
      <c r="A4" t="s">
        <v>253</v>
      </c>
      <c r="B4">
        <v>1</v>
      </c>
    </row>
    <row r="5" spans="1:3" x14ac:dyDescent="0.4">
      <c r="A5" t="s">
        <v>254</v>
      </c>
      <c r="B5">
        <v>1</v>
      </c>
    </row>
    <row r="6" spans="1:3" x14ac:dyDescent="0.4">
      <c r="A6" t="s">
        <v>255</v>
      </c>
      <c r="B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H64"/>
  <sheetViews>
    <sheetView tabSelected="1" topLeftCell="U1" workbookViewId="0">
      <pane ySplit="2" topLeftCell="A39" activePane="bottomLeft" state="frozen"/>
      <selection pane="bottomLeft" activeCell="AH59" sqref="AH59"/>
    </sheetView>
  </sheetViews>
  <sheetFormatPr defaultColWidth="14.44140625" defaultRowHeight="15.75" customHeight="1" x14ac:dyDescent="0.4"/>
  <cols>
    <col min="1" max="1" width="19" customWidth="1"/>
    <col min="2" max="2" width="15.5546875" customWidth="1"/>
    <col min="3" max="3" width="19" customWidth="1"/>
    <col min="6" max="6" width="24.5546875" customWidth="1"/>
    <col min="9" max="9" width="39.109375" customWidth="1"/>
    <col min="13" max="13" width="25.27734375" customWidth="1"/>
  </cols>
  <sheetData>
    <row r="1" spans="1:34" ht="15.75" customHeight="1" x14ac:dyDescent="0.4">
      <c r="A1" s="1"/>
      <c r="B1" s="1"/>
      <c r="C1" s="1" t="s">
        <v>2</v>
      </c>
      <c r="D1" s="1" t="s">
        <v>2</v>
      </c>
      <c r="E1" s="1"/>
      <c r="F1" s="1"/>
      <c r="G1" s="1"/>
      <c r="J1" s="1" t="s">
        <v>0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23</v>
      </c>
      <c r="P1" s="1" t="s">
        <v>25</v>
      </c>
      <c r="Q1" s="1" t="s">
        <v>27</v>
      </c>
      <c r="R1" s="1" t="s">
        <v>28</v>
      </c>
      <c r="S1" s="1" t="s">
        <v>29</v>
      </c>
      <c r="T1" s="3" t="s">
        <v>30</v>
      </c>
      <c r="U1" s="3" t="s">
        <v>30</v>
      </c>
      <c r="V1" s="3" t="s">
        <v>30</v>
      </c>
      <c r="W1" s="3" t="s">
        <v>30</v>
      </c>
      <c r="X1" s="3" t="s">
        <v>30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/>
      <c r="AH1" s="1" t="s">
        <v>257</v>
      </c>
    </row>
    <row r="2" spans="1:34" ht="15.75" customHeight="1" x14ac:dyDescent="0.4">
      <c r="A2" s="5" t="s">
        <v>42</v>
      </c>
      <c r="B2" s="5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50</v>
      </c>
      <c r="I2" s="5" t="s">
        <v>51</v>
      </c>
      <c r="J2" s="3" t="s">
        <v>52</v>
      </c>
      <c r="K2" s="3" t="s">
        <v>53</v>
      </c>
      <c r="L2" s="3" t="s">
        <v>54</v>
      </c>
      <c r="M2" s="3" t="s">
        <v>55</v>
      </c>
      <c r="N2" s="3" t="s">
        <v>56</v>
      </c>
      <c r="O2" s="3" t="s">
        <v>57</v>
      </c>
      <c r="P2" s="3" t="s">
        <v>58</v>
      </c>
      <c r="Q2" s="3" t="s">
        <v>59</v>
      </c>
      <c r="R2" s="3" t="s">
        <v>60</v>
      </c>
      <c r="S2" s="3" t="s">
        <v>61</v>
      </c>
      <c r="T2" s="3" t="s">
        <v>62</v>
      </c>
      <c r="U2" s="3" t="s">
        <v>63</v>
      </c>
      <c r="V2" s="3" t="s">
        <v>64</v>
      </c>
      <c r="W2" s="3" t="s">
        <v>65</v>
      </c>
      <c r="X2" s="3" t="s">
        <v>66</v>
      </c>
      <c r="Y2" s="3" t="s">
        <v>68</v>
      </c>
      <c r="Z2" s="3" t="s">
        <v>69</v>
      </c>
      <c r="AA2" s="3" t="s">
        <v>70</v>
      </c>
      <c r="AB2" s="3" t="s">
        <v>71</v>
      </c>
      <c r="AC2" s="3" t="s">
        <v>72</v>
      </c>
      <c r="AD2" s="3"/>
      <c r="AE2" s="3" t="s">
        <v>74</v>
      </c>
      <c r="AF2" s="3"/>
      <c r="AG2" s="3" t="s">
        <v>75</v>
      </c>
    </row>
    <row r="3" spans="1:34" ht="15.75" customHeight="1" x14ac:dyDescent="0.4">
      <c r="A3" s="1" t="s">
        <v>77</v>
      </c>
      <c r="B3" s="1"/>
      <c r="C3" s="1">
        <v>397</v>
      </c>
      <c r="D3" s="1" t="s">
        <v>79</v>
      </c>
      <c r="E3" s="1" t="s">
        <v>80</v>
      </c>
      <c r="F3" s="1" t="s">
        <v>82</v>
      </c>
      <c r="G3" s="1" t="s">
        <v>83</v>
      </c>
      <c r="H3" s="1" t="s">
        <v>84</v>
      </c>
      <c r="I3" s="1" t="s">
        <v>85</v>
      </c>
      <c r="J3" s="1">
        <v>13</v>
      </c>
      <c r="K3">
        <v>0</v>
      </c>
      <c r="L3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4</v>
      </c>
      <c r="V3" s="1">
        <v>0</v>
      </c>
      <c r="W3" s="1">
        <v>0</v>
      </c>
      <c r="X3" s="1">
        <v>0</v>
      </c>
      <c r="Y3" s="1">
        <v>12</v>
      </c>
      <c r="Z3" s="1">
        <v>8</v>
      </c>
      <c r="AA3" s="1">
        <v>1</v>
      </c>
      <c r="AB3" s="1">
        <v>5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>
        <f>((J3*3.6)+(K3*1)+(L3*2.8)+(M3*5)+(N3*4)+(O3*7)+(P3*3)+(Q3*4)+(R3*4.6)+(T3*2)+(U3*6)+(V3*6)+(W3*3)+(X3*6)+(Y3*6)+(Z3*8)+(AA3*5)+(AB3*8)+(AC3*8)+(AD3*8)+(AE3*7))/(SUM(J3:R3)+SUM(T3:AE3))</f>
        <v>5.8622222222222229</v>
      </c>
    </row>
    <row r="4" spans="1:34" ht="15.75" customHeight="1" x14ac:dyDescent="0.4">
      <c r="A4" s="8">
        <v>43563</v>
      </c>
      <c r="B4" s="1"/>
      <c r="C4" s="1">
        <v>113</v>
      </c>
      <c r="D4" s="1" t="s">
        <v>89</v>
      </c>
      <c r="E4" s="1" t="s">
        <v>80</v>
      </c>
      <c r="F4" s="1" t="s">
        <v>90</v>
      </c>
      <c r="G4" s="1" t="s">
        <v>83</v>
      </c>
      <c r="H4" s="1" t="s">
        <v>91</v>
      </c>
      <c r="I4" s="1" t="s">
        <v>92</v>
      </c>
      <c r="K4" s="1">
        <v>2</v>
      </c>
      <c r="Y4" s="1">
        <v>2</v>
      </c>
      <c r="AB4" s="1">
        <v>2</v>
      </c>
      <c r="AC4" s="1">
        <v>2</v>
      </c>
      <c r="AH4">
        <f t="shared" ref="AH4:AH64" si="0">((J4*3.6)+(K4*1)+(L4*2.8)+(M4*5)+(N4*4)+(O4*7)+(P4*3)+(Q4*4)+(R4*4.6)+(T4*2)+(U4*6)+(V4*6)+(W4*3)+(X4*6)+(Y4*6)+(Z4*8)+(AA4*5)+(AB4*8)+(AC4*8)+(AD4*8)+(AE4*7))/(SUM(J4:R4)+SUM(T4:AE4))</f>
        <v>5.75</v>
      </c>
    </row>
    <row r="5" spans="1:34" ht="15.75" customHeight="1" x14ac:dyDescent="0.4">
      <c r="A5" s="10">
        <v>43558</v>
      </c>
      <c r="B5" s="1"/>
      <c r="C5" s="1">
        <v>224</v>
      </c>
      <c r="D5" s="1" t="s">
        <v>97</v>
      </c>
      <c r="E5" s="1" t="s">
        <v>98</v>
      </c>
      <c r="F5" s="1" t="s">
        <v>99</v>
      </c>
      <c r="G5" s="1" t="s">
        <v>83</v>
      </c>
      <c r="H5" s="1" t="s">
        <v>100</v>
      </c>
      <c r="I5" s="1" t="s">
        <v>101</v>
      </c>
      <c r="J5" s="1">
        <v>3</v>
      </c>
      <c r="O5" s="1">
        <v>2</v>
      </c>
      <c r="Q5" s="1">
        <v>2</v>
      </c>
      <c r="R5" s="1"/>
      <c r="U5" s="1">
        <v>1</v>
      </c>
      <c r="Y5" s="1">
        <v>9</v>
      </c>
      <c r="Z5" s="1">
        <v>16</v>
      </c>
      <c r="AB5" s="1">
        <v>2</v>
      </c>
      <c r="AE5" s="1">
        <v>1</v>
      </c>
      <c r="AH5">
        <f t="shared" si="0"/>
        <v>6.7722222222222221</v>
      </c>
    </row>
    <row r="6" spans="1:34" ht="15.75" customHeight="1" x14ac:dyDescent="0.4">
      <c r="A6" s="11">
        <v>43558</v>
      </c>
      <c r="B6" s="1"/>
      <c r="C6" s="1">
        <v>279</v>
      </c>
      <c r="D6" s="1" t="s">
        <v>97</v>
      </c>
      <c r="E6" s="1" t="s">
        <v>98</v>
      </c>
      <c r="F6" s="1" t="s">
        <v>107</v>
      </c>
      <c r="G6" s="1" t="s">
        <v>83</v>
      </c>
      <c r="H6" s="1" t="s">
        <v>109</v>
      </c>
      <c r="I6" s="1" t="s">
        <v>110</v>
      </c>
      <c r="J6" s="1">
        <v>11</v>
      </c>
      <c r="L6" s="1">
        <v>1</v>
      </c>
      <c r="O6" s="1">
        <v>2</v>
      </c>
      <c r="Y6" s="1">
        <v>10</v>
      </c>
      <c r="Z6" s="1">
        <v>11</v>
      </c>
      <c r="AC6" s="1">
        <v>1</v>
      </c>
      <c r="AH6">
        <f t="shared" si="0"/>
        <v>5.9</v>
      </c>
    </row>
    <row r="7" spans="1:34" ht="15.75" customHeight="1" x14ac:dyDescent="0.4">
      <c r="A7" s="10">
        <v>43558</v>
      </c>
      <c r="B7" s="1"/>
      <c r="C7" s="1">
        <v>136</v>
      </c>
      <c r="D7" s="1" t="s">
        <v>97</v>
      </c>
      <c r="E7" s="1" t="s">
        <v>98</v>
      </c>
      <c r="F7" s="1" t="s">
        <v>107</v>
      </c>
      <c r="G7" s="1" t="s">
        <v>83</v>
      </c>
      <c r="H7" s="1" t="s">
        <v>111</v>
      </c>
      <c r="I7" s="1" t="s">
        <v>112</v>
      </c>
      <c r="J7" s="1">
        <v>8</v>
      </c>
      <c r="O7" s="1">
        <v>1</v>
      </c>
      <c r="Y7" s="1">
        <v>7</v>
      </c>
      <c r="Z7" s="1">
        <v>9</v>
      </c>
      <c r="AD7" s="1">
        <v>1</v>
      </c>
      <c r="AH7">
        <f t="shared" si="0"/>
        <v>6.0692307692307699</v>
      </c>
    </row>
    <row r="8" spans="1:34" ht="15.75" customHeight="1" x14ac:dyDescent="0.4">
      <c r="A8" s="10">
        <v>43558</v>
      </c>
      <c r="B8" s="1"/>
      <c r="C8" s="1">
        <v>309</v>
      </c>
      <c r="D8" s="1" t="s">
        <v>97</v>
      </c>
      <c r="E8" s="1" t="s">
        <v>98</v>
      </c>
      <c r="F8" s="1" t="s">
        <v>113</v>
      </c>
      <c r="G8" s="1" t="s">
        <v>83</v>
      </c>
      <c r="H8" s="1">
        <v>8.6999999999999993</v>
      </c>
      <c r="I8" s="1" t="s">
        <v>114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</v>
      </c>
      <c r="P8" s="1">
        <v>0</v>
      </c>
      <c r="Q8" s="1">
        <v>0</v>
      </c>
      <c r="R8" s="1"/>
      <c r="S8" s="1">
        <v>0</v>
      </c>
      <c r="T8" s="1">
        <v>0</v>
      </c>
      <c r="U8" s="1">
        <v>3</v>
      </c>
      <c r="V8" s="1">
        <v>0</v>
      </c>
      <c r="W8" s="1">
        <v>0</v>
      </c>
      <c r="X8" s="1">
        <v>0</v>
      </c>
      <c r="Y8" s="1">
        <v>33</v>
      </c>
      <c r="Z8" s="1">
        <v>6</v>
      </c>
      <c r="AA8" s="1">
        <v>0</v>
      </c>
      <c r="AB8" s="1">
        <v>0</v>
      </c>
      <c r="AC8" s="1">
        <v>0</v>
      </c>
      <c r="AD8" s="1">
        <v>0</v>
      </c>
      <c r="AE8" s="1">
        <v>3</v>
      </c>
      <c r="AH8">
        <f t="shared" si="0"/>
        <v>6.3020408163265307</v>
      </c>
    </row>
    <row r="9" spans="1:34" ht="15.75" customHeight="1" x14ac:dyDescent="0.4">
      <c r="A9" s="10">
        <v>43558</v>
      </c>
      <c r="B9" s="1"/>
      <c r="C9" s="1">
        <v>327</v>
      </c>
      <c r="D9" s="1" t="s">
        <v>97</v>
      </c>
      <c r="E9" s="1" t="s">
        <v>98</v>
      </c>
      <c r="F9" s="1" t="s">
        <v>115</v>
      </c>
      <c r="G9" s="1" t="s">
        <v>83</v>
      </c>
      <c r="H9" s="1" t="s">
        <v>116</v>
      </c>
      <c r="I9" s="1" t="s">
        <v>117</v>
      </c>
      <c r="J9" s="1">
        <v>1</v>
      </c>
      <c r="K9" s="1">
        <v>16</v>
      </c>
      <c r="L9" s="1">
        <v>3</v>
      </c>
      <c r="AH9">
        <f t="shared" si="0"/>
        <v>1.4</v>
      </c>
    </row>
    <row r="10" spans="1:34" ht="15.75" customHeight="1" x14ac:dyDescent="0.4">
      <c r="A10" s="12"/>
      <c r="B10" s="1"/>
      <c r="C10" s="1">
        <v>264</v>
      </c>
      <c r="D10" s="1" t="s">
        <v>118</v>
      </c>
      <c r="E10" s="1" t="s">
        <v>119</v>
      </c>
      <c r="F10" s="1" t="s">
        <v>120</v>
      </c>
      <c r="G10" s="1" t="s">
        <v>83</v>
      </c>
      <c r="H10" s="1" t="s">
        <v>121</v>
      </c>
      <c r="I10" s="1" t="s">
        <v>122</v>
      </c>
      <c r="J10" s="1">
        <v>11</v>
      </c>
      <c r="O10" s="1">
        <v>2</v>
      </c>
      <c r="U10" s="1">
        <v>11</v>
      </c>
      <c r="Y10" s="1">
        <v>1</v>
      </c>
      <c r="AB10" s="1">
        <v>2</v>
      </c>
      <c r="AH10">
        <f t="shared" si="0"/>
        <v>5.2444444444444445</v>
      </c>
    </row>
    <row r="11" spans="1:34" ht="15.75" customHeight="1" x14ac:dyDescent="0.4">
      <c r="A11" s="10">
        <v>43558</v>
      </c>
      <c r="B11" s="1">
        <v>9</v>
      </c>
      <c r="C11" s="1">
        <v>277</v>
      </c>
      <c r="D11" s="1" t="s">
        <v>118</v>
      </c>
      <c r="E11" s="1" t="s">
        <v>119</v>
      </c>
      <c r="F11" s="1" t="s">
        <v>120</v>
      </c>
      <c r="G11" s="1" t="s">
        <v>83</v>
      </c>
      <c r="H11" s="1" t="s">
        <v>123</v>
      </c>
      <c r="I11" s="1" t="s">
        <v>124</v>
      </c>
      <c r="J11" s="1">
        <v>4</v>
      </c>
      <c r="Y11" s="1">
        <v>8</v>
      </c>
      <c r="AB11" s="1">
        <v>8</v>
      </c>
      <c r="AH11">
        <f t="shared" si="0"/>
        <v>6.32</v>
      </c>
    </row>
    <row r="12" spans="1:34" ht="15.75" customHeight="1" x14ac:dyDescent="0.4">
      <c r="A12" s="8">
        <v>43558</v>
      </c>
      <c r="B12" s="1"/>
      <c r="C12" s="1">
        <v>282</v>
      </c>
      <c r="D12" s="1" t="s">
        <v>125</v>
      </c>
      <c r="E12" s="1" t="s">
        <v>126</v>
      </c>
      <c r="F12" s="1" t="s">
        <v>127</v>
      </c>
      <c r="G12" s="1" t="s">
        <v>83</v>
      </c>
      <c r="H12" s="1">
        <v>11.6</v>
      </c>
      <c r="I12" s="1" t="s">
        <v>128</v>
      </c>
      <c r="N12" s="1">
        <v>1</v>
      </c>
      <c r="O12" s="1">
        <v>1</v>
      </c>
      <c r="U12" s="1">
        <v>5</v>
      </c>
      <c r="X12" s="1">
        <v>1</v>
      </c>
      <c r="Y12" s="1">
        <v>1</v>
      </c>
      <c r="AB12" s="1">
        <v>3</v>
      </c>
      <c r="AH12">
        <f t="shared" si="0"/>
        <v>6.416666666666667</v>
      </c>
    </row>
    <row r="13" spans="1:34" ht="15.75" customHeight="1" x14ac:dyDescent="0.4">
      <c r="A13" s="10">
        <v>43559</v>
      </c>
      <c r="B13" s="1"/>
      <c r="C13" s="1">
        <v>319</v>
      </c>
      <c r="D13" s="1" t="s">
        <v>118</v>
      </c>
      <c r="E13" s="1" t="s">
        <v>119</v>
      </c>
      <c r="F13" s="1" t="s">
        <v>129</v>
      </c>
      <c r="G13" s="1" t="s">
        <v>83</v>
      </c>
      <c r="H13" s="1" t="s">
        <v>130</v>
      </c>
      <c r="I13" s="1" t="s">
        <v>131</v>
      </c>
      <c r="J13" s="1"/>
      <c r="K13" s="1"/>
      <c r="L13" s="1">
        <v>1</v>
      </c>
      <c r="AE13" s="1">
        <v>2</v>
      </c>
      <c r="AH13">
        <f t="shared" si="0"/>
        <v>5.6000000000000005</v>
      </c>
    </row>
    <row r="14" spans="1:34" ht="15.75" customHeight="1" x14ac:dyDescent="0.4">
      <c r="A14" s="8">
        <v>43558</v>
      </c>
      <c r="B14" s="1"/>
      <c r="C14" s="1">
        <v>391</v>
      </c>
      <c r="D14" s="1" t="s">
        <v>125</v>
      </c>
      <c r="E14" s="1" t="s">
        <v>126</v>
      </c>
      <c r="F14" s="1" t="s">
        <v>132</v>
      </c>
      <c r="G14" s="1" t="s">
        <v>83</v>
      </c>
      <c r="H14" s="1" t="s">
        <v>133</v>
      </c>
      <c r="I14" s="1" t="s">
        <v>134</v>
      </c>
      <c r="J14" s="1">
        <v>2</v>
      </c>
      <c r="U14" s="1">
        <v>2</v>
      </c>
      <c r="AH14">
        <f t="shared" si="0"/>
        <v>4.8</v>
      </c>
    </row>
    <row r="15" spans="1:34" ht="15.75" customHeight="1" x14ac:dyDescent="0.4">
      <c r="A15" s="10">
        <v>43558</v>
      </c>
      <c r="B15" s="1"/>
      <c r="C15" s="1">
        <v>392</v>
      </c>
      <c r="D15" s="1" t="s">
        <v>118</v>
      </c>
      <c r="E15" s="1" t="s">
        <v>119</v>
      </c>
      <c r="F15" s="1" t="s">
        <v>135</v>
      </c>
      <c r="G15" s="1" t="s">
        <v>83</v>
      </c>
      <c r="H15" s="1" t="s">
        <v>136</v>
      </c>
      <c r="I15" s="1" t="s">
        <v>137</v>
      </c>
      <c r="J15" s="1">
        <v>1</v>
      </c>
      <c r="Y15" s="1">
        <v>9</v>
      </c>
      <c r="Z15" s="1">
        <v>1</v>
      </c>
      <c r="AB15" s="1">
        <v>1</v>
      </c>
      <c r="AH15">
        <f t="shared" si="0"/>
        <v>6.1333333333333329</v>
      </c>
    </row>
    <row r="16" spans="1:34" ht="15.75" customHeight="1" x14ac:dyDescent="0.4">
      <c r="A16" s="8">
        <v>43558</v>
      </c>
      <c r="B16" s="1"/>
      <c r="C16" s="1">
        <v>314</v>
      </c>
      <c r="D16" s="1" t="s">
        <v>118</v>
      </c>
      <c r="E16" s="1" t="s">
        <v>119</v>
      </c>
      <c r="F16" s="1" t="s">
        <v>135</v>
      </c>
      <c r="G16" s="1" t="s">
        <v>83</v>
      </c>
      <c r="H16" s="1" t="s">
        <v>138</v>
      </c>
      <c r="I16" s="1" t="s">
        <v>139</v>
      </c>
      <c r="J16" s="1">
        <v>2</v>
      </c>
      <c r="Q16" s="1">
        <v>3</v>
      </c>
      <c r="X16" s="1">
        <v>4</v>
      </c>
      <c r="AE16" s="1">
        <v>5</v>
      </c>
      <c r="AH16">
        <f t="shared" si="0"/>
        <v>5.5857142857142863</v>
      </c>
    </row>
    <row r="17" spans="1:34" ht="15.75" customHeight="1" x14ac:dyDescent="0.4">
      <c r="A17" s="12">
        <v>43558</v>
      </c>
      <c r="B17" s="1"/>
      <c r="C17" s="1">
        <v>141</v>
      </c>
      <c r="D17" s="1" t="s">
        <v>118</v>
      </c>
      <c r="E17" s="1" t="s">
        <v>119</v>
      </c>
      <c r="F17" s="1" t="s">
        <v>140</v>
      </c>
      <c r="G17" s="1" t="s">
        <v>83</v>
      </c>
      <c r="H17" s="1" t="s">
        <v>116</v>
      </c>
      <c r="I17" s="1" t="s">
        <v>141</v>
      </c>
      <c r="J17" s="1">
        <v>4</v>
      </c>
      <c r="AB17" s="1">
        <v>2</v>
      </c>
      <c r="AD17" s="1">
        <v>3</v>
      </c>
      <c r="AH17">
        <f t="shared" si="0"/>
        <v>6.0444444444444443</v>
      </c>
    </row>
    <row r="18" spans="1:34" ht="15.75" customHeight="1" x14ac:dyDescent="0.4">
      <c r="A18" s="10">
        <v>43558</v>
      </c>
      <c r="B18" s="1"/>
      <c r="C18" s="1">
        <v>199</v>
      </c>
      <c r="D18" s="1" t="s">
        <v>142</v>
      </c>
      <c r="E18" s="1" t="s">
        <v>98</v>
      </c>
      <c r="F18" s="1" t="s">
        <v>143</v>
      </c>
      <c r="G18" s="1" t="s">
        <v>83</v>
      </c>
      <c r="H18" s="1" t="s">
        <v>121</v>
      </c>
      <c r="I18" s="1" t="s">
        <v>144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/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36</v>
      </c>
      <c r="Z18" s="1">
        <v>0</v>
      </c>
      <c r="AA18" s="1">
        <v>0</v>
      </c>
      <c r="AB18" s="1">
        <v>4</v>
      </c>
      <c r="AC18" s="1">
        <v>0</v>
      </c>
      <c r="AD18" s="1">
        <v>0</v>
      </c>
      <c r="AE18" s="1">
        <v>0</v>
      </c>
      <c r="AH18">
        <f t="shared" si="0"/>
        <v>6.0761904761904759</v>
      </c>
    </row>
    <row r="19" spans="1:34" ht="15.75" customHeight="1" x14ac:dyDescent="0.4">
      <c r="A19" s="10">
        <v>43558</v>
      </c>
      <c r="B19" s="1"/>
      <c r="C19" s="1">
        <v>318</v>
      </c>
      <c r="D19" s="1" t="s">
        <v>145</v>
      </c>
      <c r="E19" s="1" t="s">
        <v>146</v>
      </c>
      <c r="F19" s="1" t="s">
        <v>147</v>
      </c>
      <c r="G19" s="1" t="s">
        <v>148</v>
      </c>
      <c r="H19" s="1">
        <v>7.8</v>
      </c>
      <c r="I19" s="1" t="s">
        <v>149</v>
      </c>
      <c r="L19" s="1">
        <v>4</v>
      </c>
      <c r="S19" s="1">
        <v>2</v>
      </c>
      <c r="W19" s="1">
        <v>3</v>
      </c>
      <c r="Y19" s="1">
        <v>1</v>
      </c>
      <c r="Z19" s="1">
        <v>1</v>
      </c>
      <c r="AB19" s="1">
        <v>5</v>
      </c>
      <c r="AH19">
        <f t="shared" si="0"/>
        <v>5.3</v>
      </c>
    </row>
    <row r="20" spans="1:34" ht="15.75" customHeight="1" x14ac:dyDescent="0.4">
      <c r="A20" s="10">
        <v>43558</v>
      </c>
      <c r="B20" s="1"/>
      <c r="C20" s="1">
        <v>256</v>
      </c>
      <c r="D20" s="1" t="s">
        <v>150</v>
      </c>
      <c r="E20" s="1" t="s">
        <v>119</v>
      </c>
      <c r="F20" s="1" t="s">
        <v>151</v>
      </c>
      <c r="G20" s="1" t="s">
        <v>83</v>
      </c>
      <c r="H20" s="1" t="s">
        <v>152</v>
      </c>
      <c r="I20" s="1" t="s">
        <v>153</v>
      </c>
      <c r="J20" s="1">
        <v>17</v>
      </c>
      <c r="O20" s="1">
        <v>5</v>
      </c>
      <c r="U20" s="1">
        <v>8</v>
      </c>
      <c r="AB20" s="1">
        <v>5</v>
      </c>
      <c r="AH20">
        <f t="shared" si="0"/>
        <v>5.2628571428571425</v>
      </c>
    </row>
    <row r="21" spans="1:34" ht="15.75" customHeight="1" x14ac:dyDescent="0.4">
      <c r="A21" s="8">
        <v>43558</v>
      </c>
      <c r="C21" s="1">
        <v>21</v>
      </c>
      <c r="D21" s="1" t="s">
        <v>154</v>
      </c>
      <c r="E21" s="1" t="s">
        <v>146</v>
      </c>
      <c r="F21" s="1" t="s">
        <v>155</v>
      </c>
      <c r="G21" s="1" t="s">
        <v>156</v>
      </c>
      <c r="H21" s="1" t="s">
        <v>157</v>
      </c>
      <c r="I21" s="1" t="s">
        <v>158</v>
      </c>
      <c r="J21" s="1">
        <v>136</v>
      </c>
      <c r="K21" s="1">
        <v>0</v>
      </c>
      <c r="L21" s="1">
        <v>28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3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>
        <f t="shared" si="0"/>
        <v>3.5595238095238093</v>
      </c>
    </row>
    <row r="22" spans="1:34" ht="15.75" customHeight="1" x14ac:dyDescent="0.4">
      <c r="A22" s="8">
        <v>43563</v>
      </c>
      <c r="B22" s="1">
        <v>20</v>
      </c>
      <c r="C22" s="1">
        <v>142</v>
      </c>
      <c r="D22" s="1" t="s">
        <v>159</v>
      </c>
      <c r="E22" s="1" t="s">
        <v>146</v>
      </c>
      <c r="F22" s="1" t="s">
        <v>160</v>
      </c>
      <c r="G22" s="1" t="s">
        <v>83</v>
      </c>
      <c r="H22" s="1" t="s">
        <v>161</v>
      </c>
      <c r="I22" s="1" t="s">
        <v>162</v>
      </c>
      <c r="J22" s="1">
        <v>66</v>
      </c>
      <c r="K22" s="1">
        <v>23</v>
      </c>
      <c r="L22" s="1">
        <v>3</v>
      </c>
      <c r="AE22" s="1">
        <v>1</v>
      </c>
      <c r="AF22" s="1" t="s">
        <v>163</v>
      </c>
      <c r="AH22">
        <f t="shared" si="0"/>
        <v>2.967741935483871</v>
      </c>
    </row>
    <row r="23" spans="1:34" ht="15.75" customHeight="1" x14ac:dyDescent="0.4">
      <c r="A23" s="12">
        <v>43558</v>
      </c>
      <c r="B23" s="1"/>
      <c r="C23" s="1">
        <v>270</v>
      </c>
      <c r="D23" s="1" t="s">
        <v>159</v>
      </c>
      <c r="E23" s="1" t="s">
        <v>98</v>
      </c>
      <c r="F23" s="1" t="s">
        <v>143</v>
      </c>
      <c r="G23" s="1" t="s">
        <v>83</v>
      </c>
      <c r="H23" s="1" t="s">
        <v>164</v>
      </c>
      <c r="I23" s="1" t="s">
        <v>165</v>
      </c>
      <c r="J23" s="1">
        <v>14</v>
      </c>
      <c r="K23" s="1">
        <v>3</v>
      </c>
      <c r="L23" s="1">
        <v>0</v>
      </c>
      <c r="N23" s="1">
        <v>2</v>
      </c>
      <c r="O23" s="1">
        <v>6</v>
      </c>
      <c r="Q23" s="1">
        <v>1</v>
      </c>
      <c r="R23" s="1"/>
      <c r="Y23" s="1">
        <v>1</v>
      </c>
      <c r="AB23" s="1">
        <v>1</v>
      </c>
      <c r="AH23">
        <f t="shared" si="0"/>
        <v>4.3357142857142863</v>
      </c>
    </row>
    <row r="24" spans="1:34" ht="15.75" customHeight="1" x14ac:dyDescent="0.4">
      <c r="A24" s="11">
        <v>43558</v>
      </c>
      <c r="B24" s="1"/>
      <c r="C24" s="1">
        <v>226</v>
      </c>
      <c r="D24" s="1" t="s">
        <v>159</v>
      </c>
      <c r="E24" s="1" t="s">
        <v>146</v>
      </c>
      <c r="F24" s="1" t="s">
        <v>166</v>
      </c>
      <c r="G24" s="1" t="s">
        <v>83</v>
      </c>
      <c r="H24" s="1" t="s">
        <v>167</v>
      </c>
      <c r="I24" s="1" t="s">
        <v>168</v>
      </c>
      <c r="J24" s="1">
        <v>22</v>
      </c>
      <c r="K24" s="1">
        <v>1</v>
      </c>
      <c r="L24" s="1">
        <v>2</v>
      </c>
      <c r="O24" s="1">
        <v>23</v>
      </c>
      <c r="U24" s="1">
        <v>1</v>
      </c>
      <c r="AA24" s="1">
        <v>1</v>
      </c>
      <c r="AH24">
        <f t="shared" si="0"/>
        <v>5.1560000000000006</v>
      </c>
    </row>
    <row r="25" spans="1:34" ht="15.75" customHeight="1" x14ac:dyDescent="0.4">
      <c r="A25" s="8">
        <v>43558</v>
      </c>
      <c r="B25" s="1"/>
      <c r="C25" s="1">
        <v>12</v>
      </c>
      <c r="D25" s="1" t="s">
        <v>159</v>
      </c>
      <c r="E25" s="1" t="s">
        <v>146</v>
      </c>
      <c r="F25" s="1" t="s">
        <v>166</v>
      </c>
      <c r="G25" s="1" t="s">
        <v>83</v>
      </c>
      <c r="H25" s="1" t="s">
        <v>169</v>
      </c>
      <c r="I25" s="1" t="s">
        <v>170</v>
      </c>
      <c r="J25" s="1">
        <v>36</v>
      </c>
      <c r="K25" s="1">
        <v>3</v>
      </c>
      <c r="N25" s="1">
        <v>4</v>
      </c>
      <c r="O25" s="1">
        <v>7</v>
      </c>
      <c r="Y25" s="1">
        <v>9</v>
      </c>
      <c r="AH25">
        <f t="shared" si="0"/>
        <v>4.2644067796610168</v>
      </c>
    </row>
    <row r="26" spans="1:34" ht="15.75" customHeight="1" x14ac:dyDescent="0.4">
      <c r="A26" s="8">
        <v>43558</v>
      </c>
      <c r="D26" s="1" t="s">
        <v>159</v>
      </c>
      <c r="E26" s="1" t="s">
        <v>146</v>
      </c>
      <c r="F26" s="1" t="s">
        <v>166</v>
      </c>
      <c r="G26" s="1" t="s">
        <v>83</v>
      </c>
      <c r="H26" s="1" t="s">
        <v>171</v>
      </c>
      <c r="I26" s="1" t="s">
        <v>172</v>
      </c>
      <c r="J26" s="1">
        <v>25</v>
      </c>
      <c r="K26" s="1">
        <v>1</v>
      </c>
      <c r="AH26">
        <f t="shared" si="0"/>
        <v>3.5</v>
      </c>
    </row>
    <row r="27" spans="1:34" ht="15.75" customHeight="1" x14ac:dyDescent="0.4">
      <c r="A27" s="10">
        <v>43558</v>
      </c>
      <c r="B27" s="1"/>
      <c r="C27" s="1">
        <v>313</v>
      </c>
      <c r="D27" s="1" t="s">
        <v>159</v>
      </c>
      <c r="E27" s="1" t="s">
        <v>146</v>
      </c>
      <c r="F27" s="1" t="s">
        <v>166</v>
      </c>
      <c r="G27" s="1" t="s">
        <v>83</v>
      </c>
      <c r="H27">
        <f>28.8-19.1</f>
        <v>9.6999999999999993</v>
      </c>
      <c r="I27" s="1" t="s">
        <v>173</v>
      </c>
      <c r="J27" s="1">
        <v>57</v>
      </c>
      <c r="K27" s="1">
        <v>29</v>
      </c>
      <c r="L27" s="1">
        <v>12</v>
      </c>
      <c r="AH27">
        <f t="shared" si="0"/>
        <v>2.7326530612244899</v>
      </c>
    </row>
    <row r="28" spans="1:34" ht="15.75" customHeight="1" x14ac:dyDescent="0.4">
      <c r="A28" s="11">
        <v>43563</v>
      </c>
      <c r="B28" s="1"/>
      <c r="C28" s="1">
        <v>118</v>
      </c>
      <c r="D28" s="1" t="s">
        <v>174</v>
      </c>
      <c r="E28" s="1" t="s">
        <v>80</v>
      </c>
      <c r="F28" s="1" t="s">
        <v>175</v>
      </c>
      <c r="G28" s="1" t="s">
        <v>156</v>
      </c>
      <c r="H28" s="1" t="s">
        <v>176</v>
      </c>
      <c r="I28" s="1" t="s">
        <v>177</v>
      </c>
      <c r="J28" s="1">
        <v>1</v>
      </c>
      <c r="O28" s="1">
        <v>3</v>
      </c>
      <c r="U28" s="1">
        <v>5</v>
      </c>
      <c r="Z28" s="1">
        <v>6</v>
      </c>
      <c r="AE28" s="1">
        <v>4</v>
      </c>
      <c r="AH28">
        <f t="shared" si="0"/>
        <v>6.8736842105263154</v>
      </c>
    </row>
    <row r="29" spans="1:34" ht="15.75" customHeight="1" x14ac:dyDescent="0.4">
      <c r="A29" s="11">
        <v>43563</v>
      </c>
      <c r="B29" s="1"/>
      <c r="C29" s="1">
        <v>268</v>
      </c>
      <c r="D29" s="1" t="s">
        <v>174</v>
      </c>
      <c r="E29" s="1" t="s">
        <v>146</v>
      </c>
      <c r="F29" s="1" t="s">
        <v>178</v>
      </c>
      <c r="G29" s="1" t="s">
        <v>83</v>
      </c>
      <c r="H29" s="1" t="s">
        <v>179</v>
      </c>
      <c r="I29" s="1" t="s">
        <v>180</v>
      </c>
      <c r="J29" s="1">
        <v>6</v>
      </c>
      <c r="Z29" s="1">
        <v>3</v>
      </c>
      <c r="AC29" s="1">
        <v>2</v>
      </c>
      <c r="AE29" s="1">
        <v>5</v>
      </c>
      <c r="AF29" s="1">
        <v>7</v>
      </c>
      <c r="AH29">
        <f t="shared" si="0"/>
        <v>6.0374999999999996</v>
      </c>
    </row>
    <row r="30" spans="1:34" ht="12.3" x14ac:dyDescent="0.4">
      <c r="A30" s="11">
        <v>43563</v>
      </c>
      <c r="B30" s="1"/>
      <c r="C30" s="1">
        <v>322</v>
      </c>
      <c r="D30" s="1" t="s">
        <v>174</v>
      </c>
      <c r="E30" s="1" t="s">
        <v>98</v>
      </c>
      <c r="F30" s="1" t="s">
        <v>181</v>
      </c>
      <c r="G30" s="1" t="s">
        <v>83</v>
      </c>
      <c r="H30" s="1" t="s">
        <v>182</v>
      </c>
      <c r="I30" s="1" t="s">
        <v>183</v>
      </c>
      <c r="J30" s="1">
        <v>0</v>
      </c>
      <c r="K30" s="1">
        <v>0</v>
      </c>
      <c r="L30" s="1">
        <v>2</v>
      </c>
      <c r="S30" s="1">
        <v>1</v>
      </c>
      <c r="Y30" s="1">
        <v>12</v>
      </c>
      <c r="AB30" s="1">
        <v>3</v>
      </c>
      <c r="AH30">
        <f t="shared" si="0"/>
        <v>5.9764705882352942</v>
      </c>
    </row>
    <row r="31" spans="1:34" ht="12.3" x14ac:dyDescent="0.4">
      <c r="A31" s="12">
        <v>43563</v>
      </c>
      <c r="B31" s="1"/>
      <c r="C31" s="1">
        <v>227</v>
      </c>
      <c r="D31" s="1" t="s">
        <v>184</v>
      </c>
      <c r="E31" s="1" t="s">
        <v>98</v>
      </c>
      <c r="F31" s="1" t="s">
        <v>98</v>
      </c>
      <c r="G31" s="1" t="s">
        <v>156</v>
      </c>
      <c r="H31" s="1">
        <v>6.52</v>
      </c>
      <c r="I31" s="1" t="s">
        <v>185</v>
      </c>
      <c r="M31" s="1">
        <v>1</v>
      </c>
      <c r="Y31" s="1">
        <v>4</v>
      </c>
      <c r="AB31" s="1">
        <v>4</v>
      </c>
      <c r="AE31" s="1">
        <v>6</v>
      </c>
      <c r="AH31">
        <f t="shared" si="0"/>
        <v>6.8666666666666663</v>
      </c>
    </row>
    <row r="32" spans="1:34" ht="12.3" x14ac:dyDescent="0.4">
      <c r="A32" s="12">
        <v>43563</v>
      </c>
      <c r="B32" s="1"/>
      <c r="C32" s="1">
        <v>68</v>
      </c>
      <c r="D32" s="1" t="s">
        <v>184</v>
      </c>
      <c r="E32" s="1" t="s">
        <v>98</v>
      </c>
      <c r="F32" s="1" t="s">
        <v>186</v>
      </c>
      <c r="G32" s="1" t="s">
        <v>83</v>
      </c>
      <c r="H32" s="1">
        <v>9.8000000000000007</v>
      </c>
      <c r="I32" s="1" t="s">
        <v>187</v>
      </c>
      <c r="J32" s="1">
        <v>0</v>
      </c>
      <c r="K32" s="1">
        <v>0</v>
      </c>
      <c r="L32" s="1">
        <v>0</v>
      </c>
      <c r="M32" s="1">
        <v>8</v>
      </c>
      <c r="N32" s="1">
        <v>0</v>
      </c>
      <c r="O32" s="1">
        <v>0</v>
      </c>
      <c r="P32" s="1">
        <v>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6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H32">
        <f t="shared" si="0"/>
        <v>5.2</v>
      </c>
    </row>
    <row r="33" spans="1:34" ht="12.3" x14ac:dyDescent="0.4">
      <c r="A33" s="8">
        <v>43563</v>
      </c>
      <c r="B33" s="1"/>
      <c r="C33" s="1">
        <v>316</v>
      </c>
      <c r="D33" s="1" t="s">
        <v>184</v>
      </c>
      <c r="E33" s="1" t="s">
        <v>146</v>
      </c>
      <c r="F33" s="1" t="s">
        <v>188</v>
      </c>
      <c r="G33" s="1" t="s">
        <v>83</v>
      </c>
      <c r="H33" s="1" t="s">
        <v>189</v>
      </c>
      <c r="I33" s="1" t="s">
        <v>190</v>
      </c>
      <c r="M33" s="1">
        <v>1</v>
      </c>
      <c r="S33" s="1">
        <v>2</v>
      </c>
      <c r="T33" s="1">
        <v>4</v>
      </c>
      <c r="X33" s="1">
        <v>12</v>
      </c>
      <c r="AD33" s="1">
        <v>9</v>
      </c>
      <c r="AE33" s="1">
        <v>4</v>
      </c>
      <c r="AH33">
        <f t="shared" si="0"/>
        <v>6.166666666666667</v>
      </c>
    </row>
    <row r="34" spans="1:34" ht="12.3" x14ac:dyDescent="0.4">
      <c r="A34" s="11">
        <v>43563</v>
      </c>
      <c r="B34" s="1"/>
      <c r="C34" s="1">
        <v>147</v>
      </c>
      <c r="D34" s="1" t="s">
        <v>184</v>
      </c>
      <c r="E34" s="1" t="s">
        <v>98</v>
      </c>
      <c r="F34" s="1" t="s">
        <v>191</v>
      </c>
      <c r="G34" s="1" t="s">
        <v>156</v>
      </c>
      <c r="H34" s="1" t="s">
        <v>192</v>
      </c>
      <c r="I34" s="1" t="s">
        <v>193</v>
      </c>
      <c r="J34" s="1">
        <v>1</v>
      </c>
      <c r="U34" s="1">
        <v>4</v>
      </c>
      <c r="Y34" s="1">
        <v>20</v>
      </c>
      <c r="Z34" s="1">
        <v>3</v>
      </c>
      <c r="AB34" s="1">
        <v>5</v>
      </c>
      <c r="AC34" s="1">
        <v>2</v>
      </c>
      <c r="AH34">
        <f t="shared" si="0"/>
        <v>6.5028571428571427</v>
      </c>
    </row>
    <row r="35" spans="1:34" ht="12.3" x14ac:dyDescent="0.4">
      <c r="A35" s="10">
        <v>43558</v>
      </c>
      <c r="B35" s="1">
        <v>13</v>
      </c>
      <c r="C35" s="1">
        <v>162</v>
      </c>
      <c r="D35" s="1" t="s">
        <v>184</v>
      </c>
      <c r="E35" s="1" t="s">
        <v>98</v>
      </c>
      <c r="F35" s="1" t="s">
        <v>194</v>
      </c>
      <c r="G35" s="1" t="s">
        <v>83</v>
      </c>
      <c r="H35" s="1" t="s">
        <v>195</v>
      </c>
      <c r="I35" s="1" t="s">
        <v>196</v>
      </c>
      <c r="U35" s="1">
        <v>14</v>
      </c>
      <c r="Y35" s="1">
        <v>4</v>
      </c>
      <c r="AB35" s="1">
        <v>4</v>
      </c>
      <c r="AH35">
        <f t="shared" si="0"/>
        <v>6.3636363636363633</v>
      </c>
    </row>
    <row r="36" spans="1:34" ht="12.3" x14ac:dyDescent="0.4">
      <c r="A36" s="8">
        <v>43563</v>
      </c>
      <c r="B36" s="1">
        <v>7</v>
      </c>
      <c r="C36" s="1">
        <v>166</v>
      </c>
      <c r="D36" s="1" t="s">
        <v>197</v>
      </c>
      <c r="E36" s="1" t="s">
        <v>198</v>
      </c>
      <c r="F36" s="1" t="s">
        <v>90</v>
      </c>
      <c r="G36" s="1" t="s">
        <v>156</v>
      </c>
      <c r="H36" s="1" t="s">
        <v>199</v>
      </c>
      <c r="I36" s="1" t="s">
        <v>200</v>
      </c>
      <c r="J36" s="1">
        <v>4</v>
      </c>
      <c r="O36" s="1">
        <v>2</v>
      </c>
      <c r="Q36" s="1">
        <v>3</v>
      </c>
      <c r="U36" s="1">
        <v>2</v>
      </c>
      <c r="Z36" s="1">
        <v>13</v>
      </c>
      <c r="AB36" s="1">
        <v>1</v>
      </c>
      <c r="AH36">
        <f t="shared" si="0"/>
        <v>6.5760000000000005</v>
      </c>
    </row>
    <row r="37" spans="1:34" ht="12.3" x14ac:dyDescent="0.4">
      <c r="A37" s="11">
        <v>43563</v>
      </c>
      <c r="B37" s="1"/>
      <c r="C37" s="1">
        <v>109</v>
      </c>
      <c r="D37" s="1" t="s">
        <v>197</v>
      </c>
      <c r="E37" s="1" t="s">
        <v>201</v>
      </c>
      <c r="F37" s="1" t="s">
        <v>186</v>
      </c>
      <c r="G37" s="1" t="s">
        <v>83</v>
      </c>
      <c r="H37" s="1">
        <v>6.5</v>
      </c>
      <c r="I37" s="1" t="s">
        <v>202</v>
      </c>
      <c r="L37" s="1">
        <v>2</v>
      </c>
      <c r="Y37" s="1">
        <v>17</v>
      </c>
      <c r="Z37" s="1">
        <v>2</v>
      </c>
      <c r="AE37" s="1">
        <v>8</v>
      </c>
      <c r="AH37">
        <f t="shared" si="0"/>
        <v>6.1931034482758616</v>
      </c>
    </row>
    <row r="38" spans="1:34" ht="12.3" x14ac:dyDescent="0.4">
      <c r="A38" s="10">
        <v>43563</v>
      </c>
      <c r="B38" s="1"/>
      <c r="C38" s="1">
        <v>335</v>
      </c>
      <c r="D38" s="1" t="s">
        <v>203</v>
      </c>
      <c r="E38" s="1" t="s">
        <v>119</v>
      </c>
      <c r="F38" s="1" t="s">
        <v>204</v>
      </c>
      <c r="G38" s="1" t="s">
        <v>83</v>
      </c>
      <c r="H38" s="1" t="s">
        <v>205</v>
      </c>
      <c r="I38" s="1" t="s">
        <v>206</v>
      </c>
      <c r="Z38" s="1">
        <v>12</v>
      </c>
      <c r="AC38" s="1">
        <v>7</v>
      </c>
      <c r="AE38" s="1">
        <v>6</v>
      </c>
      <c r="AH38">
        <f t="shared" si="0"/>
        <v>7.76</v>
      </c>
    </row>
    <row r="39" spans="1:34" ht="12.3" x14ac:dyDescent="0.4">
      <c r="A39" s="11">
        <v>43563</v>
      </c>
      <c r="B39" s="1"/>
      <c r="C39" s="1">
        <v>394</v>
      </c>
      <c r="D39" s="1" t="s">
        <v>203</v>
      </c>
      <c r="E39" s="1" t="s">
        <v>119</v>
      </c>
      <c r="F39" s="1" t="s">
        <v>207</v>
      </c>
      <c r="G39" s="1" t="s">
        <v>83</v>
      </c>
      <c r="H39" s="1" t="s">
        <v>208</v>
      </c>
      <c r="I39" s="1" t="s">
        <v>209</v>
      </c>
      <c r="J39" s="1">
        <v>8</v>
      </c>
      <c r="K39" s="1">
        <v>3</v>
      </c>
      <c r="L39" s="1">
        <v>21</v>
      </c>
      <c r="O39" s="1">
        <v>5</v>
      </c>
      <c r="S39" s="1">
        <v>3</v>
      </c>
      <c r="Z39" s="1">
        <v>7</v>
      </c>
      <c r="AB39" s="1">
        <v>5</v>
      </c>
      <c r="AC39" s="1">
        <v>4</v>
      </c>
      <c r="AD39" s="1">
        <v>6</v>
      </c>
      <c r="AE39" s="1">
        <v>2</v>
      </c>
      <c r="AH39">
        <f t="shared" si="0"/>
        <v>5.1737704918032792</v>
      </c>
    </row>
    <row r="40" spans="1:34" ht="12.3" x14ac:dyDescent="0.4">
      <c r="A40" s="11">
        <v>43563</v>
      </c>
      <c r="B40" s="1"/>
      <c r="C40" s="1">
        <v>196</v>
      </c>
      <c r="D40" s="1" t="s">
        <v>203</v>
      </c>
      <c r="E40" s="1" t="s">
        <v>119</v>
      </c>
      <c r="F40" s="1" t="s">
        <v>207</v>
      </c>
      <c r="G40" s="1" t="s">
        <v>83</v>
      </c>
      <c r="I40" s="1" t="s">
        <v>210</v>
      </c>
      <c r="J40" s="1">
        <v>1</v>
      </c>
      <c r="L40" s="1">
        <v>3</v>
      </c>
      <c r="S40" s="1">
        <v>5</v>
      </c>
      <c r="Z40" s="1">
        <v>22</v>
      </c>
      <c r="AB40" s="1">
        <v>3</v>
      </c>
      <c r="AC40" s="1">
        <v>15</v>
      </c>
      <c r="AG40" s="1">
        <v>54</v>
      </c>
      <c r="AH40">
        <f t="shared" si="0"/>
        <v>7.5454545454545459</v>
      </c>
    </row>
    <row r="41" spans="1:34" ht="12.3" x14ac:dyDescent="0.4">
      <c r="A41" s="13"/>
      <c r="B41" s="14"/>
      <c r="C41" s="15">
        <v>153</v>
      </c>
      <c r="D41" s="1" t="s">
        <v>203</v>
      </c>
      <c r="E41" s="1" t="s">
        <v>119</v>
      </c>
      <c r="F41" s="1" t="s">
        <v>207</v>
      </c>
      <c r="G41" s="1" t="s">
        <v>83</v>
      </c>
      <c r="H41" s="1">
        <v>6.7</v>
      </c>
      <c r="I41" s="1" t="s">
        <v>211</v>
      </c>
      <c r="J41" s="1">
        <v>4</v>
      </c>
      <c r="AC41" s="1">
        <v>3</v>
      </c>
      <c r="AD41" s="1">
        <v>4</v>
      </c>
      <c r="AE41" s="1">
        <v>4</v>
      </c>
      <c r="AH41">
        <f t="shared" si="0"/>
        <v>6.5600000000000005</v>
      </c>
    </row>
    <row r="42" spans="1:34" ht="12.3" x14ac:dyDescent="0.4">
      <c r="A42" s="16">
        <v>43563</v>
      </c>
      <c r="B42" s="17"/>
      <c r="C42" s="17">
        <v>393</v>
      </c>
      <c r="D42" s="18" t="s">
        <v>203</v>
      </c>
      <c r="E42" s="18" t="s">
        <v>119</v>
      </c>
      <c r="F42" s="18" t="s">
        <v>207</v>
      </c>
      <c r="G42" s="1" t="s">
        <v>83</v>
      </c>
      <c r="H42" s="1">
        <v>6.5</v>
      </c>
      <c r="I42" s="1" t="s">
        <v>212</v>
      </c>
      <c r="L42" s="1">
        <v>1</v>
      </c>
      <c r="O42" s="1">
        <v>5</v>
      </c>
      <c r="S42" s="1">
        <v>15</v>
      </c>
      <c r="Y42" s="1">
        <v>28</v>
      </c>
      <c r="Z42" s="1">
        <v>7</v>
      </c>
      <c r="AC42" s="1">
        <v>1</v>
      </c>
      <c r="AD42" s="1">
        <v>13</v>
      </c>
      <c r="AE42" s="1">
        <v>5</v>
      </c>
      <c r="AH42">
        <f t="shared" si="0"/>
        <v>6.8133333333333335</v>
      </c>
    </row>
    <row r="43" spans="1:34" ht="12.3" x14ac:dyDescent="0.4">
      <c r="A43" s="8">
        <v>43563</v>
      </c>
      <c r="B43" s="1"/>
      <c r="C43" s="1">
        <v>112</v>
      </c>
      <c r="D43" s="1" t="s">
        <v>203</v>
      </c>
      <c r="E43" s="1" t="s">
        <v>119</v>
      </c>
      <c r="F43" s="1" t="s">
        <v>207</v>
      </c>
      <c r="G43" s="1" t="s">
        <v>83</v>
      </c>
      <c r="H43" s="1" t="s">
        <v>121</v>
      </c>
      <c r="I43" s="1" t="s">
        <v>213</v>
      </c>
      <c r="Y43" s="1">
        <v>12</v>
      </c>
      <c r="Z43" s="1">
        <v>16</v>
      </c>
      <c r="AB43" s="1">
        <v>3</v>
      </c>
      <c r="AC43" s="1">
        <v>17</v>
      </c>
      <c r="AE43" s="1">
        <v>1</v>
      </c>
      <c r="AG43" s="1">
        <v>86</v>
      </c>
      <c r="AH43">
        <f t="shared" si="0"/>
        <v>7.4897959183673466</v>
      </c>
    </row>
    <row r="44" spans="1:34" ht="12.3" x14ac:dyDescent="0.4">
      <c r="A44" s="12">
        <v>43558</v>
      </c>
      <c r="B44" s="1">
        <v>11</v>
      </c>
      <c r="C44" s="1">
        <v>792</v>
      </c>
      <c r="D44" s="1" t="s">
        <v>214</v>
      </c>
      <c r="E44" s="1" t="s">
        <v>119</v>
      </c>
      <c r="F44" s="1" t="s">
        <v>215</v>
      </c>
      <c r="G44" s="1" t="s">
        <v>83</v>
      </c>
      <c r="H44" s="1" t="s">
        <v>216</v>
      </c>
      <c r="I44" s="1" t="s">
        <v>217</v>
      </c>
      <c r="J44" s="1">
        <v>4</v>
      </c>
      <c r="K44" s="1">
        <v>1</v>
      </c>
      <c r="U44" s="1">
        <v>2</v>
      </c>
      <c r="AH44">
        <f t="shared" si="0"/>
        <v>3.9142857142857141</v>
      </c>
    </row>
    <row r="45" spans="1:34" ht="12.3" x14ac:dyDescent="0.4">
      <c r="A45" s="10">
        <v>43558</v>
      </c>
      <c r="B45" s="1"/>
      <c r="C45" s="1">
        <v>340</v>
      </c>
      <c r="D45" s="1" t="s">
        <v>214</v>
      </c>
      <c r="E45" s="1" t="s">
        <v>119</v>
      </c>
      <c r="F45" s="1" t="s">
        <v>215</v>
      </c>
      <c r="G45" s="1" t="s">
        <v>83</v>
      </c>
      <c r="H45" s="1">
        <v>11.7</v>
      </c>
      <c r="I45" s="1" t="s">
        <v>218</v>
      </c>
      <c r="J45" s="1">
        <v>2</v>
      </c>
      <c r="O45" s="1">
        <v>2</v>
      </c>
      <c r="AH45">
        <f t="shared" si="0"/>
        <v>5.3</v>
      </c>
    </row>
    <row r="46" spans="1:34" ht="12.3" x14ac:dyDescent="0.4">
      <c r="A46" s="10">
        <v>43558</v>
      </c>
      <c r="B46" s="1"/>
      <c r="C46" s="1">
        <v>180</v>
      </c>
      <c r="D46" s="1" t="s">
        <v>214</v>
      </c>
      <c r="E46" s="1" t="s">
        <v>119</v>
      </c>
      <c r="F46" s="1" t="s">
        <v>215</v>
      </c>
      <c r="G46" s="1" t="s">
        <v>83</v>
      </c>
      <c r="H46" s="1" t="s">
        <v>189</v>
      </c>
      <c r="I46" s="1" t="s">
        <v>219</v>
      </c>
      <c r="J46" s="1">
        <v>9</v>
      </c>
      <c r="N46" s="1">
        <v>2</v>
      </c>
      <c r="U46" s="1">
        <v>3</v>
      </c>
      <c r="Y46" s="1">
        <v>7</v>
      </c>
      <c r="AE46" s="1">
        <v>1</v>
      </c>
      <c r="AH46">
        <f t="shared" si="0"/>
        <v>4.8818181818181818</v>
      </c>
    </row>
    <row r="47" spans="1:34" ht="12.3" x14ac:dyDescent="0.4">
      <c r="A47" s="19">
        <v>43558</v>
      </c>
      <c r="B47" s="1"/>
      <c r="C47" s="1">
        <v>226</v>
      </c>
      <c r="D47" s="1" t="s">
        <v>214</v>
      </c>
      <c r="E47" s="1" t="s">
        <v>119</v>
      </c>
      <c r="F47" s="1" t="s">
        <v>215</v>
      </c>
      <c r="G47" s="1" t="s">
        <v>83</v>
      </c>
      <c r="H47" s="1" t="s">
        <v>167</v>
      </c>
      <c r="I47" s="1" t="s">
        <v>220</v>
      </c>
      <c r="U47" s="1">
        <v>10</v>
      </c>
      <c r="V47" s="1">
        <v>1</v>
      </c>
      <c r="X47" s="1">
        <v>1</v>
      </c>
      <c r="AH47">
        <f t="shared" si="0"/>
        <v>6</v>
      </c>
    </row>
    <row r="48" spans="1:34" ht="12.3" x14ac:dyDescent="0.4">
      <c r="A48" s="10">
        <v>43558</v>
      </c>
      <c r="B48" s="1"/>
      <c r="C48" s="1">
        <v>312</v>
      </c>
      <c r="D48" s="1" t="s">
        <v>214</v>
      </c>
      <c r="E48" s="1" t="s">
        <v>126</v>
      </c>
      <c r="F48" s="1" t="s">
        <v>215</v>
      </c>
      <c r="G48" s="1" t="s">
        <v>83</v>
      </c>
      <c r="H48" s="1" t="s">
        <v>221</v>
      </c>
      <c r="I48" s="1" t="s">
        <v>222</v>
      </c>
      <c r="J48" s="1">
        <v>8</v>
      </c>
      <c r="L48" s="1">
        <v>1</v>
      </c>
      <c r="AD48" s="1">
        <v>7</v>
      </c>
      <c r="AH48">
        <f t="shared" si="0"/>
        <v>5.4749999999999996</v>
      </c>
    </row>
    <row r="49" spans="1:34" ht="12.3" x14ac:dyDescent="0.4">
      <c r="A49" s="10">
        <v>43558</v>
      </c>
      <c r="B49" s="1"/>
      <c r="C49" s="1">
        <v>390</v>
      </c>
      <c r="D49" s="1" t="s">
        <v>214</v>
      </c>
      <c r="E49" s="1" t="s">
        <v>126</v>
      </c>
      <c r="F49" s="1" t="s">
        <v>215</v>
      </c>
      <c r="G49" s="1" t="s">
        <v>83</v>
      </c>
      <c r="H49" s="1" t="s">
        <v>138</v>
      </c>
      <c r="I49" s="1" t="s">
        <v>220</v>
      </c>
      <c r="J49" s="1">
        <v>3</v>
      </c>
      <c r="U49" s="1">
        <v>13</v>
      </c>
      <c r="Z49" s="1">
        <v>5</v>
      </c>
      <c r="AB49" s="1">
        <v>2</v>
      </c>
      <c r="AH49">
        <f t="shared" si="0"/>
        <v>6.2956521739130435</v>
      </c>
    </row>
    <row r="50" spans="1:34" ht="12.3" x14ac:dyDescent="0.4">
      <c r="A50" s="10">
        <v>43558</v>
      </c>
      <c r="B50" s="1"/>
      <c r="C50" s="1">
        <v>262</v>
      </c>
      <c r="D50" s="1" t="s">
        <v>223</v>
      </c>
      <c r="E50" s="1" t="s">
        <v>119</v>
      </c>
      <c r="F50" s="1" t="s">
        <v>215</v>
      </c>
      <c r="G50" s="1" t="s">
        <v>83</v>
      </c>
      <c r="H50" s="1" t="s">
        <v>100</v>
      </c>
      <c r="I50" s="1" t="s">
        <v>224</v>
      </c>
      <c r="J50" s="1">
        <v>15</v>
      </c>
      <c r="O50" s="1">
        <v>1</v>
      </c>
      <c r="U50" s="1">
        <v>1</v>
      </c>
      <c r="AB50" s="1">
        <v>3</v>
      </c>
      <c r="AH50">
        <f t="shared" si="0"/>
        <v>4.55</v>
      </c>
    </row>
    <row r="51" spans="1:34" ht="12.3" x14ac:dyDescent="0.4">
      <c r="A51" s="10">
        <v>43563</v>
      </c>
      <c r="B51" s="1"/>
      <c r="C51" s="1">
        <v>32</v>
      </c>
      <c r="D51" s="1" t="s">
        <v>225</v>
      </c>
      <c r="E51" s="1" t="s">
        <v>98</v>
      </c>
      <c r="F51" s="1" t="s">
        <v>226</v>
      </c>
      <c r="G51" s="1" t="s">
        <v>83</v>
      </c>
      <c r="H51" s="1">
        <v>6.3</v>
      </c>
      <c r="I51" s="1" t="s">
        <v>227</v>
      </c>
      <c r="J51" s="1">
        <v>6</v>
      </c>
      <c r="K51" s="1">
        <v>1</v>
      </c>
      <c r="L51" s="1">
        <v>10</v>
      </c>
      <c r="M51" s="1">
        <v>4</v>
      </c>
      <c r="N51" s="1">
        <v>6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X51" s="1">
        <v>2</v>
      </c>
      <c r="Z51" s="1">
        <v>1</v>
      </c>
      <c r="AB51" s="1">
        <v>3</v>
      </c>
      <c r="AH51">
        <f t="shared" si="0"/>
        <v>4.2</v>
      </c>
    </row>
    <row r="52" spans="1:34" ht="12.3" x14ac:dyDescent="0.4">
      <c r="A52" s="10">
        <v>43563</v>
      </c>
      <c r="B52" s="1"/>
      <c r="C52" s="1">
        <v>271</v>
      </c>
      <c r="D52" s="1" t="s">
        <v>225</v>
      </c>
      <c r="E52" s="1" t="s">
        <v>98</v>
      </c>
      <c r="F52" s="1" t="s">
        <v>228</v>
      </c>
      <c r="G52" s="1" t="s">
        <v>83</v>
      </c>
      <c r="H52" s="1" t="s">
        <v>167</v>
      </c>
      <c r="I52" s="1" t="s">
        <v>229</v>
      </c>
      <c r="J52" s="1">
        <v>21</v>
      </c>
      <c r="K52" s="1">
        <v>3</v>
      </c>
      <c r="L52" s="1">
        <v>5</v>
      </c>
      <c r="M52" s="1">
        <v>1</v>
      </c>
      <c r="N52" s="1">
        <v>0</v>
      </c>
      <c r="O52" s="1">
        <v>1</v>
      </c>
      <c r="P52" s="1">
        <v>0</v>
      </c>
      <c r="Q52" s="1">
        <v>0</v>
      </c>
      <c r="R52" s="1"/>
      <c r="S52" s="1">
        <v>4</v>
      </c>
      <c r="T52" s="1">
        <v>0</v>
      </c>
      <c r="U52" s="1">
        <v>0</v>
      </c>
      <c r="V52" s="1">
        <v>0</v>
      </c>
      <c r="W52" s="1">
        <v>2</v>
      </c>
      <c r="X52" s="1">
        <v>0</v>
      </c>
      <c r="Y52" s="1">
        <v>0</v>
      </c>
      <c r="Z52" s="1">
        <v>0</v>
      </c>
      <c r="AA52" s="1">
        <v>0</v>
      </c>
      <c r="AB52" s="1">
        <v>2</v>
      </c>
      <c r="AC52" s="1">
        <v>0</v>
      </c>
      <c r="AD52" s="1">
        <v>0</v>
      </c>
      <c r="AE52" s="1">
        <v>0</v>
      </c>
      <c r="AF52" s="1" t="s">
        <v>230</v>
      </c>
      <c r="AH52">
        <f t="shared" si="0"/>
        <v>3.6171428571428574</v>
      </c>
    </row>
    <row r="53" spans="1:34" ht="12.3" x14ac:dyDescent="0.4">
      <c r="A53" s="10">
        <v>43562</v>
      </c>
      <c r="B53" s="1"/>
      <c r="C53" s="1">
        <v>113</v>
      </c>
      <c r="D53" s="1" t="s">
        <v>225</v>
      </c>
      <c r="E53" s="1" t="s">
        <v>146</v>
      </c>
      <c r="F53" s="1" t="s">
        <v>146</v>
      </c>
      <c r="G53" s="1" t="s">
        <v>83</v>
      </c>
      <c r="H53" s="1" t="s">
        <v>231</v>
      </c>
      <c r="I53" s="1" t="s">
        <v>232</v>
      </c>
      <c r="J53" s="1">
        <v>47</v>
      </c>
      <c r="K53" s="1">
        <v>2</v>
      </c>
      <c r="L53" s="1">
        <v>11</v>
      </c>
      <c r="O53" s="1">
        <v>11</v>
      </c>
      <c r="AH53">
        <f t="shared" si="0"/>
        <v>3.9295774647887325</v>
      </c>
    </row>
    <row r="54" spans="1:34" ht="12.3" x14ac:dyDescent="0.4">
      <c r="A54" s="20">
        <v>43563</v>
      </c>
      <c r="B54" s="1"/>
      <c r="C54" s="1">
        <v>152</v>
      </c>
      <c r="D54" s="1" t="s">
        <v>225</v>
      </c>
      <c r="E54" s="1" t="s">
        <v>98</v>
      </c>
      <c r="F54" s="1" t="s">
        <v>98</v>
      </c>
      <c r="G54" s="1" t="s">
        <v>83</v>
      </c>
      <c r="H54" s="1">
        <v>6.2</v>
      </c>
      <c r="I54" s="1" t="s">
        <v>233</v>
      </c>
      <c r="J54" s="1">
        <v>12</v>
      </c>
      <c r="K54" s="1">
        <v>3</v>
      </c>
      <c r="L54" s="1">
        <v>4</v>
      </c>
      <c r="N54" s="1">
        <v>0</v>
      </c>
      <c r="O54" s="1">
        <v>3</v>
      </c>
      <c r="W54" s="1">
        <v>1</v>
      </c>
      <c r="AB54" s="1">
        <v>2</v>
      </c>
      <c r="AH54">
        <f t="shared" si="0"/>
        <v>3.8960000000000004</v>
      </c>
    </row>
    <row r="55" spans="1:34" ht="12.3" x14ac:dyDescent="0.4">
      <c r="A55" s="12">
        <v>43563</v>
      </c>
      <c r="B55" s="1"/>
      <c r="C55" s="1">
        <v>159</v>
      </c>
      <c r="D55" s="1" t="s">
        <v>225</v>
      </c>
      <c r="E55" s="1" t="s">
        <v>98</v>
      </c>
      <c r="F55" s="1" t="s">
        <v>98</v>
      </c>
      <c r="G55" s="1" t="s">
        <v>83</v>
      </c>
      <c r="H55" s="1" t="s">
        <v>234</v>
      </c>
      <c r="I55" s="1" t="s">
        <v>235</v>
      </c>
      <c r="J55" s="1">
        <v>5</v>
      </c>
      <c r="K55" s="1">
        <v>16</v>
      </c>
      <c r="L55" s="1">
        <v>12</v>
      </c>
      <c r="X55" s="1">
        <v>1</v>
      </c>
      <c r="Y55" s="1">
        <v>1</v>
      </c>
      <c r="AH55">
        <f t="shared" si="0"/>
        <v>2.274285714285714</v>
      </c>
    </row>
    <row r="56" spans="1:34" ht="12.3" x14ac:dyDescent="0.4">
      <c r="A56" s="11">
        <v>43563</v>
      </c>
      <c r="B56" s="1"/>
      <c r="C56" s="1">
        <v>121</v>
      </c>
      <c r="D56" s="1" t="s">
        <v>225</v>
      </c>
      <c r="E56" s="1" t="s">
        <v>98</v>
      </c>
      <c r="F56" s="1" t="s">
        <v>166</v>
      </c>
      <c r="G56" s="1" t="s">
        <v>236</v>
      </c>
      <c r="H56" s="1" t="s">
        <v>237</v>
      </c>
      <c r="I56" s="1" t="s">
        <v>238</v>
      </c>
      <c r="J56" s="1">
        <v>75</v>
      </c>
      <c r="L56" s="1">
        <v>8</v>
      </c>
      <c r="M56" s="1">
        <v>1</v>
      </c>
      <c r="Q56" s="1">
        <v>22</v>
      </c>
      <c r="AH56">
        <f t="shared" si="0"/>
        <v>3.6358490566037736</v>
      </c>
    </row>
    <row r="57" spans="1:34" ht="12.3" x14ac:dyDescent="0.4">
      <c r="A57" s="12">
        <v>43563</v>
      </c>
      <c r="B57" s="1"/>
      <c r="C57" s="1">
        <v>138</v>
      </c>
      <c r="D57" s="1" t="s">
        <v>225</v>
      </c>
      <c r="E57" s="1" t="s">
        <v>98</v>
      </c>
      <c r="F57" s="1" t="s">
        <v>186</v>
      </c>
      <c r="G57" s="1" t="s">
        <v>83</v>
      </c>
      <c r="H57" s="1">
        <v>8.1</v>
      </c>
      <c r="I57" s="1" t="s">
        <v>239</v>
      </c>
      <c r="J57" s="1">
        <v>1</v>
      </c>
      <c r="K57" s="1">
        <v>5</v>
      </c>
      <c r="L57" s="1">
        <v>23</v>
      </c>
      <c r="M57" s="1">
        <v>1</v>
      </c>
      <c r="N57" s="1">
        <v>0</v>
      </c>
      <c r="O57" s="1">
        <v>5</v>
      </c>
      <c r="Z57" s="1">
        <v>21</v>
      </c>
      <c r="AD57" s="1">
        <v>3</v>
      </c>
      <c r="AH57">
        <f t="shared" si="0"/>
        <v>5.1694915254237293</v>
      </c>
    </row>
    <row r="58" spans="1:34" ht="12.3" x14ac:dyDescent="0.4">
      <c r="A58" s="10">
        <v>43563</v>
      </c>
      <c r="C58" s="1">
        <v>166</v>
      </c>
      <c r="D58" s="1" t="s">
        <v>225</v>
      </c>
      <c r="E58" s="1" t="s">
        <v>98</v>
      </c>
      <c r="F58" s="1" t="s">
        <v>240</v>
      </c>
      <c r="G58" s="1" t="s">
        <v>83</v>
      </c>
      <c r="H58" s="1" t="s">
        <v>241</v>
      </c>
      <c r="I58" s="1" t="s">
        <v>242</v>
      </c>
      <c r="J58" s="1">
        <v>8</v>
      </c>
      <c r="K58" s="1">
        <v>1</v>
      </c>
      <c r="L58" s="1">
        <v>38</v>
      </c>
      <c r="M58" s="1">
        <v>2</v>
      </c>
      <c r="AH58">
        <f t="shared" si="0"/>
        <v>2.9836734693877549</v>
      </c>
    </row>
    <row r="59" spans="1:34" ht="12.3" x14ac:dyDescent="0.4">
      <c r="D59" t="e">
        <f ca="1">ADD(#REF!)</f>
        <v>#NAME?</v>
      </c>
      <c r="AH59" t="e">
        <f t="shared" si="0"/>
        <v>#DIV/0!</v>
      </c>
    </row>
    <row r="60" spans="1:34" ht="12.3" x14ac:dyDescent="0.4">
      <c r="A60" s="10">
        <v>43563</v>
      </c>
      <c r="B60" s="1"/>
      <c r="C60" s="1">
        <v>254</v>
      </c>
      <c r="E60" s="1" t="s">
        <v>98</v>
      </c>
      <c r="F60" s="1" t="s">
        <v>181</v>
      </c>
      <c r="G60" s="1" t="s">
        <v>83</v>
      </c>
      <c r="H60" s="1">
        <v>9.35</v>
      </c>
      <c r="I60" s="1" t="s">
        <v>243</v>
      </c>
      <c r="J60" s="1">
        <v>1</v>
      </c>
      <c r="O60" s="1">
        <v>1</v>
      </c>
      <c r="AC60" s="1">
        <v>2</v>
      </c>
      <c r="AH60">
        <f t="shared" si="0"/>
        <v>6.65</v>
      </c>
    </row>
    <row r="61" spans="1:34" ht="12.3" x14ac:dyDescent="0.4">
      <c r="A61" s="11">
        <v>43563</v>
      </c>
      <c r="B61" s="1"/>
      <c r="C61" s="1">
        <v>345</v>
      </c>
      <c r="E61" s="1" t="s">
        <v>98</v>
      </c>
      <c r="F61" s="1" t="s">
        <v>178</v>
      </c>
      <c r="G61" s="1" t="s">
        <v>83</v>
      </c>
      <c r="H61" s="1">
        <v>21.7</v>
      </c>
      <c r="I61" s="1" t="s">
        <v>244</v>
      </c>
      <c r="J61" s="1">
        <v>4</v>
      </c>
      <c r="L61" s="1">
        <v>3</v>
      </c>
      <c r="O61" s="1">
        <v>1</v>
      </c>
      <c r="U61" s="1">
        <v>1</v>
      </c>
      <c r="Y61" s="1">
        <v>2</v>
      </c>
      <c r="Z61" s="1">
        <v>2</v>
      </c>
      <c r="AH61">
        <f t="shared" si="0"/>
        <v>4.9076923076923071</v>
      </c>
    </row>
    <row r="62" spans="1:34" ht="12.3" x14ac:dyDescent="0.4">
      <c r="A62" s="8">
        <v>43563</v>
      </c>
      <c r="B62" s="1"/>
      <c r="C62" s="1">
        <v>306</v>
      </c>
      <c r="E62" s="1" t="s">
        <v>201</v>
      </c>
      <c r="F62" s="1" t="s">
        <v>181</v>
      </c>
      <c r="G62" s="1" t="s">
        <v>83</v>
      </c>
      <c r="H62" s="1" t="s">
        <v>245</v>
      </c>
      <c r="I62" s="1" t="s">
        <v>246</v>
      </c>
      <c r="O62" s="1">
        <v>1</v>
      </c>
      <c r="R62" s="1">
        <v>1</v>
      </c>
      <c r="X62" s="1">
        <v>4</v>
      </c>
      <c r="AD62" s="1">
        <v>1</v>
      </c>
      <c r="AH62">
        <f t="shared" si="0"/>
        <v>6.2285714285714286</v>
      </c>
    </row>
    <row r="63" spans="1:34" ht="12.3" x14ac:dyDescent="0.4">
      <c r="A63" s="8">
        <v>43563</v>
      </c>
      <c r="B63" s="1"/>
      <c r="C63" s="1">
        <v>117</v>
      </c>
      <c r="E63" s="1" t="s">
        <v>198</v>
      </c>
      <c r="F63" s="1" t="s">
        <v>90</v>
      </c>
      <c r="G63" s="1" t="s">
        <v>83</v>
      </c>
      <c r="H63" s="1" t="s">
        <v>167</v>
      </c>
      <c r="I63" s="1" t="s">
        <v>247</v>
      </c>
      <c r="O63" s="1">
        <v>4</v>
      </c>
      <c r="Z63" s="1">
        <v>14</v>
      </c>
      <c r="AC63" s="1">
        <v>5</v>
      </c>
      <c r="AH63">
        <f t="shared" si="0"/>
        <v>7.8260869565217392</v>
      </c>
    </row>
    <row r="64" spans="1:34" ht="12.3" x14ac:dyDescent="0.4">
      <c r="A64" s="10">
        <v>43563</v>
      </c>
      <c r="B64" s="1"/>
      <c r="C64" s="1">
        <v>146</v>
      </c>
      <c r="E64" s="1" t="s">
        <v>146</v>
      </c>
      <c r="F64" s="1" t="s">
        <v>248</v>
      </c>
      <c r="G64" s="1" t="s">
        <v>83</v>
      </c>
      <c r="H64" s="1" t="s">
        <v>249</v>
      </c>
      <c r="I64" s="1" t="s">
        <v>250</v>
      </c>
      <c r="J64" s="1">
        <v>5</v>
      </c>
      <c r="Z64" s="1">
        <v>2</v>
      </c>
      <c r="AE64" s="1">
        <v>1</v>
      </c>
      <c r="AH64">
        <f t="shared" si="0"/>
        <v>5.125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26"/>
  <sheetViews>
    <sheetView workbookViewId="0">
      <selection activeCell="C20" sqref="C20"/>
    </sheetView>
  </sheetViews>
  <sheetFormatPr defaultColWidth="14.44140625" defaultRowHeight="15.75" customHeight="1" x14ac:dyDescent="0.4"/>
  <cols>
    <col min="1" max="1" width="25.83203125" customWidth="1"/>
    <col min="2" max="2" width="25.44140625" customWidth="1"/>
  </cols>
  <sheetData>
    <row r="1" spans="1:3" ht="15.75" customHeight="1" x14ac:dyDescent="0.4">
      <c r="B1" s="1" t="s">
        <v>7</v>
      </c>
    </row>
    <row r="2" spans="1:3" ht="15.75" customHeight="1" x14ac:dyDescent="0.4">
      <c r="A2" s="1" t="s">
        <v>0</v>
      </c>
      <c r="B2" s="1">
        <v>3.6</v>
      </c>
      <c r="C2" s="21" t="str">
        <f>MasterDataSheet!J$2</f>
        <v>(mayflies)</v>
      </c>
    </row>
    <row r="3" spans="1:3" ht="15.75" customHeight="1" x14ac:dyDescent="0.4">
      <c r="A3" s="1" t="s">
        <v>13</v>
      </c>
      <c r="B3" s="1">
        <v>1</v>
      </c>
      <c r="C3" t="str">
        <f>MasterDataSheet!K2</f>
        <v>(stoneflies)</v>
      </c>
    </row>
    <row r="4" spans="1:3" ht="15.75" customHeight="1" x14ac:dyDescent="0.4">
      <c r="A4" s="4" t="s">
        <v>19</v>
      </c>
    </row>
    <row r="5" spans="1:3" ht="15.75" customHeight="1" x14ac:dyDescent="0.4">
      <c r="A5" s="6" t="s">
        <v>43</v>
      </c>
      <c r="B5" s="1">
        <v>5</v>
      </c>
      <c r="C5" t="str">
        <f>MasterDataSheet!M2</f>
        <v>(netspinner caddisflies)</v>
      </c>
    </row>
    <row r="6" spans="1:3" ht="15.75" customHeight="1" x14ac:dyDescent="0.4">
      <c r="A6" s="6" t="s">
        <v>67</v>
      </c>
      <c r="B6" s="1">
        <v>2.8</v>
      </c>
      <c r="C6" t="str">
        <f>MasterDataSheet!L2</f>
        <v>(caddisflies)</v>
      </c>
    </row>
    <row r="7" spans="1:3" ht="15.75" customHeight="1" x14ac:dyDescent="0.4">
      <c r="A7" s="1" t="s">
        <v>73</v>
      </c>
      <c r="B7" s="1">
        <v>4</v>
      </c>
      <c r="C7" t="str">
        <f>MasterDataSheet!N2</f>
        <v>(dragonflies)</v>
      </c>
    </row>
    <row r="8" spans="1:3" ht="15.75" customHeight="1" x14ac:dyDescent="0.4">
      <c r="A8" s="1" t="s">
        <v>76</v>
      </c>
      <c r="B8" s="1">
        <v>7</v>
      </c>
      <c r="C8" t="str">
        <f>MasterDataSheet!O2</f>
        <v>(damselflies)</v>
      </c>
    </row>
    <row r="9" spans="1:3" ht="15.75" customHeight="1" x14ac:dyDescent="0.4">
      <c r="A9" s="1" t="s">
        <v>78</v>
      </c>
    </row>
    <row r="10" spans="1:3" ht="15.75" customHeight="1" x14ac:dyDescent="0.4">
      <c r="A10" s="7" t="s">
        <v>81</v>
      </c>
      <c r="B10" s="1">
        <v>3</v>
      </c>
      <c r="C10" t="str">
        <f>MasterDataSheet!P$2</f>
        <v>(hellgrammites)</v>
      </c>
    </row>
    <row r="11" spans="1:3" ht="15.75" customHeight="1" x14ac:dyDescent="0.4">
      <c r="A11" s="7" t="s">
        <v>86</v>
      </c>
      <c r="B11" s="1">
        <v>4</v>
      </c>
      <c r="C11" t="str">
        <f>MasterDataSheet!Q$2</f>
        <v>(alderflies)</v>
      </c>
    </row>
    <row r="12" spans="1:3" ht="15.75" customHeight="1" x14ac:dyDescent="0.4">
      <c r="A12" s="1" t="s">
        <v>87</v>
      </c>
      <c r="B12" s="1">
        <v>4.5999999999999996</v>
      </c>
      <c r="C12" t="str">
        <f>MasterDataSheet!R$2</f>
        <v xml:space="preserve">Dobsonfly </v>
      </c>
    </row>
    <row r="13" spans="1:3" ht="15.75" customHeight="1" x14ac:dyDescent="0.4">
      <c r="A13" s="9" t="s">
        <v>88</v>
      </c>
    </row>
    <row r="14" spans="1:3" ht="15.75" customHeight="1" x14ac:dyDescent="0.4">
      <c r="A14" s="6" t="s">
        <v>93</v>
      </c>
      <c r="B14" s="1">
        <v>2</v>
      </c>
      <c r="C14" t="str">
        <f>MasterDataSheet!T$2</f>
        <v>Atherdicidae (watersnipe flies)</v>
      </c>
    </row>
    <row r="15" spans="1:3" ht="15.75" customHeight="1" x14ac:dyDescent="0.4">
      <c r="A15" s="6" t="s">
        <v>63</v>
      </c>
      <c r="B15" s="1">
        <v>6</v>
      </c>
      <c r="C15" t="str">
        <f>MasterDataSheet!U$2</f>
        <v>Chironomidae (midges)</v>
      </c>
    </row>
    <row r="16" spans="1:3" ht="15.75" customHeight="1" x14ac:dyDescent="0.4">
      <c r="A16" s="6" t="s">
        <v>64</v>
      </c>
      <c r="B16" s="1">
        <v>6</v>
      </c>
      <c r="C16" t="str">
        <f>MasterDataSheet!V$2</f>
        <v>Simuliidae (black flies)</v>
      </c>
    </row>
    <row r="17" spans="1:3" ht="15.75" customHeight="1" x14ac:dyDescent="0.4">
      <c r="A17" s="6" t="s">
        <v>65</v>
      </c>
      <c r="B17" s="1">
        <v>3</v>
      </c>
      <c r="C17" t="str">
        <f>MasterDataSheet!W$2</f>
        <v>Tipulidae (crane flies)</v>
      </c>
    </row>
    <row r="18" spans="1:3" ht="15.75" customHeight="1" x14ac:dyDescent="0.4">
      <c r="A18" s="6" t="s">
        <v>94</v>
      </c>
      <c r="B18" s="1">
        <v>6</v>
      </c>
      <c r="C18" t="str">
        <f>MasterDataSheet!X$2</f>
        <v>Unknown type</v>
      </c>
    </row>
    <row r="19" spans="1:3" ht="15.75" customHeight="1" x14ac:dyDescent="0.4">
      <c r="A19" s="1" t="s">
        <v>95</v>
      </c>
      <c r="B19" s="1">
        <v>6</v>
      </c>
      <c r="C19" t="str">
        <f>MasterDataSheet!Y$2</f>
        <v>(scuds)</v>
      </c>
    </row>
    <row r="20" spans="1:3" ht="15.75" customHeight="1" x14ac:dyDescent="0.4">
      <c r="A20" s="1" t="s">
        <v>96</v>
      </c>
      <c r="B20" s="1">
        <v>8</v>
      </c>
      <c r="C20" t="str">
        <f>MasterDataSheet!Z$2</f>
        <v>(aquatic sowbug)</v>
      </c>
    </row>
    <row r="21" spans="1:3" ht="15.75" customHeight="1" x14ac:dyDescent="0.4">
      <c r="A21" s="1" t="s">
        <v>102</v>
      </c>
      <c r="B21" s="1">
        <v>5</v>
      </c>
      <c r="C21" t="str">
        <f>MasterDataSheet!P$2</f>
        <v>(hellgrammites)</v>
      </c>
    </row>
    <row r="22" spans="1:3" ht="15.75" customHeight="1" x14ac:dyDescent="0.4">
      <c r="A22" s="1" t="s">
        <v>103</v>
      </c>
      <c r="B22" s="1">
        <v>8</v>
      </c>
      <c r="C22" t="str">
        <f>MasterDataSheet!P$2</f>
        <v>(hellgrammites)</v>
      </c>
    </row>
    <row r="23" spans="1:3" ht="15.75" customHeight="1" x14ac:dyDescent="0.4">
      <c r="A23" s="1" t="s">
        <v>104</v>
      </c>
      <c r="B23" s="1">
        <v>8</v>
      </c>
      <c r="C23" t="str">
        <f>MasterDataSheet!P$2</f>
        <v>(hellgrammites)</v>
      </c>
    </row>
    <row r="24" spans="1:3" ht="15.75" customHeight="1" x14ac:dyDescent="0.4">
      <c r="A24" s="1" t="s">
        <v>105</v>
      </c>
      <c r="B24" s="1">
        <v>8</v>
      </c>
      <c r="C24" t="str">
        <f>MasterDataSheet!P$2</f>
        <v>(hellgrammites)</v>
      </c>
    </row>
    <row r="25" spans="1:3" ht="15.75" customHeight="1" x14ac:dyDescent="0.4">
      <c r="A25" s="1" t="s">
        <v>106</v>
      </c>
      <c r="B25" s="1">
        <v>7</v>
      </c>
      <c r="C25" t="str">
        <f>MasterDataSheet!P$2</f>
        <v>(hellgrammites)</v>
      </c>
    </row>
    <row r="26" spans="1:3" ht="15.75" customHeight="1" x14ac:dyDescent="0.4">
      <c r="A26" s="1" t="s">
        <v>108</v>
      </c>
      <c r="C26" t="str">
        <f>MasterDataSheet!P$2</f>
        <v>(hellgrammites)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"/>
  <sheetViews>
    <sheetView workbookViewId="0"/>
  </sheetViews>
  <sheetFormatPr defaultColWidth="14.44140625" defaultRowHeight="15.75" customHeight="1" x14ac:dyDescent="0.4"/>
  <cols>
    <col min="1" max="1" width="19" customWidth="1"/>
    <col min="4" max="4" width="18.71875" customWidth="1"/>
  </cols>
  <sheetData>
    <row r="1" spans="1:5" ht="15.75" customHeight="1" x14ac:dyDescent="0.4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ht="15.75" customHeight="1" x14ac:dyDescent="0.4">
      <c r="A2" s="1" t="s">
        <v>8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5" ht="15.75" customHeight="1" x14ac:dyDescent="0.4">
      <c r="A3" s="1" t="s">
        <v>12</v>
      </c>
      <c r="B3" s="1" t="s">
        <v>14</v>
      </c>
      <c r="C3" s="1" t="s">
        <v>15</v>
      </c>
      <c r="D3" s="1" t="s">
        <v>12</v>
      </c>
      <c r="E3" s="1" t="s">
        <v>17</v>
      </c>
    </row>
    <row r="4" spans="1:5" ht="15.75" customHeight="1" x14ac:dyDescent="0.4">
      <c r="A4" s="1" t="s">
        <v>21</v>
      </c>
      <c r="B4" s="1" t="s">
        <v>12</v>
      </c>
      <c r="C4" s="1" t="s">
        <v>24</v>
      </c>
      <c r="D4" s="1" t="s">
        <v>8</v>
      </c>
      <c r="E4" s="1" t="s">
        <v>26</v>
      </c>
    </row>
    <row r="5" spans="1:5" ht="15.75" customHeight="1" x14ac:dyDescent="0.4">
      <c r="C5" s="1" t="s">
        <v>31</v>
      </c>
      <c r="E5" s="1" t="s">
        <v>32</v>
      </c>
    </row>
    <row r="6" spans="1:5" ht="15.75" customHeight="1" x14ac:dyDescent="0.4">
      <c r="C6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Stream order</vt:lpstr>
      <vt:lpstr>MasterDataSheet</vt:lpstr>
      <vt:lpstr>Biotic Index Information</vt:lpstr>
      <vt:lpstr>FunctionalFeedingGroups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Huang</cp:lastModifiedBy>
  <dcterms:modified xsi:type="dcterms:W3CDTF">2019-04-22T01:52:03Z</dcterms:modified>
</cp:coreProperties>
</file>