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13_ncr:1_{3B09DD84-0A30-42BD-999B-FF571A5F677E}" xr6:coauthVersionLast="47" xr6:coauthVersionMax="47" xr10:uidLastSave="{00000000-0000-0000-0000-000000000000}"/>
  <bookViews>
    <workbookView xWindow="-90" yWindow="0" windowWidth="12980" windowHeight="1537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7" l="1"/>
  <c r="F48" i="17" s="1"/>
  <c r="F49" i="17" s="1"/>
  <c r="F50" i="17" s="1"/>
  <c r="F41" i="17"/>
  <c r="F42" i="17" s="1"/>
  <c r="F43" i="17" s="1"/>
  <c r="F44" i="17" s="1"/>
  <c r="F32" i="17"/>
  <c r="F33" i="17"/>
  <c r="F34" i="17" s="1"/>
  <c r="F35" i="17" s="1"/>
  <c r="F36" i="17" s="1"/>
  <c r="F37" i="17" s="1"/>
  <c r="F38" i="17" s="1"/>
  <c r="F22" i="17"/>
  <c r="F23" i="17" s="1"/>
  <c r="F26" i="17" s="1"/>
  <c r="F27" i="17" s="1"/>
  <c r="F28" i="17" s="1"/>
  <c r="F29" i="17" s="1"/>
  <c r="F20" i="17"/>
  <c r="F13" i="17"/>
  <c r="F14" i="17" s="1"/>
  <c r="F15" i="17" s="1"/>
  <c r="F16" i="17" s="1"/>
  <c r="F17" i="17" s="1"/>
  <c r="I7" i="17" l="1"/>
  <c r="I17" i="17" l="1"/>
  <c r="I52" i="17"/>
  <c r="I54" i="17"/>
  <c r="J7" i="17"/>
  <c r="I9" i="17"/>
  <c r="I45" i="17"/>
  <c r="I13" i="17"/>
  <c r="I11" i="17"/>
  <c r="I24" i="17"/>
  <c r="I48" i="17"/>
  <c r="I21" i="17"/>
  <c r="I22" i="17"/>
  <c r="I30" i="17"/>
  <c r="I39" i="17"/>
  <c r="I12" i="17"/>
  <c r="I15" i="17"/>
  <c r="I19" i="17"/>
  <c r="I49" i="17"/>
  <c r="I14" i="17"/>
  <c r="I6" i="17"/>
  <c r="I18" i="17"/>
  <c r="I53" i="17"/>
  <c r="I20" i="17"/>
  <c r="I46" i="17"/>
  <c r="J17" i="17" l="1"/>
  <c r="J52" i="17"/>
  <c r="J54" i="17"/>
  <c r="J15" i="17"/>
  <c r="J46" i="17"/>
  <c r="J14" i="17"/>
  <c r="J39" i="17"/>
  <c r="J24" i="17"/>
  <c r="J20" i="17"/>
  <c r="J18" i="17"/>
  <c r="K7" i="17"/>
  <c r="J48" i="17"/>
  <c r="J53" i="17"/>
  <c r="J9" i="17"/>
  <c r="J12" i="17"/>
  <c r="J21" i="17"/>
  <c r="J19" i="17"/>
  <c r="J49" i="17"/>
  <c r="J11" i="17"/>
  <c r="J13" i="17"/>
  <c r="J30" i="17"/>
  <c r="J22" i="17"/>
  <c r="J45" i="17"/>
  <c r="K17" i="17" l="1"/>
  <c r="K52" i="17"/>
  <c r="K54" i="17"/>
  <c r="K24" i="17"/>
  <c r="K18" i="17"/>
  <c r="K46" i="17"/>
  <c r="K9" i="17"/>
  <c r="K13" i="17"/>
  <c r="K12" i="17"/>
  <c r="K22" i="17"/>
  <c r="K11" i="17"/>
  <c r="K21" i="17"/>
  <c r="K53" i="17"/>
  <c r="K20" i="17"/>
  <c r="K49" i="17"/>
  <c r="K19" i="17"/>
  <c r="K30" i="17"/>
  <c r="K39" i="17"/>
  <c r="K14" i="17"/>
  <c r="K15" i="17"/>
  <c r="L7" i="17"/>
  <c r="K48" i="17"/>
  <c r="K45" i="17"/>
  <c r="L17" i="17" l="1"/>
  <c r="L52" i="17"/>
  <c r="L54" i="17"/>
  <c r="L22" i="17"/>
  <c r="L20" i="17"/>
  <c r="L39" i="17"/>
  <c r="L15" i="17"/>
  <c r="L13" i="17"/>
  <c r="M7" i="17"/>
  <c r="L19" i="17"/>
  <c r="L24" i="17"/>
  <c r="L48" i="17"/>
  <c r="L18" i="17"/>
  <c r="L9" i="17"/>
  <c r="L12" i="17"/>
  <c r="L30" i="17"/>
  <c r="L21" i="17"/>
  <c r="L49" i="17"/>
  <c r="L53" i="17"/>
  <c r="L14" i="17"/>
  <c r="L11" i="17"/>
  <c r="L45" i="17"/>
  <c r="L46" i="17"/>
  <c r="M17" i="17" l="1"/>
  <c r="M52" i="17"/>
  <c r="M54" i="17"/>
  <c r="M12" i="17"/>
  <c r="M21" i="17"/>
  <c r="M45" i="17"/>
  <c r="M18" i="17"/>
  <c r="M19" i="17"/>
  <c r="M53" i="17"/>
  <c r="M14" i="17"/>
  <c r="M24" i="17"/>
  <c r="M46" i="17"/>
  <c r="M15" i="17"/>
  <c r="M39" i="17"/>
  <c r="M20" i="17"/>
  <c r="M48" i="17"/>
  <c r="M9" i="17"/>
  <c r="M22" i="17"/>
  <c r="M49" i="17"/>
  <c r="N7" i="17"/>
  <c r="M13" i="17"/>
  <c r="M11" i="17"/>
  <c r="M30" i="17"/>
  <c r="N17" i="17" l="1"/>
  <c r="N52" i="17"/>
  <c r="N54" i="17"/>
  <c r="N11" i="17"/>
  <c r="N21" i="17"/>
  <c r="N48" i="17"/>
  <c r="N15" i="17"/>
  <c r="N30" i="17"/>
  <c r="O7" i="17"/>
  <c r="N39" i="17"/>
  <c r="N19" i="17"/>
  <c r="N12" i="17"/>
  <c r="N14" i="17"/>
  <c r="N46" i="17"/>
  <c r="N9" i="17"/>
  <c r="N13" i="17"/>
  <c r="N18" i="17"/>
  <c r="N24" i="17"/>
  <c r="N49" i="17"/>
  <c r="N53" i="17"/>
  <c r="N20" i="17"/>
  <c r="N22" i="17"/>
  <c r="N45" i="17"/>
  <c r="O17" i="17" l="1"/>
  <c r="O52" i="17"/>
  <c r="O12" i="17"/>
  <c r="O49" i="17"/>
  <c r="O53" i="17"/>
  <c r="O20" i="17"/>
  <c r="O9" i="17"/>
  <c r="O22" i="17"/>
  <c r="O11" i="17"/>
  <c r="O19" i="17"/>
  <c r="O30" i="17"/>
  <c r="O54" i="17"/>
  <c r="O15" i="17"/>
  <c r="O24" i="17"/>
  <c r="O39" i="17"/>
  <c r="O21" i="17"/>
  <c r="O48" i="17"/>
  <c r="O14" i="17"/>
  <c r="P7" i="17"/>
  <c r="O13" i="17"/>
  <c r="O46" i="17"/>
  <c r="O18" i="17"/>
  <c r="O45" i="17"/>
  <c r="P17" i="17" l="1"/>
  <c r="P52" i="17"/>
  <c r="P15" i="17"/>
  <c r="P49" i="17"/>
  <c r="P12" i="17"/>
  <c r="P53" i="17"/>
  <c r="P30" i="17"/>
  <c r="P45" i="17"/>
  <c r="P14" i="17"/>
  <c r="P18" i="17"/>
  <c r="P19" i="17"/>
  <c r="P46" i="17"/>
  <c r="P54" i="17"/>
  <c r="P22" i="17"/>
  <c r="P6" i="17"/>
  <c r="P9" i="17"/>
  <c r="P24" i="17"/>
  <c r="P48" i="17"/>
  <c r="P13" i="17"/>
  <c r="P11" i="17"/>
  <c r="Q7" i="17"/>
  <c r="P20" i="17"/>
  <c r="P21" i="17"/>
  <c r="P39" i="17"/>
  <c r="Q17" i="17" l="1"/>
  <c r="Q52" i="17"/>
  <c r="Q53" i="17"/>
  <c r="Q18" i="17"/>
  <c r="Q19" i="17"/>
  <c r="Q13" i="17"/>
  <c r="Q20" i="17"/>
  <c r="Q46" i="17"/>
  <c r="Q21" i="17"/>
  <c r="Q9" i="17"/>
  <c r="Q22" i="17"/>
  <c r="Q24" i="17"/>
  <c r="Q30" i="17"/>
  <c r="Q48" i="17"/>
  <c r="Q14" i="17"/>
  <c r="Q11" i="17"/>
  <c r="Q39" i="17"/>
  <c r="Q49" i="17"/>
  <c r="Q12" i="17"/>
  <c r="R7" i="17"/>
  <c r="Q15" i="17"/>
  <c r="Q54" i="17"/>
  <c r="Q45" i="17"/>
  <c r="R17" i="17" l="1"/>
  <c r="R52" i="17"/>
  <c r="R21" i="17"/>
  <c r="R19" i="17"/>
  <c r="S7" i="17"/>
  <c r="R46" i="17"/>
  <c r="R13" i="17"/>
  <c r="R53" i="17"/>
  <c r="R11" i="17"/>
  <c r="R12" i="17"/>
  <c r="R14" i="17"/>
  <c r="R18" i="17"/>
  <c r="R24" i="17"/>
  <c r="R49" i="17"/>
  <c r="R54" i="17"/>
  <c r="R9" i="17"/>
  <c r="R30" i="17"/>
  <c r="R22" i="17"/>
  <c r="R39" i="17"/>
  <c r="R15" i="17"/>
  <c r="R20" i="17"/>
  <c r="R45" i="17"/>
  <c r="R48" i="17"/>
  <c r="S17" i="17" l="1"/>
  <c r="S52" i="17"/>
  <c r="S20" i="17"/>
  <c r="S49" i="17"/>
  <c r="S30" i="17"/>
  <c r="S15" i="17"/>
  <c r="S45" i="17"/>
  <c r="T7" i="17"/>
  <c r="S14" i="17"/>
  <c r="S46" i="17"/>
  <c r="S19" i="17"/>
  <c r="S12" i="17"/>
  <c r="S18" i="17"/>
  <c r="S53" i="17"/>
  <c r="S9" i="17"/>
  <c r="S39" i="17"/>
  <c r="S13" i="17"/>
  <c r="S22" i="17"/>
  <c r="S54" i="17"/>
  <c r="S11" i="17"/>
  <c r="S48" i="17"/>
  <c r="S24" i="17"/>
  <c r="S21" i="17"/>
  <c r="T17" i="17" l="1"/>
  <c r="T52" i="17"/>
  <c r="T18" i="17"/>
  <c r="T15" i="17"/>
  <c r="T39" i="17"/>
  <c r="T24" i="17"/>
  <c r="T45" i="17"/>
  <c r="T20" i="17"/>
  <c r="T21" i="17"/>
  <c r="T49" i="17"/>
  <c r="T53" i="17"/>
  <c r="T13" i="17"/>
  <c r="U7" i="17"/>
  <c r="T14" i="17"/>
  <c r="T9" i="17"/>
  <c r="T12" i="17"/>
  <c r="T30" i="17"/>
  <c r="T46" i="17"/>
  <c r="T54" i="17"/>
  <c r="T19" i="17"/>
  <c r="T11" i="17"/>
  <c r="T22" i="17"/>
  <c r="T48" i="17"/>
  <c r="U17" i="17" l="1"/>
  <c r="U52" i="17"/>
  <c r="U49" i="17"/>
  <c r="U19" i="17"/>
  <c r="U15" i="17"/>
  <c r="U54" i="17"/>
  <c r="U11" i="17"/>
  <c r="U18" i="17"/>
  <c r="U24" i="17"/>
  <c r="U53" i="17"/>
  <c r="V7" i="17"/>
  <c r="U21" i="17"/>
  <c r="U22" i="17"/>
  <c r="U30" i="17"/>
  <c r="U46" i="17"/>
  <c r="U14" i="17"/>
  <c r="U39" i="17"/>
  <c r="U45" i="17"/>
  <c r="U48" i="17"/>
  <c r="U12" i="17"/>
  <c r="U13" i="17"/>
  <c r="U9" i="17"/>
  <c r="U20" i="17"/>
  <c r="V17" i="17" l="1"/>
  <c r="V52" i="17"/>
  <c r="V11" i="17"/>
  <c r="V24" i="17"/>
  <c r="V22" i="17"/>
  <c r="V49" i="17"/>
  <c r="V53" i="17"/>
  <c r="V30" i="17"/>
  <c r="V14" i="17"/>
  <c r="W7" i="17"/>
  <c r="V46" i="17"/>
  <c r="V15" i="17"/>
  <c r="V45" i="17"/>
  <c r="V54" i="17"/>
  <c r="V13" i="17"/>
  <c r="V21" i="17"/>
  <c r="V39" i="17"/>
  <c r="V9" i="17"/>
  <c r="V12" i="17"/>
  <c r="V20" i="17"/>
  <c r="V18" i="17"/>
  <c r="V19" i="17"/>
  <c r="V48" i="17"/>
  <c r="W17" i="17" l="1"/>
  <c r="W52" i="17"/>
  <c r="W24" i="17"/>
  <c r="W14" i="17"/>
  <c r="W48" i="17"/>
  <c r="W22" i="17"/>
  <c r="X7" i="17"/>
  <c r="W39" i="17"/>
  <c r="W11" i="17"/>
  <c r="W19" i="17"/>
  <c r="W45" i="17"/>
  <c r="W49" i="17"/>
  <c r="W13" i="17"/>
  <c r="W20" i="17"/>
  <c r="W6" i="17"/>
  <c r="W15" i="17"/>
  <c r="W18" i="17"/>
  <c r="W53" i="17"/>
  <c r="W9" i="17"/>
  <c r="W30" i="17"/>
  <c r="W46" i="17"/>
  <c r="W54" i="17"/>
  <c r="W12" i="17"/>
  <c r="W21" i="17"/>
  <c r="X17" i="17" l="1"/>
  <c r="X52" i="17"/>
  <c r="X54" i="17"/>
  <c r="X15" i="17"/>
  <c r="X13" i="17"/>
  <c r="X49" i="17"/>
  <c r="X14" i="17"/>
  <c r="X22" i="17"/>
  <c r="X19" i="17"/>
  <c r="X45" i="17"/>
  <c r="X20" i="17"/>
  <c r="X11" i="17"/>
  <c r="X30" i="17"/>
  <c r="X53" i="17"/>
  <c r="X21" i="17"/>
  <c r="Y7" i="17"/>
  <c r="X46" i="17"/>
  <c r="X18" i="17"/>
  <c r="X12" i="17"/>
  <c r="X39" i="17"/>
  <c r="X9" i="17"/>
  <c r="X24" i="17"/>
  <c r="X48" i="17"/>
  <c r="Y17" i="17" l="1"/>
  <c r="Y52" i="17"/>
  <c r="Y21" i="17"/>
  <c r="Y9" i="17"/>
  <c r="Y46" i="17"/>
  <c r="Y18" i="17"/>
  <c r="Y48" i="17"/>
  <c r="Y54" i="17"/>
  <c r="Y49" i="17"/>
  <c r="Y22" i="17"/>
  <c r="Y13" i="17"/>
  <c r="Y24" i="17"/>
  <c r="Y14" i="17"/>
  <c r="Y30" i="17"/>
  <c r="Y39" i="17"/>
  <c r="Y19" i="17"/>
  <c r="Y45" i="17"/>
  <c r="Y12" i="17"/>
  <c r="Y53" i="17"/>
  <c r="Y11" i="17"/>
  <c r="Z7" i="17"/>
  <c r="Y15" i="17"/>
  <c r="Y20" i="17"/>
  <c r="Z17" i="17" l="1"/>
  <c r="Z52" i="17"/>
  <c r="Z49" i="17"/>
  <c r="Z19" i="17"/>
  <c r="Z15" i="17"/>
  <c r="Z13" i="17"/>
  <c r="Z39" i="17"/>
  <c r="Z14" i="17"/>
  <c r="Z9" i="17"/>
  <c r="Z24" i="17"/>
  <c r="Z20" i="17"/>
  <c r="Z21" i="17"/>
  <c r="Z46" i="17"/>
  <c r="Z11" i="17"/>
  <c r="Z30" i="17"/>
  <c r="Z45" i="17"/>
  <c r="Z54" i="17"/>
  <c r="AA7" i="17"/>
  <c r="Z18" i="17"/>
  <c r="Z48" i="17"/>
  <c r="Z53" i="17"/>
  <c r="Z12" i="17"/>
  <c r="Z22" i="17"/>
  <c r="AA17" i="17" l="1"/>
  <c r="AA52" i="17"/>
  <c r="AA39" i="17"/>
  <c r="AA53" i="17"/>
  <c r="AA20" i="17"/>
  <c r="AA54" i="17"/>
  <c r="AA22" i="17"/>
  <c r="AA11" i="17"/>
  <c r="AA24" i="17"/>
  <c r="AA13" i="17"/>
  <c r="AA45" i="17"/>
  <c r="AA19" i="17"/>
  <c r="AA49" i="17"/>
  <c r="AA9" i="17"/>
  <c r="AA21" i="17"/>
  <c r="AA46" i="17"/>
  <c r="AB7" i="17"/>
  <c r="AA48" i="17"/>
  <c r="AA14" i="17"/>
  <c r="AA12" i="17"/>
  <c r="AA18" i="17"/>
  <c r="AA15" i="17"/>
  <c r="AA30" i="17"/>
  <c r="AB17" i="17" l="1"/>
  <c r="AB52" i="17"/>
  <c r="AB49" i="17"/>
  <c r="AB21" i="17"/>
  <c r="AB11" i="17"/>
  <c r="AB12" i="17"/>
  <c r="AB54" i="17"/>
  <c r="AB18" i="17"/>
  <c r="AB14" i="17"/>
  <c r="AB53" i="17"/>
  <c r="AB45" i="17"/>
  <c r="AB46" i="17"/>
  <c r="AB15" i="17"/>
  <c r="AB13" i="17"/>
  <c r="AC7" i="17"/>
  <c r="AB24" i="17"/>
  <c r="AB22" i="17"/>
  <c r="AB39" i="17"/>
  <c r="AB19" i="17"/>
  <c r="AB48" i="17"/>
  <c r="AB20" i="17"/>
  <c r="AB9" i="17"/>
  <c r="AB30" i="17"/>
  <c r="AC17" i="17" l="1"/>
  <c r="AC52" i="17"/>
  <c r="AC54" i="17"/>
  <c r="AC14" i="17"/>
  <c r="AC39" i="17"/>
  <c r="AC46" i="17"/>
  <c r="AC19" i="17"/>
  <c r="AC48" i="17"/>
  <c r="AC24" i="17"/>
  <c r="AC12" i="17"/>
  <c r="AC21" i="17"/>
  <c r="AC49" i="17"/>
  <c r="AC13" i="17"/>
  <c r="AC22" i="17"/>
  <c r="AC18" i="17"/>
  <c r="AC53" i="17"/>
  <c r="AD7" i="17"/>
  <c r="AC9" i="17"/>
  <c r="AC20" i="17"/>
  <c r="AC11" i="17"/>
  <c r="AC30" i="17"/>
  <c r="AC15" i="17"/>
  <c r="AC45" i="17"/>
  <c r="AD17" i="17" l="1"/>
  <c r="AD52" i="17"/>
  <c r="AD48" i="17"/>
  <c r="AD19" i="17"/>
  <c r="AD30" i="17"/>
  <c r="AD22" i="17"/>
  <c r="AD49" i="17"/>
  <c r="AD11" i="17"/>
  <c r="AD20" i="17"/>
  <c r="AD53" i="17"/>
  <c r="AD9" i="17"/>
  <c r="AD15" i="17"/>
  <c r="AD54" i="17"/>
  <c r="AD24" i="17"/>
  <c r="AD39" i="17"/>
  <c r="AD45" i="17"/>
  <c r="AD12" i="17"/>
  <c r="AD21" i="17"/>
  <c r="AD46" i="17"/>
  <c r="AD6" i="17"/>
  <c r="AD13" i="17"/>
  <c r="AE7" i="17"/>
  <c r="AD14" i="17"/>
  <c r="AD18" i="17"/>
  <c r="AE17" i="17" l="1"/>
  <c r="AE52" i="17"/>
  <c r="AE20" i="17"/>
  <c r="AE22" i="17"/>
  <c r="AE18" i="17"/>
  <c r="AE14" i="17"/>
  <c r="AE24" i="17"/>
  <c r="AE13" i="17"/>
  <c r="AE54" i="17"/>
  <c r="AE9" i="17"/>
  <c r="AE11" i="17"/>
  <c r="AE30" i="17"/>
  <c r="AE48" i="17"/>
  <c r="AE46" i="17"/>
  <c r="AE45" i="17"/>
  <c r="AE39" i="17"/>
  <c r="AE49" i="17"/>
  <c r="AE53" i="17"/>
  <c r="AE15" i="17"/>
  <c r="AF7" i="17"/>
  <c r="AE12" i="17"/>
  <c r="AE19" i="17"/>
  <c r="AE21" i="17"/>
  <c r="AF17" i="17" l="1"/>
  <c r="AF52" i="17"/>
  <c r="AF49" i="17"/>
  <c r="AF46" i="17"/>
  <c r="AF12" i="17"/>
  <c r="AF13" i="17"/>
  <c r="AF54" i="17"/>
  <c r="AG7" i="17"/>
  <c r="AF22" i="17"/>
  <c r="AF24" i="17"/>
  <c r="AF15" i="17"/>
  <c r="AF48" i="17"/>
  <c r="AF9" i="17"/>
  <c r="AF21" i="17"/>
  <c r="AF14" i="17"/>
  <c r="AF19" i="17"/>
  <c r="AF45" i="17"/>
  <c r="AF53" i="17"/>
  <c r="AF11" i="17"/>
  <c r="AF20" i="17"/>
  <c r="AF39" i="17"/>
  <c r="AF18" i="17"/>
  <c r="AF30" i="17"/>
  <c r="AG17" i="17" l="1"/>
  <c r="AG52" i="17"/>
  <c r="AG14" i="17"/>
  <c r="AG39" i="17"/>
  <c r="AG19" i="17"/>
  <c r="AG24" i="17"/>
  <c r="AG45" i="17"/>
  <c r="AG46" i="17"/>
  <c r="AG48" i="17"/>
  <c r="AH7" i="17"/>
  <c r="AG11" i="17"/>
  <c r="AG20" i="17"/>
  <c r="AG15" i="17"/>
  <c r="AG12" i="17"/>
  <c r="AG9" i="17"/>
  <c r="AG54" i="17"/>
  <c r="AG49" i="17"/>
  <c r="AG21" i="17"/>
  <c r="AG18" i="17"/>
  <c r="AG53" i="17"/>
  <c r="AG22" i="17"/>
  <c r="AG30" i="17"/>
  <c r="AG13" i="17"/>
  <c r="AH17" i="17" l="1"/>
  <c r="AH52" i="17"/>
  <c r="AH53" i="17"/>
  <c r="AH22" i="17"/>
  <c r="AH30" i="17"/>
  <c r="AH48" i="17"/>
  <c r="AH45" i="17"/>
  <c r="AH12" i="17"/>
  <c r="AI7" i="17"/>
  <c r="AH46" i="17"/>
  <c r="AH13" i="17"/>
  <c r="AH49" i="17"/>
  <c r="AH54" i="17"/>
  <c r="AH21" i="17"/>
  <c r="AH18" i="17"/>
  <c r="AH19" i="17"/>
  <c r="AH15" i="17"/>
  <c r="AH20" i="17"/>
  <c r="AH11" i="17"/>
  <c r="AH14" i="17"/>
  <c r="AH24" i="17"/>
  <c r="AH9" i="17"/>
  <c r="AH39" i="17"/>
  <c r="AI17" i="17" l="1"/>
  <c r="AI52" i="17"/>
  <c r="AI45" i="17"/>
  <c r="AI19" i="17"/>
  <c r="AJ7" i="17"/>
  <c r="AI12" i="17"/>
  <c r="AI13" i="17"/>
  <c r="AI15" i="17"/>
  <c r="AI24" i="17"/>
  <c r="AI21" i="17"/>
  <c r="AI46" i="17"/>
  <c r="AI22" i="17"/>
  <c r="AI49" i="17"/>
  <c r="AI53" i="17"/>
  <c r="AI14" i="17"/>
  <c r="AI18" i="17"/>
  <c r="AI9" i="17"/>
  <c r="AI54" i="17"/>
  <c r="AI20" i="17"/>
  <c r="AI11" i="17"/>
  <c r="AI30" i="17"/>
  <c r="AI39" i="17"/>
  <c r="AI48" i="17"/>
  <c r="AJ17" i="17" l="1"/>
  <c r="AJ52" i="17"/>
  <c r="AK7" i="17"/>
  <c r="AJ14" i="17"/>
  <c r="AJ13" i="17"/>
  <c r="AJ12" i="17"/>
  <c r="AJ22" i="17"/>
  <c r="AJ24" i="17"/>
  <c r="AJ15" i="17"/>
  <c r="AJ20" i="17"/>
  <c r="AJ30" i="17"/>
  <c r="AJ21" i="17"/>
  <c r="AJ46" i="17"/>
  <c r="AJ48" i="17"/>
  <c r="AJ39" i="17"/>
  <c r="AJ49" i="17"/>
  <c r="AJ53" i="17"/>
  <c r="AJ54" i="17"/>
  <c r="AJ18" i="17"/>
  <c r="AJ19" i="17"/>
  <c r="AJ9" i="17"/>
  <c r="AJ11" i="17"/>
  <c r="AJ45" i="17"/>
  <c r="AK17" i="17" l="1"/>
  <c r="AK52" i="17"/>
  <c r="AK6" i="17"/>
  <c r="AK12" i="17"/>
  <c r="AK13" i="17"/>
  <c r="AK14" i="17"/>
  <c r="AK9" i="17"/>
  <c r="AK11" i="17"/>
  <c r="AK22" i="17"/>
  <c r="AK19" i="17"/>
  <c r="AK24" i="17"/>
  <c r="AK39" i="17"/>
  <c r="AK15" i="17"/>
  <c r="AK20" i="17"/>
  <c r="AK45" i="17"/>
  <c r="AK54" i="17"/>
  <c r="AK46" i="17"/>
  <c r="AK48" i="17"/>
  <c r="AK30" i="17"/>
  <c r="AK49" i="17"/>
  <c r="AL7" i="17"/>
  <c r="AK18" i="17"/>
  <c r="AK53" i="17"/>
  <c r="AK21" i="17"/>
  <c r="AL17" i="17" l="1"/>
  <c r="AL52" i="17"/>
  <c r="AL19" i="17"/>
  <c r="AL45" i="17"/>
  <c r="AL49" i="17"/>
  <c r="AL53" i="17"/>
  <c r="AL24" i="17"/>
  <c r="AL30" i="17"/>
  <c r="AL39" i="17"/>
  <c r="AL46" i="17"/>
  <c r="AL48" i="17"/>
  <c r="AL54" i="17"/>
  <c r="AL9" i="17"/>
  <c r="AL11" i="17"/>
  <c r="AL15" i="17"/>
  <c r="AM7" i="17"/>
  <c r="AL12" i="17"/>
  <c r="AL13" i="17"/>
  <c r="AL14" i="17"/>
  <c r="AL20" i="17"/>
  <c r="AL21" i="17"/>
  <c r="AL18" i="17"/>
  <c r="AL22" i="17"/>
  <c r="AM17" i="17" l="1"/>
  <c r="AM52" i="17"/>
  <c r="AM22" i="17"/>
  <c r="AM39" i="17"/>
  <c r="AM45" i="17"/>
  <c r="AM54" i="17"/>
  <c r="AM46" i="17"/>
  <c r="AM49" i="17"/>
  <c r="AM53" i="17"/>
  <c r="AM14" i="17"/>
  <c r="AM9" i="17"/>
  <c r="AM11" i="17"/>
  <c r="AM24" i="17"/>
  <c r="AM15" i="17"/>
  <c r="AM19" i="17"/>
  <c r="AN7" i="17"/>
  <c r="AM12" i="17"/>
  <c r="AM13" i="17"/>
  <c r="AM20" i="17"/>
  <c r="AM30" i="17"/>
  <c r="AM18" i="17"/>
  <c r="AM48" i="17"/>
  <c r="AM21" i="17"/>
  <c r="AN17" i="17" l="1"/>
  <c r="AN52" i="17"/>
  <c r="AN49" i="17"/>
  <c r="AN39" i="17"/>
  <c r="AN13" i="17"/>
  <c r="AN22" i="17"/>
  <c r="AN48" i="17"/>
  <c r="AN53" i="17"/>
  <c r="AN54" i="17"/>
  <c r="AN14" i="17"/>
  <c r="AN9" i="17"/>
  <c r="AN11" i="17"/>
  <c r="AN18" i="17"/>
  <c r="AO7" i="17"/>
  <c r="AN19" i="17"/>
  <c r="AN21" i="17"/>
  <c r="AN12" i="17"/>
  <c r="AN24" i="17"/>
  <c r="AN20" i="17"/>
  <c r="AN46" i="17"/>
  <c r="AN30" i="17"/>
  <c r="AN45" i="17"/>
  <c r="AN15" i="17"/>
  <c r="AO17" i="17" l="1"/>
  <c r="AO52" i="17"/>
  <c r="AO13" i="17"/>
  <c r="AO12" i="17"/>
  <c r="AP7" i="17"/>
  <c r="AO14" i="17"/>
  <c r="AO21" i="17"/>
  <c r="AO9" i="17"/>
  <c r="AO11" i="17"/>
  <c r="AO46" i="17"/>
  <c r="AO48" i="17"/>
  <c r="AO54" i="17"/>
  <c r="AO30" i="17"/>
  <c r="AO45" i="17"/>
  <c r="AO18" i="17"/>
  <c r="AO22" i="17"/>
  <c r="AO49" i="17"/>
  <c r="AO19" i="17"/>
  <c r="AO24" i="17"/>
  <c r="AO15" i="17"/>
  <c r="AO20" i="17"/>
  <c r="AO39" i="17"/>
  <c r="AO53" i="17"/>
  <c r="AP17" i="17" l="1"/>
  <c r="AP52" i="17"/>
  <c r="AP15" i="17"/>
  <c r="AP22" i="17"/>
  <c r="AP18" i="17"/>
  <c r="AP14" i="17"/>
  <c r="AP21" i="17"/>
  <c r="AP19" i="17"/>
  <c r="AP30" i="17"/>
  <c r="AP24" i="17"/>
  <c r="AP39" i="17"/>
  <c r="AP45" i="17"/>
  <c r="AP46" i="17"/>
  <c r="AP48" i="17"/>
  <c r="AP53" i="17"/>
  <c r="AP49" i="17"/>
  <c r="AP54" i="17"/>
  <c r="AP9" i="17"/>
  <c r="AP11" i="17"/>
  <c r="AQ7" i="17"/>
  <c r="AP12" i="17"/>
  <c r="AP20" i="17"/>
  <c r="AP13" i="17"/>
  <c r="AQ17" i="17" l="1"/>
  <c r="AQ52" i="17"/>
  <c r="AQ53" i="17"/>
  <c r="AQ49" i="17"/>
  <c r="AQ18" i="17"/>
  <c r="AQ22" i="17"/>
  <c r="AQ30" i="17"/>
  <c r="AQ39" i="17"/>
  <c r="AQ45" i="17"/>
  <c r="AQ54" i="17"/>
  <c r="AQ21" i="17"/>
  <c r="AQ48" i="17"/>
  <c r="AQ14" i="17"/>
  <c r="AQ11" i="17"/>
  <c r="AQ9" i="17"/>
  <c r="AQ24" i="17"/>
  <c r="AQ20" i="17"/>
  <c r="AQ19" i="17"/>
  <c r="AR7" i="17"/>
  <c r="AQ15" i="17"/>
  <c r="AQ12" i="17"/>
  <c r="AQ13" i="17"/>
  <c r="AQ46" i="17"/>
  <c r="AR17" i="17" l="1"/>
  <c r="AR52" i="17"/>
  <c r="AR53" i="17"/>
  <c r="AR54" i="17"/>
  <c r="AR48" i="17"/>
  <c r="AR39" i="17"/>
  <c r="AR49" i="17"/>
  <c r="AR46" i="17"/>
  <c r="AR45" i="17"/>
  <c r="AR21" i="17"/>
  <c r="AR13" i="17"/>
  <c r="AR18" i="17"/>
  <c r="AR22" i="17"/>
  <c r="AR9" i="17"/>
  <c r="AR6" i="17"/>
  <c r="AR14" i="17"/>
  <c r="AR19" i="17"/>
  <c r="AR15" i="17"/>
  <c r="AR11" i="17"/>
  <c r="AR20" i="17"/>
  <c r="AS7" i="17"/>
  <c r="AR30" i="17"/>
  <c r="AR24" i="17"/>
  <c r="AR12" i="17"/>
  <c r="AS17" i="17" l="1"/>
  <c r="AS52" i="17"/>
  <c r="AS30" i="17"/>
  <c r="AS54" i="17"/>
  <c r="AS48" i="17"/>
  <c r="AS53" i="17"/>
  <c r="AS46" i="17"/>
  <c r="AT7" i="17"/>
  <c r="AS13" i="17"/>
  <c r="AS18" i="17"/>
  <c r="AS11" i="17"/>
  <c r="AS12" i="17"/>
  <c r="AS14" i="17"/>
  <c r="AS9" i="17"/>
  <c r="AS21" i="17"/>
  <c r="AS49" i="17"/>
  <c r="AS19" i="17"/>
  <c r="AS24" i="17"/>
  <c r="AS15" i="17"/>
  <c r="AS39" i="17"/>
  <c r="AS22" i="17"/>
  <c r="AS20" i="17"/>
  <c r="AS45" i="17"/>
  <c r="AT17" i="17" l="1"/>
  <c r="AT52" i="17"/>
  <c r="AT54" i="17"/>
  <c r="AT53" i="17"/>
  <c r="AT11" i="17"/>
  <c r="AT15" i="17"/>
  <c r="AT9" i="17"/>
  <c r="AU7" i="17"/>
  <c r="AT12" i="17"/>
  <c r="AT20" i="17"/>
  <c r="AT21" i="17"/>
  <c r="AT13" i="17"/>
  <c r="AT14" i="17"/>
  <c r="AT30" i="17"/>
  <c r="AT18" i="17"/>
  <c r="AT48" i="17"/>
  <c r="AT49" i="17"/>
  <c r="AT22" i="17"/>
  <c r="AT19" i="17"/>
  <c r="AT24" i="17"/>
  <c r="AT39" i="17"/>
  <c r="AT45" i="17"/>
  <c r="AT46" i="17"/>
  <c r="AU17" i="17" l="1"/>
  <c r="AU52" i="17"/>
  <c r="AU14" i="17"/>
  <c r="AU9" i="17"/>
  <c r="AU53" i="17"/>
  <c r="AU11" i="17"/>
  <c r="AU54" i="17"/>
  <c r="AU15" i="17"/>
  <c r="AV7" i="17"/>
  <c r="AU12" i="17"/>
  <c r="AU19" i="17"/>
  <c r="AU24" i="17"/>
  <c r="AU13" i="17"/>
  <c r="AU20" i="17"/>
  <c r="AU46" i="17"/>
  <c r="AU21" i="17"/>
  <c r="AU30" i="17"/>
  <c r="AU18" i="17"/>
  <c r="AU22" i="17"/>
  <c r="AU48" i="17"/>
  <c r="AU39" i="17"/>
  <c r="AU45" i="17"/>
  <c r="AU49" i="17"/>
  <c r="AV17" i="17" l="1"/>
  <c r="AV52" i="17"/>
  <c r="AV22" i="17"/>
  <c r="AV18" i="17"/>
  <c r="AW7" i="17"/>
  <c r="AV12" i="17"/>
  <c r="AV19" i="17"/>
  <c r="AV24" i="17"/>
  <c r="AV21" i="17"/>
  <c r="AV15" i="17"/>
  <c r="AV20" i="17"/>
  <c r="AV30" i="17"/>
  <c r="AV46" i="17"/>
  <c r="AV45" i="17"/>
  <c r="AV48" i="17"/>
  <c r="AV39" i="17"/>
  <c r="AV49" i="17"/>
  <c r="AV13" i="17"/>
  <c r="AV53" i="17"/>
  <c r="AV14" i="17"/>
  <c r="AV54" i="17"/>
  <c r="AV9" i="17"/>
  <c r="AV11" i="17"/>
  <c r="AW17" i="17" l="1"/>
  <c r="AW52" i="17"/>
  <c r="AW11" i="17"/>
  <c r="AW9" i="17"/>
  <c r="AW18" i="17"/>
  <c r="AW22" i="17"/>
  <c r="AW39" i="17"/>
  <c r="AW19" i="17"/>
  <c r="AW24" i="17"/>
  <c r="AW15" i="17"/>
  <c r="AW20" i="17"/>
  <c r="AW54" i="17"/>
  <c r="AW45" i="17"/>
  <c r="AW48" i="17"/>
  <c r="AW46" i="17"/>
  <c r="AW49" i="17"/>
  <c r="AW30" i="17"/>
  <c r="AW53" i="17"/>
  <c r="AW12" i="17"/>
  <c r="AX7" i="17"/>
  <c r="AW13" i="17"/>
  <c r="AW21" i="17"/>
  <c r="AW14" i="17"/>
  <c r="AX17" i="17" l="1"/>
  <c r="AX52" i="17"/>
  <c r="AX9" i="17"/>
  <c r="AX18" i="17"/>
  <c r="AX39" i="17"/>
  <c r="AX49" i="17"/>
  <c r="AX53" i="17"/>
  <c r="AX22" i="17"/>
  <c r="AX11" i="17"/>
  <c r="AX21" i="17"/>
  <c r="AX19" i="17"/>
  <c r="AX24" i="17"/>
  <c r="AX45" i="17"/>
  <c r="AX46" i="17"/>
  <c r="AX48" i="17"/>
  <c r="AX54" i="17"/>
  <c r="AX30" i="17"/>
  <c r="AY7" i="17"/>
  <c r="AX12" i="17"/>
  <c r="AX13" i="17"/>
  <c r="AX15" i="17"/>
  <c r="AX20" i="17"/>
  <c r="AX14" i="17"/>
  <c r="AY17" i="17" l="1"/>
  <c r="AY52" i="17"/>
  <c r="AY30" i="17"/>
  <c r="AY46" i="17"/>
  <c r="AY15" i="17"/>
  <c r="AY24" i="17"/>
  <c r="AY21" i="17"/>
  <c r="AY22" i="17"/>
  <c r="AY45" i="17"/>
  <c r="AY14" i="17"/>
  <c r="AY53" i="17"/>
  <c r="AY54" i="17"/>
  <c r="AZ7" i="17"/>
  <c r="AY12" i="17"/>
  <c r="AY48" i="17"/>
  <c r="AY20" i="17"/>
  <c r="AY18" i="17"/>
  <c r="AY39" i="17"/>
  <c r="AY49" i="17"/>
  <c r="AY19" i="17"/>
  <c r="AY6" i="17"/>
  <c r="AY9" i="17"/>
  <c r="AY11" i="17"/>
  <c r="AY13" i="17"/>
  <c r="AZ17" i="17" l="1"/>
  <c r="AZ52" i="17"/>
  <c r="BA7" i="17"/>
  <c r="AZ12" i="17"/>
  <c r="AZ15" i="17"/>
  <c r="AZ22" i="17"/>
  <c r="AZ20" i="17"/>
  <c r="AZ45" i="17"/>
  <c r="AZ24" i="17"/>
  <c r="AZ30" i="17"/>
  <c r="AZ46" i="17"/>
  <c r="AZ18" i="17"/>
  <c r="AZ13" i="17"/>
  <c r="AZ53" i="17"/>
  <c r="AZ14" i="17"/>
  <c r="AZ54" i="17"/>
  <c r="AZ21" i="17"/>
  <c r="AZ49" i="17"/>
  <c r="AZ19" i="17"/>
  <c r="AZ48" i="17"/>
  <c r="AZ39" i="17"/>
  <c r="AZ9" i="17"/>
  <c r="AZ11" i="17"/>
  <c r="BA17" i="17" l="1"/>
  <c r="BA52" i="17"/>
  <c r="BA13" i="17"/>
  <c r="BA18" i="17"/>
  <c r="BA21" i="17"/>
  <c r="BA14" i="17"/>
  <c r="BA53" i="17"/>
  <c r="BA9" i="17"/>
  <c r="BA11" i="17"/>
  <c r="BA22" i="17"/>
  <c r="BA19" i="17"/>
  <c r="BA24" i="17"/>
  <c r="BA39" i="17"/>
  <c r="BA15" i="17"/>
  <c r="BA20" i="17"/>
  <c r="BA45" i="17"/>
  <c r="BA54" i="17"/>
  <c r="BA46" i="17"/>
  <c r="BA48" i="17"/>
  <c r="BA30" i="17"/>
  <c r="BA12" i="17"/>
  <c r="BA49" i="17"/>
  <c r="BB7" i="17"/>
  <c r="BB52" i="17" l="1"/>
  <c r="BB18" i="17"/>
  <c r="BB20" i="17"/>
  <c r="BB22" i="17"/>
  <c r="BB24" i="17"/>
  <c r="BB19" i="17"/>
  <c r="BB21" i="17"/>
  <c r="BB17" i="17"/>
  <c r="BB54" i="17"/>
  <c r="BB53" i="17"/>
  <c r="BB15" i="17"/>
  <c r="BB12" i="17"/>
  <c r="BB11" i="17"/>
  <c r="BC7" i="17"/>
  <c r="BB13" i="17"/>
  <c r="BB14" i="17"/>
  <c r="BB30" i="17"/>
  <c r="BB39" i="17"/>
  <c r="BB45" i="17"/>
  <c r="BB46" i="17"/>
  <c r="BB48" i="17"/>
  <c r="BB49" i="17"/>
  <c r="BB9" i="17"/>
  <c r="BC17" i="17" l="1"/>
  <c r="BC52" i="17"/>
  <c r="BC18" i="17"/>
  <c r="BC20" i="17"/>
  <c r="BC22" i="17"/>
  <c r="BC24" i="17"/>
  <c r="BC19" i="17"/>
  <c r="BC21" i="17"/>
  <c r="BC14" i="17"/>
  <c r="BC15" i="17"/>
  <c r="BC30" i="17"/>
  <c r="BD7" i="17"/>
  <c r="BC12" i="17"/>
  <c r="BC13" i="17"/>
  <c r="BC48" i="17"/>
  <c r="BC39" i="17"/>
  <c r="BC46" i="17"/>
  <c r="BC45" i="17"/>
  <c r="BC49" i="17"/>
  <c r="BC53" i="17"/>
  <c r="BC54" i="17"/>
  <c r="BC9" i="17"/>
  <c r="BC11" i="17"/>
  <c r="BD17" i="17" l="1"/>
  <c r="BD52" i="17"/>
  <c r="BD18" i="17"/>
  <c r="BD20" i="17"/>
  <c r="BD22" i="17"/>
  <c r="BD24" i="17"/>
  <c r="BD19" i="17"/>
  <c r="BD21" i="17"/>
  <c r="BD53" i="17"/>
  <c r="BE7" i="17"/>
  <c r="BD12" i="17"/>
  <c r="BD30" i="17"/>
  <c r="BD45" i="17"/>
  <c r="BD15" i="17"/>
  <c r="BD46" i="17"/>
  <c r="BD48" i="17"/>
  <c r="BD39" i="17"/>
  <c r="BD49" i="17"/>
  <c r="BD54" i="17"/>
  <c r="BD13" i="17"/>
  <c r="BD14" i="17"/>
  <c r="BD11" i="17"/>
  <c r="BD9" i="17"/>
  <c r="BE17" i="17" l="1"/>
  <c r="BE52" i="17"/>
  <c r="BE18" i="17"/>
  <c r="BE20" i="17"/>
  <c r="BE22" i="17"/>
  <c r="BE24" i="17"/>
  <c r="BE19" i="17"/>
  <c r="BE21" i="17"/>
  <c r="BE9" i="17"/>
  <c r="BE11" i="17"/>
  <c r="BE53" i="17"/>
  <c r="BE12" i="17"/>
  <c r="BE30" i="17"/>
  <c r="BF7" i="17"/>
  <c r="BE15" i="17"/>
  <c r="BE39" i="17"/>
  <c r="BE46" i="17"/>
  <c r="BE13" i="17"/>
  <c r="BE49" i="17"/>
  <c r="BE45" i="17"/>
  <c r="BE54" i="17"/>
  <c r="BE48" i="17"/>
  <c r="BE14" i="17"/>
  <c r="BF17" i="17" l="1"/>
  <c r="BF52" i="17"/>
  <c r="BF18" i="17"/>
  <c r="BF20" i="17"/>
  <c r="BF22" i="17"/>
  <c r="BF24" i="17"/>
  <c r="BF19" i="17"/>
  <c r="BF21" i="17"/>
  <c r="BF13" i="17"/>
  <c r="BF15" i="17"/>
  <c r="BF14" i="17"/>
  <c r="BF30" i="17"/>
  <c r="BF39" i="17"/>
  <c r="BF45" i="17"/>
  <c r="BF46" i="17"/>
  <c r="BF48" i="17"/>
  <c r="BF49" i="17"/>
  <c r="BF54" i="17"/>
  <c r="BF53" i="17"/>
  <c r="BF9" i="17"/>
  <c r="BG7" i="17"/>
  <c r="BF6" i="17"/>
  <c r="BF11" i="17"/>
  <c r="BF12" i="17"/>
  <c r="BG17" i="17" l="1"/>
  <c r="BG52" i="17"/>
  <c r="BG18" i="17"/>
  <c r="BG20" i="17"/>
  <c r="BG22" i="17"/>
  <c r="BG24" i="17"/>
  <c r="BG19" i="17"/>
  <c r="BG21" i="17"/>
  <c r="BG53" i="17"/>
  <c r="BG54" i="17"/>
  <c r="BG49" i="17"/>
  <c r="BG14" i="17"/>
  <c r="BG9" i="17"/>
  <c r="BG11" i="17"/>
  <c r="BG30" i="17"/>
  <c r="BG39" i="17"/>
  <c r="BG45" i="17"/>
  <c r="BG12" i="17"/>
  <c r="BG13" i="17"/>
  <c r="BH7" i="17"/>
  <c r="BG15" i="17"/>
  <c r="BG46" i="17"/>
  <c r="BG48" i="17"/>
  <c r="BH17" i="17" l="1"/>
  <c r="BH52" i="17"/>
  <c r="BH18" i="17"/>
  <c r="BH20" i="17"/>
  <c r="BH22" i="17"/>
  <c r="BH24" i="17"/>
  <c r="BH19" i="17"/>
  <c r="BH21" i="17"/>
  <c r="BH13" i="17"/>
  <c r="BH14" i="17"/>
  <c r="BH9" i="17"/>
  <c r="BH11" i="17"/>
  <c r="BH53" i="17"/>
  <c r="BH30" i="17"/>
  <c r="BH54" i="17"/>
  <c r="BH12" i="17"/>
  <c r="BI7" i="17"/>
  <c r="BH46" i="17"/>
  <c r="BH48" i="17"/>
  <c r="BH39" i="17"/>
  <c r="BH49" i="17"/>
  <c r="BH15" i="17"/>
  <c r="BH45" i="17"/>
  <c r="BI17" i="17" l="1"/>
  <c r="BI52" i="17"/>
  <c r="BI18" i="17"/>
  <c r="BI20" i="17"/>
  <c r="BI22" i="17"/>
  <c r="BI24" i="17"/>
  <c r="BI19" i="17"/>
  <c r="BI21" i="17"/>
  <c r="BI9" i="17"/>
  <c r="BI11" i="17"/>
  <c r="BI15" i="17"/>
  <c r="BI45" i="17"/>
  <c r="BI13" i="17"/>
  <c r="BI49" i="17"/>
  <c r="BI53" i="17"/>
  <c r="BI46" i="17"/>
  <c r="BI48" i="17"/>
  <c r="BI30" i="17"/>
  <c r="BJ7" i="17"/>
  <c r="BI12" i="17"/>
  <c r="BI39" i="17"/>
  <c r="BI54" i="17"/>
  <c r="BI14" i="17"/>
  <c r="BJ17" i="17" l="1"/>
  <c r="BJ52" i="17"/>
  <c r="BJ18" i="17"/>
  <c r="BJ20" i="17"/>
  <c r="BJ22" i="17"/>
  <c r="BJ24" i="17"/>
  <c r="BJ19" i="17"/>
  <c r="BJ21" i="17"/>
  <c r="BJ11" i="17"/>
  <c r="BJ9" i="17"/>
  <c r="BJ15" i="17"/>
  <c r="BK7" i="17"/>
  <c r="BJ48" i="17"/>
  <c r="BJ54" i="17"/>
  <c r="BJ14" i="17"/>
  <c r="BJ30" i="17"/>
  <c r="BJ45" i="17"/>
  <c r="BJ49" i="17"/>
  <c r="BJ53" i="17"/>
  <c r="BJ12" i="17"/>
  <c r="BJ13" i="17"/>
  <c r="BJ39" i="17"/>
  <c r="BJ46" i="17"/>
  <c r="BK17" i="17" l="1"/>
  <c r="BK52" i="17"/>
  <c r="BK18" i="17"/>
  <c r="BK20" i="17"/>
  <c r="BK22" i="17"/>
  <c r="BK24" i="17"/>
  <c r="BK19" i="17"/>
  <c r="BK21" i="17"/>
  <c r="BK53" i="17"/>
  <c r="BK13" i="17"/>
  <c r="BK46" i="17"/>
  <c r="BK30" i="17"/>
  <c r="BK39" i="17"/>
  <c r="BK45" i="17"/>
  <c r="BK48" i="17"/>
  <c r="BK49" i="17"/>
  <c r="BK54" i="17"/>
  <c r="BK14" i="17"/>
  <c r="BK9" i="17"/>
  <c r="BK11" i="17"/>
  <c r="BK15" i="17"/>
  <c r="BL7" i="17"/>
  <c r="BK12" i="17"/>
  <c r="BL17" i="17" l="1"/>
  <c r="BL52" i="17"/>
  <c r="BL18" i="17"/>
  <c r="BL20" i="17"/>
  <c r="BL22" i="17"/>
  <c r="BL24" i="17"/>
  <c r="BL19" i="17"/>
  <c r="BL21" i="17"/>
  <c r="BL54" i="17"/>
  <c r="BL53" i="17"/>
  <c r="BL15" i="17"/>
  <c r="BL45" i="17"/>
  <c r="BL30" i="17"/>
  <c r="BL46" i="17"/>
  <c r="BL39" i="17"/>
  <c r="BL48" i="17"/>
  <c r="BL49" i="17"/>
  <c r="BL13" i="17"/>
  <c r="BL14" i="17"/>
  <c r="BL12" i="17"/>
  <c r="BL9" i="17"/>
  <c r="BL11" i="17"/>
</calcChain>
</file>

<file path=xl/sharedStrings.xml><?xml version="1.0" encoding="utf-8"?>
<sst xmlns="http://schemas.openxmlformats.org/spreadsheetml/2006/main" count="133" uniqueCount="64">
  <si>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</si>
  <si>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</si>
  <si>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</si>
  <si>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Legend:</t>
  </si>
  <si>
    <t>On track</t>
  </si>
  <si>
    <t>Low risk</t>
  </si>
  <si>
    <t>Med risk</t>
  </si>
  <si>
    <t>High risk</t>
  </si>
  <si>
    <t>Unassigned</t>
  </si>
  <si>
    <t>Project start date:</t>
  </si>
  <si>
    <t>Scrolling increment:</t>
  </si>
  <si>
    <t>Milestone description</t>
  </si>
  <si>
    <t>Category</t>
  </si>
  <si>
    <t>Progress</t>
  </si>
  <si>
    <t>Start</t>
  </si>
  <si>
    <t>Days</t>
  </si>
  <si>
    <t>Low Risk</t>
  </si>
  <si>
    <t>On Track</t>
  </si>
  <si>
    <t>To add more data, Insert new rows ABOVE this one</t>
  </si>
  <si>
    <t>Harry Ormandy</t>
  </si>
  <si>
    <t>COMP3000</t>
  </si>
  <si>
    <t>Project Initiation</t>
  </si>
  <si>
    <t>requirements abstraction and user story mapping</t>
  </si>
  <si>
    <t>Legal, Social, Ethical and Professional considerations</t>
  </si>
  <si>
    <t>research and shortlist of OSINT tools to implement</t>
  </si>
  <si>
    <t>Low fidelity prototyping</t>
  </si>
  <si>
    <t>unit Testing</t>
  </si>
  <si>
    <t>User acceptance Testing</t>
  </si>
  <si>
    <t>Assigned to(Harry)</t>
  </si>
  <si>
    <t>Sprint Overrun</t>
  </si>
  <si>
    <t>Project Planning and research</t>
  </si>
  <si>
    <t>Development Phase 3: OSINT and data integration</t>
  </si>
  <si>
    <t>Development Phase 4: Template Management and Dynamic Views</t>
  </si>
  <si>
    <t>Development Phase 5: Final product development and Pre-testing</t>
  </si>
  <si>
    <t>Harry</t>
  </si>
  <si>
    <t>Goal</t>
  </si>
  <si>
    <t>Development phase 1: Project Setup and MVP</t>
  </si>
  <si>
    <t>Django Template setup</t>
  </si>
  <si>
    <t>API implementation test</t>
  </si>
  <si>
    <t>Login and registration page templates</t>
  </si>
  <si>
    <t>hard coded main page and settings menu</t>
  </si>
  <si>
    <t>News API section with scroll view</t>
  </si>
  <si>
    <t>Development Phase 2: Advanced features and APIs, interface design</t>
  </si>
  <si>
    <t>Login, Registration form creation with database</t>
  </si>
  <si>
    <t>data forms database added</t>
  </si>
  <si>
    <t>Settings menu links</t>
  </si>
  <si>
    <t>News API to use database</t>
  </si>
  <si>
    <t>Tabs for different data sources</t>
  </si>
  <si>
    <t>Add Data breach API</t>
  </si>
  <si>
    <t>Add Reddit API</t>
  </si>
  <si>
    <t>Add Github API</t>
  </si>
  <si>
    <t>Add Twitter API</t>
  </si>
  <si>
    <t>Add facebook API</t>
  </si>
  <si>
    <t>Create Hints database</t>
  </si>
  <si>
    <t>Create scoring algorithm</t>
  </si>
  <si>
    <t>Sprint overrun</t>
  </si>
  <si>
    <t>High Risk</t>
  </si>
  <si>
    <t>confirmed results database</t>
  </si>
  <si>
    <t>dynamic results page</t>
  </si>
  <si>
    <t>dynamic scoring algorithm</t>
  </si>
  <si>
    <t>dynamic hints display</t>
  </si>
  <si>
    <t>Feature alteration</t>
  </si>
  <si>
    <t>Final bug fixing</t>
  </si>
  <si>
    <t>bug fixing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</si>
</sst>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b/>
      <sz val="14"/>
      <color theme="8" tint="-0.499984740745262"/>
      <name val="Calibri"/>
      <family val="2"/>
      <scheme val="minor"/>
    </font>
    <font>
      <sz val="11"/>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0" fillId="0" borderId="13" xfId="0" applyBorder="1" applyAlignment="1">
      <alignment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3" fillId="0" borderId="0" xfId="0" applyFont="1" applyAlignment="1">
      <alignment horizontal="left" vertical="center" wrapText="1" indent="1"/>
    </xf>
    <xf numFmtId="0" fontId="28" fillId="0" borderId="0" xfId="0" applyFont="1" applyAlignment="1">
      <alignment horizontal="left" vertical="center" wrapText="1"/>
    </xf>
    <xf numFmtId="0" fontId="0" fillId="0" borderId="0" xfId="0" applyAlignment="1">
      <alignment horizontal="left" vertical="center" wrapText="1" indent="1"/>
    </xf>
    <xf numFmtId="0" fontId="27" fillId="0" borderId="0" xfId="5" applyFont="1" applyFill="1" applyAlignment="1">
      <alignment horizontal="left" vertical="center" indent="2"/>
    </xf>
    <xf numFmtId="0" fontId="29" fillId="0" borderId="0" xfId="0" applyFont="1" applyAlignment="1">
      <alignment horizontal="center" vertical="center" wrapText="1"/>
    </xf>
    <xf numFmtId="0" fontId="3" fillId="0" borderId="0" xfId="0" applyFont="1" applyAlignment="1">
      <alignment horizontal="center" vertical="center" wrapText="1"/>
    </xf>
    <xf numFmtId="0" fontId="26" fillId="10" borderId="0" xfId="6" applyFont="1" applyFill="1" applyAlignment="1">
      <alignment horizontal="left" vertical="center"/>
    </xf>
    <xf numFmtId="0" fontId="16"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 cent" xfId="2" builtinId="5" customBuiltin="1"/>
    <cellStyle name="Title" xfId="5" builtinId="15" customBuiltin="1"/>
    <cellStyle name="zHiddenText" xfId="3" xr:uid="{26E66EE6-E33F-4D77-BAE4-0FB4F5BBF673}"/>
  </cellStyles>
  <dxfs count="105">
    <dxf>
      <font>
        <color auto="1"/>
      </font>
      <fill>
        <patternFill>
          <bgColor theme="0" tint="-0.14996795556505021"/>
        </patternFill>
      </fill>
      <border>
        <left/>
        <right/>
        <top/>
        <bottom style="thin">
          <color theme="0" tint="-0.34998626667073579"/>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4"/>
        </patternFill>
      </fill>
      <border>
        <left style="thin">
          <color theme="4"/>
        </left>
        <right style="thin">
          <color theme="4"/>
        </right>
        <top style="thin">
          <color theme="0"/>
        </top>
        <bottom style="thin">
          <color theme="0"/>
        </bottom>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9"/>
        </patternFill>
      </fill>
      <border>
        <left/>
        <right/>
        <top/>
        <bottom/>
      </border>
    </dxf>
    <dxf>
      <fill>
        <patternFill>
          <bgColor theme="7" tint="-0.24994659260841701"/>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9"/>
        </patternFill>
      </fill>
      <border>
        <left/>
        <right/>
        <top/>
        <bottom/>
      </border>
    </dxf>
    <dxf>
      <fill>
        <patternFill>
          <bgColor theme="7" tint="-0.24994659260841701"/>
        </patternFill>
      </fill>
      <border>
        <left/>
        <right/>
        <top/>
        <bottom/>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7" tint="-0.24994659260841701"/>
        </patternFill>
      </fill>
      <border>
        <left/>
        <right/>
        <top/>
        <bottom/>
      </border>
    </dxf>
    <dxf>
      <fill>
        <patternFill>
          <bgColor theme="5"/>
        </patternFill>
      </fill>
      <border>
        <left/>
        <right/>
        <top/>
        <bottom/>
        <vertical/>
        <horizontal/>
      </border>
    </dxf>
    <dxf>
      <fill>
        <patternFill>
          <bgColor theme="2" tint="-9.9948118533890809E-2"/>
        </patternFill>
      </fill>
      <border>
        <left/>
        <right/>
        <top/>
        <bottom/>
        <vertical/>
        <horizontal/>
      </border>
    </dxf>
    <dxf>
      <fill>
        <patternFill>
          <bgColor theme="9"/>
        </patternFill>
      </fill>
      <border>
        <left/>
        <right/>
        <top/>
        <bottom/>
      </border>
    </dxf>
    <dxf>
      <fill>
        <patternFill>
          <bgColor theme="6"/>
        </patternFill>
      </fill>
      <border>
        <left/>
        <right/>
        <top/>
        <bottom/>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104"/>
      <tableStyleElement type="headerRow" dxfId="103"/>
      <tableStyleElement type="firstRowStripe" dxfId="102"/>
      <tableStyleElement type="secondRowStripe" dxfId="101"/>
    </tableStyle>
    <tableStyle name="ToDoList" pivot="0" count="9" xr9:uid="{00000000-0011-0000-FFFF-FFFF00000000}">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56" totalsRowShown="0" headerRowDxfId="91" dataDxfId="90">
  <autoFilter ref="B9:G5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89"/>
    <tableColumn id="2" xr3:uid="{39BD914E-FB02-4352-846C-6D59624DC0B0}" name="Category" dataDxfId="88"/>
    <tableColumn id="3" xr3:uid="{D274194F-BCA0-44F3-84B2-217254EE241C}" name="Assigned to(Harry)" dataDxfId="87"/>
    <tableColumn id="4" xr3:uid="{8385BC6F-56EE-4363-A106-8DB0A1E4EF5A}" name="Progress" dataDxfId="86"/>
    <tableColumn id="5" xr3:uid="{02926609-7B93-4B6F-BE96-92EC7A949E4B}" name="Start" dataDxfId="85" dataCellStyle="Date"/>
    <tableColumn id="6" xr3:uid="{8FF9BE8E-04B7-4B39-AC27-D2E534204BC3}" name="Days" dataDxfId="8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796875" defaultRowHeight="13" x14ac:dyDescent="0.3"/>
  <cols>
    <col min="1" max="1" width="4.7265625" style="8" customWidth="1"/>
    <col min="2" max="2" width="2.7265625" style="8" customWidth="1"/>
    <col min="3" max="5" width="40.7265625" style="6" customWidth="1"/>
    <col min="6" max="6" width="2.7265625" style="6" customWidth="1"/>
    <col min="7" max="16384" width="9.1796875" style="6"/>
  </cols>
  <sheetData>
    <row r="1" spans="1:13" s="7" customFormat="1" ht="28.5" x14ac:dyDescent="0.6">
      <c r="D1" s="60"/>
    </row>
    <row r="2" spans="1:13" ht="50.15" customHeight="1" x14ac:dyDescent="0.6">
      <c r="A2" s="7"/>
      <c r="B2" s="66"/>
      <c r="C2" s="75" t="s">
        <v>0</v>
      </c>
      <c r="D2" s="75"/>
      <c r="E2" s="75"/>
      <c r="F2" s="66"/>
      <c r="G2" s="7"/>
      <c r="H2" s="7"/>
      <c r="I2" s="7"/>
      <c r="J2" s="7"/>
      <c r="K2" s="7"/>
      <c r="L2" s="7"/>
      <c r="M2" s="7"/>
    </row>
    <row r="3" spans="1:13" ht="14.5" customHeight="1" x14ac:dyDescent="0.6">
      <c r="A3" s="7"/>
      <c r="B3" s="61"/>
      <c r="C3" s="62"/>
      <c r="D3" s="63"/>
      <c r="E3" s="61"/>
      <c r="F3" s="61"/>
      <c r="G3" s="7"/>
      <c r="H3" s="7"/>
      <c r="I3" s="7"/>
      <c r="J3" s="7"/>
      <c r="K3" s="7"/>
      <c r="L3" s="7"/>
      <c r="M3" s="7"/>
    </row>
    <row r="4" spans="1:13" s="8" customFormat="1" ht="67.150000000000006" customHeight="1" x14ac:dyDescent="0.6">
      <c r="A4" s="7"/>
      <c r="B4" s="61"/>
      <c r="C4" s="76" t="s">
        <v>1</v>
      </c>
      <c r="D4" s="76"/>
      <c r="E4" s="76"/>
      <c r="F4" s="61"/>
      <c r="G4" s="7"/>
      <c r="H4" s="7"/>
      <c r="I4" s="7"/>
      <c r="J4" s="7"/>
      <c r="K4" s="7"/>
      <c r="L4" s="7"/>
      <c r="M4" s="7"/>
    </row>
    <row r="5" spans="1:13" s="8" customFormat="1" ht="67.150000000000006" customHeight="1" x14ac:dyDescent="0.6">
      <c r="A5" s="7"/>
      <c r="B5" s="61"/>
      <c r="C5" s="76" t="s">
        <v>2</v>
      </c>
      <c r="D5" s="76"/>
      <c r="E5" s="76"/>
      <c r="F5" s="61"/>
      <c r="G5" s="7"/>
      <c r="H5" s="7"/>
      <c r="I5" s="7"/>
      <c r="J5" s="7"/>
      <c r="K5" s="7"/>
      <c r="L5" s="7"/>
      <c r="M5" s="7"/>
    </row>
    <row r="6" spans="1:13" ht="14.5" x14ac:dyDescent="0.35">
      <c r="A6" s="6"/>
      <c r="B6" s="64"/>
      <c r="C6" s="64"/>
      <c r="D6" s="65"/>
      <c r="E6" s="64"/>
      <c r="F6" s="64"/>
    </row>
    <row r="7" spans="1:13" ht="50.15" customHeight="1" x14ac:dyDescent="0.3">
      <c r="A7" s="6"/>
      <c r="B7" s="6"/>
    </row>
    <row r="8" spans="1:13" ht="14.5" customHeight="1" x14ac:dyDescent="0.3">
      <c r="A8" s="6"/>
      <c r="B8" s="6"/>
    </row>
    <row r="9" spans="1:13" ht="90" customHeight="1" x14ac:dyDescent="0.3">
      <c r="C9" s="8"/>
      <c r="D9" s="8"/>
      <c r="E9" s="8"/>
      <c r="F9" s="8"/>
      <c r="G9" s="8"/>
      <c r="H9" s="8"/>
    </row>
    <row r="10" spans="1:13" ht="14.5" customHeight="1" x14ac:dyDescent="0.3">
      <c r="A10" s="6"/>
      <c r="B10" s="6"/>
    </row>
    <row r="11" spans="1:13" x14ac:dyDescent="0.3">
      <c r="A11" s="6"/>
      <c r="B11" s="6"/>
      <c r="D11" s="8"/>
    </row>
    <row r="12" spans="1:13" x14ac:dyDescent="0.3">
      <c r="A12" s="6"/>
      <c r="B12" s="6"/>
      <c r="D12" s="8"/>
    </row>
    <row r="13" spans="1:13" x14ac:dyDescent="0.3">
      <c r="A13" s="6"/>
      <c r="B13" s="6"/>
      <c r="D13" s="8"/>
    </row>
    <row r="14" spans="1:13" x14ac:dyDescent="0.3">
      <c r="A14" s="6"/>
      <c r="B14" s="6"/>
      <c r="D14" s="8"/>
    </row>
    <row r="15" spans="1:13" x14ac:dyDescent="0.3">
      <c r="A15" s="6"/>
      <c r="B15" s="6"/>
      <c r="D15" s="8"/>
    </row>
    <row r="16" spans="1:13" x14ac:dyDescent="0.3">
      <c r="A16" s="6"/>
      <c r="B16" s="6"/>
      <c r="D16" s="8"/>
    </row>
    <row r="17" spans="1:4" x14ac:dyDescent="0.3">
      <c r="A17" s="6"/>
      <c r="B17" s="6"/>
      <c r="D17" s="8"/>
    </row>
    <row r="18" spans="1:4" x14ac:dyDescent="0.3">
      <c r="A18" s="6"/>
      <c r="B18" s="6"/>
      <c r="D18" s="8"/>
    </row>
    <row r="19" spans="1:4" x14ac:dyDescent="0.3">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58"/>
  <sheetViews>
    <sheetView showGridLines="0" tabSelected="1" showRuler="0" topLeftCell="A36" zoomScale="62" zoomScaleNormal="67" zoomScalePageLayoutView="70" workbookViewId="0">
      <selection activeCell="C8" sqref="C8"/>
    </sheetView>
  </sheetViews>
  <sheetFormatPr defaultColWidth="8.81640625" defaultRowHeight="30" customHeight="1" x14ac:dyDescent="0.35"/>
  <cols>
    <col min="1" max="1" width="4.7265625" style="9" customWidth="1"/>
    <col min="2" max="2" width="33.08984375" customWidth="1"/>
    <col min="3" max="3" width="13.26953125" bestFit="1" customWidth="1"/>
    <col min="4" max="4" width="20.54296875" customWidth="1"/>
    <col min="5" max="5" width="15.7265625" customWidth="1"/>
    <col min="6" max="6" width="10.453125" style="2" customWidth="1"/>
    <col min="7" max="7" width="10.453125" customWidth="1"/>
    <col min="8" max="8" width="2.7265625" customWidth="1"/>
    <col min="9" max="64" width="3.54296875" customWidth="1"/>
    <col min="65" max="65" width="2.7265625" customWidth="1"/>
  </cols>
  <sheetData>
    <row r="1" spans="1:68" ht="25.15" customHeight="1" x14ac:dyDescent="0.35"/>
    <row r="2" spans="1:68" ht="49.9" customHeight="1" x14ac:dyDescent="0.35">
      <c r="A2" s="10"/>
      <c r="B2" s="79" t="s">
        <v>20</v>
      </c>
      <c r="C2" s="79"/>
      <c r="D2" s="79"/>
      <c r="E2" s="79"/>
      <c r="F2" s="79"/>
      <c r="G2" s="79"/>
      <c r="H2" s="79"/>
      <c r="I2" s="80"/>
      <c r="J2" s="80"/>
      <c r="K2" s="80"/>
      <c r="L2" s="80"/>
      <c r="M2" s="80"/>
      <c r="N2" s="80"/>
      <c r="O2" s="81"/>
      <c r="P2" s="81"/>
      <c r="Q2" s="81"/>
      <c r="R2" s="81"/>
      <c r="S2" s="81"/>
      <c r="T2" s="81"/>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row>
    <row r="3" spans="1:68" ht="19.899999999999999" customHeight="1" x14ac:dyDescent="0.35">
      <c r="A3" s="10"/>
      <c r="B3" s="26"/>
      <c r="C3" s="27"/>
      <c r="D3" s="28"/>
      <c r="E3" s="28"/>
      <c r="F3" s="29"/>
      <c r="G3" s="28"/>
      <c r="H3" s="28"/>
      <c r="I3" s="41"/>
      <c r="J3" s="1"/>
      <c r="K3" s="1"/>
      <c r="L3" s="1"/>
    </row>
    <row r="4" spans="1:68" ht="30" customHeight="1" x14ac:dyDescent="0.35">
      <c r="A4" s="10"/>
      <c r="B4" s="30"/>
      <c r="C4" s="31"/>
      <c r="D4" s="32"/>
      <c r="E4" s="33"/>
      <c r="F4" s="34"/>
      <c r="G4" s="35" t="s">
        <v>3</v>
      </c>
      <c r="H4" s="33"/>
      <c r="I4" s="82" t="s">
        <v>4</v>
      </c>
      <c r="J4" s="82"/>
      <c r="K4" s="82"/>
      <c r="L4" s="82"/>
      <c r="N4" s="83" t="s">
        <v>5</v>
      </c>
      <c r="O4" s="83"/>
      <c r="P4" s="83"/>
      <c r="Q4" s="83"/>
      <c r="S4" s="84" t="s">
        <v>6</v>
      </c>
      <c r="T4" s="84"/>
      <c r="U4" s="84"/>
      <c r="V4" s="84"/>
      <c r="X4" s="77" t="s">
        <v>7</v>
      </c>
      <c r="Y4" s="77"/>
      <c r="Z4" s="77"/>
      <c r="AA4" s="77"/>
      <c r="AC4" s="78" t="s">
        <v>8</v>
      </c>
      <c r="AD4" s="78"/>
      <c r="AE4" s="78"/>
      <c r="AF4" s="78"/>
    </row>
    <row r="5" spans="1:68" ht="30" customHeight="1" x14ac:dyDescent="0.35">
      <c r="A5" s="10"/>
      <c r="B5" s="72" t="s">
        <v>19</v>
      </c>
      <c r="C5" s="32"/>
      <c r="D5" s="32"/>
      <c r="E5" s="33"/>
      <c r="F5" s="34"/>
      <c r="G5" s="33"/>
      <c r="H5" s="33"/>
    </row>
    <row r="6" spans="1:68" ht="30" customHeight="1" x14ac:dyDescent="0.5">
      <c r="A6" s="10"/>
      <c r="B6" s="36" t="s">
        <v>9</v>
      </c>
      <c r="C6" s="37">
        <v>45565</v>
      </c>
      <c r="D6" s="38"/>
      <c r="E6" s="33"/>
      <c r="F6" s="34"/>
      <c r="G6" s="33"/>
      <c r="H6" s="33"/>
      <c r="I6" s="48" t="str">
        <f ca="1">TEXT(I7,"mmmm")</f>
        <v>October</v>
      </c>
      <c r="J6" s="48"/>
      <c r="K6" s="48"/>
      <c r="L6" s="48"/>
      <c r="M6" s="48"/>
      <c r="N6" s="48"/>
      <c r="O6" s="48"/>
      <c r="P6" s="48" t="str">
        <f ca="1">IF(TEXT(P7,"mmmm")=I6,"",TEXT(P7,"mmmm"))</f>
        <v/>
      </c>
      <c r="Q6" s="48"/>
      <c r="R6" s="48"/>
      <c r="S6" s="48"/>
      <c r="T6" s="48"/>
      <c r="U6" s="48"/>
      <c r="V6" s="48"/>
      <c r="W6" s="48" t="str">
        <f ca="1">IF(OR(TEXT(W7,"mmmm")=P6,TEXT(W7,"mmmm")=I6),"",TEXT(W7,"mmmm"))</f>
        <v/>
      </c>
      <c r="X6" s="48"/>
      <c r="Y6" s="48"/>
      <c r="Z6" s="48"/>
      <c r="AA6" s="48"/>
      <c r="AB6" s="48"/>
      <c r="AC6" s="48"/>
      <c r="AD6" s="48" t="str">
        <f ca="1">IF(OR(TEXT(AD7,"mmmm")=W6,TEXT(AD7,"mmmm")=P6,TEXT(AD7,"mmmm")=I6),"",TEXT(AD7,"mmmm"))</f>
        <v/>
      </c>
      <c r="AE6" s="48"/>
      <c r="AF6" s="48"/>
      <c r="AG6" s="48"/>
      <c r="AH6" s="48"/>
      <c r="AI6" s="48"/>
      <c r="AJ6" s="48"/>
      <c r="AK6" s="48" t="str">
        <f ca="1">IF(OR(TEXT(AK7,"mmmm")=AD6,TEXT(AK7,"mmmm")=W6,TEXT(AK7,"mmmm")=P6,TEXT(AK7,"mmmm")=I6),"",TEXT(AK7,"mmmm"))</f>
        <v>November</v>
      </c>
      <c r="AL6" s="48"/>
      <c r="AM6" s="48"/>
      <c r="AN6" s="48"/>
      <c r="AO6" s="48"/>
      <c r="AP6" s="48"/>
      <c r="AQ6" s="48"/>
      <c r="AR6" s="48" t="str">
        <f ca="1">IF(OR(TEXT(AR7,"mmmm")=AK6,TEXT(AR7,"mmmm")=AD6,TEXT(AR7,"mmmm")=W6,TEXT(AR7,"mmmm")=P6),"",TEXT(AR7,"mmmm"))</f>
        <v/>
      </c>
      <c r="AS6" s="48"/>
      <c r="AT6" s="48"/>
      <c r="AU6" s="48"/>
      <c r="AV6" s="48"/>
      <c r="AW6" s="48"/>
      <c r="AX6" s="49"/>
      <c r="AY6" s="49" t="str">
        <f ca="1">IF(OR(TEXT(AY7,"mmmm")=AR6,TEXT(AY7,"mmmm")=AK6,TEXT(AY7,"mmmm")=AD6,TEXT(AY7,"mmmm")=W6),"",TEXT(AY7,"mmmm"))</f>
        <v/>
      </c>
      <c r="AZ6" s="49"/>
      <c r="BA6" s="49"/>
      <c r="BB6" s="50"/>
      <c r="BC6" s="47"/>
      <c r="BD6" s="47"/>
      <c r="BE6" s="47"/>
      <c r="BF6" s="47" t="str">
        <f ca="1">IF(OR(TEXT(BF7,"mmmm")=AY6,TEXT(BF7,"mmmm")=AR6,TEXT(BF7,"mmmm")=AK6,TEXT(BF7,"mmmm")=AD6),"",TEXT(BF7,"mmmm"))</f>
        <v/>
      </c>
      <c r="BG6" s="47"/>
      <c r="BH6" s="47"/>
      <c r="BI6" s="47"/>
      <c r="BJ6" s="47"/>
      <c r="BK6" s="47"/>
      <c r="BL6" s="47"/>
    </row>
    <row r="7" spans="1:68" ht="30" customHeight="1" x14ac:dyDescent="0.35">
      <c r="A7" s="10"/>
      <c r="B7" s="36" t="s">
        <v>10</v>
      </c>
      <c r="C7" s="39">
        <v>5</v>
      </c>
      <c r="D7" s="32"/>
      <c r="E7" s="33"/>
      <c r="F7" s="33"/>
      <c r="G7" s="33"/>
      <c r="H7" s="40"/>
      <c r="I7" s="51">
        <f ca="1">IFERROR(Project_Start+Scrolling_Increment,TODAY())</f>
        <v>45570</v>
      </c>
      <c r="J7" s="52">
        <f ca="1">I7+1</f>
        <v>45571</v>
      </c>
      <c r="K7" s="52">
        <f t="shared" ref="K7:AX7" ca="1" si="0">J7+1</f>
        <v>45572</v>
      </c>
      <c r="L7" s="52">
        <f t="shared" ca="1" si="0"/>
        <v>45573</v>
      </c>
      <c r="M7" s="52">
        <f t="shared" ca="1" si="0"/>
        <v>45574</v>
      </c>
      <c r="N7" s="52">
        <f t="shared" ca="1" si="0"/>
        <v>45575</v>
      </c>
      <c r="O7" s="53">
        <f t="shared" ca="1" si="0"/>
        <v>45576</v>
      </c>
      <c r="P7" s="52">
        <f ca="1">O7+1</f>
        <v>45577</v>
      </c>
      <c r="Q7" s="52">
        <f ca="1">P7+1</f>
        <v>45578</v>
      </c>
      <c r="R7" s="52">
        <f t="shared" ca="1" si="0"/>
        <v>45579</v>
      </c>
      <c r="S7" s="52">
        <f t="shared" ca="1" si="0"/>
        <v>45580</v>
      </c>
      <c r="T7" s="52">
        <f t="shared" ca="1" si="0"/>
        <v>45581</v>
      </c>
      <c r="U7" s="52">
        <f t="shared" ca="1" si="0"/>
        <v>45582</v>
      </c>
      <c r="V7" s="53">
        <f t="shared" ca="1" si="0"/>
        <v>45583</v>
      </c>
      <c r="W7" s="52">
        <f ca="1">V7+1</f>
        <v>45584</v>
      </c>
      <c r="X7" s="52">
        <f ca="1">W7+1</f>
        <v>45585</v>
      </c>
      <c r="Y7" s="52">
        <f t="shared" ca="1" si="0"/>
        <v>45586</v>
      </c>
      <c r="Z7" s="52">
        <f t="shared" ca="1" si="0"/>
        <v>45587</v>
      </c>
      <c r="AA7" s="52">
        <f t="shared" ca="1" si="0"/>
        <v>45588</v>
      </c>
      <c r="AB7" s="52">
        <f t="shared" ca="1" si="0"/>
        <v>45589</v>
      </c>
      <c r="AC7" s="53">
        <f t="shared" ca="1" si="0"/>
        <v>45590</v>
      </c>
      <c r="AD7" s="52">
        <f ca="1">AC7+1</f>
        <v>45591</v>
      </c>
      <c r="AE7" s="52">
        <f ca="1">AD7+1</f>
        <v>45592</v>
      </c>
      <c r="AF7" s="52">
        <f t="shared" ca="1" si="0"/>
        <v>45593</v>
      </c>
      <c r="AG7" s="52">
        <f t="shared" ca="1" si="0"/>
        <v>45594</v>
      </c>
      <c r="AH7" s="52">
        <f t="shared" ca="1" si="0"/>
        <v>45595</v>
      </c>
      <c r="AI7" s="52">
        <f t="shared" ca="1" si="0"/>
        <v>45596</v>
      </c>
      <c r="AJ7" s="53">
        <f t="shared" ca="1" si="0"/>
        <v>45597</v>
      </c>
      <c r="AK7" s="52">
        <f ca="1">AJ7+1</f>
        <v>45598</v>
      </c>
      <c r="AL7" s="52">
        <f ca="1">AK7+1</f>
        <v>45599</v>
      </c>
      <c r="AM7" s="52">
        <f t="shared" ca="1" si="0"/>
        <v>45600</v>
      </c>
      <c r="AN7" s="52">
        <f t="shared" ca="1" si="0"/>
        <v>45601</v>
      </c>
      <c r="AO7" s="52">
        <f t="shared" ca="1" si="0"/>
        <v>45602</v>
      </c>
      <c r="AP7" s="52">
        <f t="shared" ca="1" si="0"/>
        <v>45603</v>
      </c>
      <c r="AQ7" s="53">
        <f t="shared" ca="1" si="0"/>
        <v>45604</v>
      </c>
      <c r="AR7" s="52">
        <f ca="1">AQ7+1</f>
        <v>45605</v>
      </c>
      <c r="AS7" s="52">
        <f ca="1">AR7+1</f>
        <v>45606</v>
      </c>
      <c r="AT7" s="52">
        <f t="shared" ca="1" si="0"/>
        <v>45607</v>
      </c>
      <c r="AU7" s="52">
        <f t="shared" ca="1" si="0"/>
        <v>45608</v>
      </c>
      <c r="AV7" s="52">
        <f t="shared" ca="1" si="0"/>
        <v>45609</v>
      </c>
      <c r="AW7" s="52">
        <f t="shared" ca="1" si="0"/>
        <v>45610</v>
      </c>
      <c r="AX7" s="53">
        <f t="shared" ca="1" si="0"/>
        <v>45611</v>
      </c>
      <c r="AY7" s="52">
        <f ca="1">AX7+1</f>
        <v>45612</v>
      </c>
      <c r="AZ7" s="52">
        <f ca="1">AY7+1</f>
        <v>45613</v>
      </c>
      <c r="BA7" s="52">
        <f t="shared" ref="BA7:BE7" ca="1" si="1">AZ7+1</f>
        <v>45614</v>
      </c>
      <c r="BB7" s="52">
        <f t="shared" ca="1" si="1"/>
        <v>45615</v>
      </c>
      <c r="BC7" s="52">
        <f t="shared" ca="1" si="1"/>
        <v>45616</v>
      </c>
      <c r="BD7" s="52">
        <f t="shared" ca="1" si="1"/>
        <v>45617</v>
      </c>
      <c r="BE7" s="53">
        <f t="shared" ca="1" si="1"/>
        <v>45618</v>
      </c>
      <c r="BF7" s="52">
        <f ca="1">BE7+1</f>
        <v>45619</v>
      </c>
      <c r="BG7" s="52">
        <f ca="1">BF7+1</f>
        <v>45620</v>
      </c>
      <c r="BH7" s="52">
        <f t="shared" ref="BH7:BL7" ca="1" si="2">BG7+1</f>
        <v>45621</v>
      </c>
      <c r="BI7" s="52">
        <f t="shared" ca="1" si="2"/>
        <v>45622</v>
      </c>
      <c r="BJ7" s="52">
        <f t="shared" ca="1" si="2"/>
        <v>45623</v>
      </c>
      <c r="BK7" s="52">
        <f t="shared" ca="1" si="2"/>
        <v>45624</v>
      </c>
      <c r="BL7" s="53">
        <f t="shared" ca="1" si="2"/>
        <v>45625</v>
      </c>
    </row>
    <row r="8" spans="1:68" ht="19.899999999999999" customHeight="1" x14ac:dyDescent="0.35">
      <c r="A8" s="10"/>
      <c r="B8" s="32"/>
      <c r="C8" s="32"/>
      <c r="D8" s="32"/>
      <c r="E8" s="33"/>
      <c r="F8" s="33"/>
      <c r="G8" s="33"/>
      <c r="H8" s="40"/>
      <c r="I8" s="54"/>
      <c r="J8" s="55"/>
      <c r="K8" s="55"/>
      <c r="L8" s="55"/>
      <c r="M8" s="55"/>
      <c r="N8" s="55"/>
      <c r="O8" s="55"/>
      <c r="P8" s="56"/>
      <c r="Q8" s="55"/>
      <c r="R8" s="55"/>
      <c r="S8" s="55"/>
      <c r="T8" s="55"/>
      <c r="U8" s="55"/>
      <c r="V8" s="57"/>
      <c r="W8" s="55"/>
      <c r="X8" s="55"/>
      <c r="Y8" s="55"/>
      <c r="Z8" s="55"/>
      <c r="AA8" s="55"/>
      <c r="AB8" s="55"/>
      <c r="AC8" s="57"/>
      <c r="AD8" s="55"/>
      <c r="AE8" s="55"/>
      <c r="AF8" s="55"/>
      <c r="AG8" s="55"/>
      <c r="AH8" s="55"/>
      <c r="AI8" s="55"/>
      <c r="AJ8" s="57"/>
      <c r="AK8" s="55"/>
      <c r="AL8" s="55"/>
      <c r="AM8" s="55"/>
      <c r="AN8" s="55"/>
      <c r="AO8" s="55"/>
      <c r="AP8" s="55"/>
      <c r="AQ8" s="57"/>
      <c r="AR8" s="55"/>
      <c r="AS8" s="55"/>
      <c r="AT8" s="55"/>
      <c r="AU8" s="55"/>
      <c r="AV8" s="55"/>
      <c r="AW8" s="55"/>
      <c r="AX8" s="57"/>
      <c r="AY8" s="55"/>
      <c r="AZ8" s="55"/>
      <c r="BA8" s="55"/>
      <c r="BB8" s="55"/>
      <c r="BC8" s="55"/>
      <c r="BD8" s="55"/>
      <c r="BE8" s="57"/>
      <c r="BF8" s="55"/>
      <c r="BG8" s="55"/>
      <c r="BH8" s="55"/>
      <c r="BI8" s="55"/>
      <c r="BJ8" s="55"/>
      <c r="BK8" s="55"/>
      <c r="BL8" s="58"/>
    </row>
    <row r="9" spans="1:68" ht="40.15" customHeight="1" x14ac:dyDescent="0.35">
      <c r="A9" s="10"/>
      <c r="B9" s="67" t="s">
        <v>11</v>
      </c>
      <c r="C9" s="68" t="s">
        <v>12</v>
      </c>
      <c r="D9" s="68" t="s">
        <v>28</v>
      </c>
      <c r="E9" s="68" t="s">
        <v>13</v>
      </c>
      <c r="F9" s="68" t="s">
        <v>14</v>
      </c>
      <c r="G9" s="68" t="s">
        <v>15</v>
      </c>
      <c r="H9" s="45"/>
      <c r="I9" s="59" t="str">
        <f t="shared" ref="I9:BL9" ca="1" si="3">LEFT(TEXT(I7,"ddd"),1)</f>
        <v>S</v>
      </c>
      <c r="J9" s="59" t="str">
        <f t="shared" ca="1" si="3"/>
        <v>S</v>
      </c>
      <c r="K9" s="59" t="str">
        <f t="shared" ca="1" si="3"/>
        <v>M</v>
      </c>
      <c r="L9" s="59" t="str">
        <f t="shared" ca="1" si="3"/>
        <v>T</v>
      </c>
      <c r="M9" s="59" t="str">
        <f t="shared" ca="1" si="3"/>
        <v>W</v>
      </c>
      <c r="N9" s="59" t="str">
        <f t="shared" ca="1" si="3"/>
        <v>T</v>
      </c>
      <c r="O9" s="59" t="str">
        <f t="shared" ca="1" si="3"/>
        <v>F</v>
      </c>
      <c r="P9" s="59" t="str">
        <f t="shared" ca="1" si="3"/>
        <v>S</v>
      </c>
      <c r="Q9" s="59" t="str">
        <f t="shared" ca="1" si="3"/>
        <v>S</v>
      </c>
      <c r="R9" s="59" t="str">
        <f t="shared" ca="1" si="3"/>
        <v>M</v>
      </c>
      <c r="S9" s="59" t="str">
        <f t="shared" ca="1" si="3"/>
        <v>T</v>
      </c>
      <c r="T9" s="59" t="str">
        <f t="shared" ca="1" si="3"/>
        <v>W</v>
      </c>
      <c r="U9" s="59" t="str">
        <f t="shared" ca="1" si="3"/>
        <v>T</v>
      </c>
      <c r="V9" s="59" t="str">
        <f t="shared" ca="1" si="3"/>
        <v>F</v>
      </c>
      <c r="W9" s="59" t="str">
        <f t="shared" ca="1" si="3"/>
        <v>S</v>
      </c>
      <c r="X9" s="59" t="str">
        <f t="shared" ca="1" si="3"/>
        <v>S</v>
      </c>
      <c r="Y9" s="59" t="str">
        <f t="shared" ca="1" si="3"/>
        <v>M</v>
      </c>
      <c r="Z9" s="59" t="str">
        <f t="shared" ca="1" si="3"/>
        <v>T</v>
      </c>
      <c r="AA9" s="59" t="str">
        <f t="shared" ca="1" si="3"/>
        <v>W</v>
      </c>
      <c r="AB9" s="59" t="str">
        <f t="shared" ca="1" si="3"/>
        <v>T</v>
      </c>
      <c r="AC9" s="59" t="str">
        <f t="shared" ca="1" si="3"/>
        <v>F</v>
      </c>
      <c r="AD9" s="59" t="str">
        <f t="shared" ca="1" si="3"/>
        <v>S</v>
      </c>
      <c r="AE9" s="59" t="str">
        <f t="shared" ca="1" si="3"/>
        <v>S</v>
      </c>
      <c r="AF9" s="59" t="str">
        <f t="shared" ca="1" si="3"/>
        <v>M</v>
      </c>
      <c r="AG9" s="59" t="str">
        <f t="shared" ca="1" si="3"/>
        <v>T</v>
      </c>
      <c r="AH9" s="59" t="str">
        <f t="shared" ca="1" si="3"/>
        <v>W</v>
      </c>
      <c r="AI9" s="59" t="str">
        <f t="shared" ca="1" si="3"/>
        <v>T</v>
      </c>
      <c r="AJ9" s="59" t="str">
        <f t="shared" ca="1" si="3"/>
        <v>F</v>
      </c>
      <c r="AK9" s="59" t="str">
        <f t="shared" ca="1" si="3"/>
        <v>S</v>
      </c>
      <c r="AL9" s="59" t="str">
        <f t="shared" ca="1" si="3"/>
        <v>S</v>
      </c>
      <c r="AM9" s="59" t="str">
        <f t="shared" ca="1" si="3"/>
        <v>M</v>
      </c>
      <c r="AN9" s="59" t="str">
        <f t="shared" ca="1" si="3"/>
        <v>T</v>
      </c>
      <c r="AO9" s="59" t="str">
        <f t="shared" ca="1" si="3"/>
        <v>W</v>
      </c>
      <c r="AP9" s="59" t="str">
        <f t="shared" ca="1" si="3"/>
        <v>T</v>
      </c>
      <c r="AQ9" s="59" t="str">
        <f t="shared" ca="1" si="3"/>
        <v>F</v>
      </c>
      <c r="AR9" s="59" t="str">
        <f t="shared" ca="1" si="3"/>
        <v>S</v>
      </c>
      <c r="AS9" s="59" t="str">
        <f t="shared" ca="1" si="3"/>
        <v>S</v>
      </c>
      <c r="AT9" s="59" t="str">
        <f t="shared" ca="1" si="3"/>
        <v>M</v>
      </c>
      <c r="AU9" s="59" t="str">
        <f t="shared" ca="1" si="3"/>
        <v>T</v>
      </c>
      <c r="AV9" s="59" t="str">
        <f t="shared" ca="1" si="3"/>
        <v>W</v>
      </c>
      <c r="AW9" s="59" t="str">
        <f t="shared" ca="1" si="3"/>
        <v>T</v>
      </c>
      <c r="AX9" s="59" t="str">
        <f t="shared" ca="1" si="3"/>
        <v>F</v>
      </c>
      <c r="AY9" s="59" t="str">
        <f t="shared" ca="1" si="3"/>
        <v>S</v>
      </c>
      <c r="AZ9" s="59" t="str">
        <f t="shared" ca="1" si="3"/>
        <v>S</v>
      </c>
      <c r="BA9" s="59" t="str">
        <f t="shared" ca="1" si="3"/>
        <v>M</v>
      </c>
      <c r="BB9" s="59" t="str">
        <f t="shared" ca="1" si="3"/>
        <v>T</v>
      </c>
      <c r="BC9" s="59" t="str">
        <f t="shared" ca="1" si="3"/>
        <v>W</v>
      </c>
      <c r="BD9" s="59" t="str">
        <f t="shared" ca="1" si="3"/>
        <v>T</v>
      </c>
      <c r="BE9" s="59" t="str">
        <f t="shared" ca="1" si="3"/>
        <v>F</v>
      </c>
      <c r="BF9" s="59" t="str">
        <f t="shared" ca="1" si="3"/>
        <v>S</v>
      </c>
      <c r="BG9" s="59" t="str">
        <f t="shared" ca="1" si="3"/>
        <v>S</v>
      </c>
      <c r="BH9" s="59" t="str">
        <f t="shared" ca="1" si="3"/>
        <v>M</v>
      </c>
      <c r="BI9" s="59" t="str">
        <f t="shared" ca="1" si="3"/>
        <v>T</v>
      </c>
      <c r="BJ9" s="59" t="str">
        <f t="shared" ca="1" si="3"/>
        <v>W</v>
      </c>
      <c r="BK9" s="59" t="str">
        <f t="shared" ca="1" si="3"/>
        <v>T</v>
      </c>
      <c r="BL9" s="59" t="str">
        <f t="shared" ca="1" si="3"/>
        <v>F</v>
      </c>
    </row>
    <row r="10" spans="1:68" ht="30" hidden="1" customHeight="1" thickBot="1" x14ac:dyDescent="0.4">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8" s="1" customFormat="1" ht="40.15" customHeight="1" x14ac:dyDescent="0.35">
      <c r="A11" s="10"/>
      <c r="B11" s="70" t="s">
        <v>30</v>
      </c>
      <c r="C11" s="20" t="s">
        <v>35</v>
      </c>
      <c r="D11" s="20"/>
      <c r="E11" s="21"/>
      <c r="F11" s="22"/>
      <c r="G11" s="23"/>
      <c r="H11" s="20"/>
      <c r="I11" s="17" t="str">
        <f t="shared" ref="I11:X15"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15"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15"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15"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P11" s="19"/>
    </row>
    <row r="12" spans="1:68" s="1" customFormat="1" ht="40.15" customHeight="1" x14ac:dyDescent="0.35">
      <c r="A12" s="10"/>
      <c r="B12" s="12" t="s">
        <v>21</v>
      </c>
      <c r="C12" s="20" t="s">
        <v>17</v>
      </c>
      <c r="D12" s="20" t="s">
        <v>34</v>
      </c>
      <c r="E12" s="21">
        <v>1</v>
      </c>
      <c r="F12" s="22">
        <v>45565</v>
      </c>
      <c r="G12" s="23">
        <v>10</v>
      </c>
      <c r="H12" s="20"/>
      <c r="I12" s="17" t="str">
        <f ca="1">IF(AND($C12="Goal",I$7&gt;=$F12,I$7&lt;=$F12+$G12-1),2,IF(AND($C12="Milestone",I$7&gt;=$F12,I$7&lt;=$F12+$G12-1),1,""))</f>
        <v/>
      </c>
      <c r="J12" s="17" t="str">
        <f t="shared" ca="1" si="4"/>
        <v/>
      </c>
      <c r="K12" s="17" t="str">
        <f t="shared" ca="1" si="4"/>
        <v/>
      </c>
      <c r="L12" s="17" t="str">
        <f t="shared" ca="1" si="4"/>
        <v/>
      </c>
      <c r="M12" s="17" t="str">
        <f t="shared" ca="1" si="4"/>
        <v/>
      </c>
      <c r="N12" s="17" t="str">
        <f t="shared" ca="1" si="4"/>
        <v/>
      </c>
      <c r="O12" s="17" t="str">
        <f t="shared" ca="1" si="4"/>
        <v/>
      </c>
      <c r="P12" s="17" t="str">
        <f t="shared" ca="1" si="4"/>
        <v/>
      </c>
      <c r="Q12" s="17" t="str">
        <f t="shared" ca="1" si="4"/>
        <v/>
      </c>
      <c r="R12" s="17"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5"/>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6"/>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7"/>
        <v/>
      </c>
      <c r="BF12" s="17" t="str">
        <f t="shared" ca="1" si="7"/>
        <v/>
      </c>
      <c r="BG12" s="17" t="str">
        <f t="shared" ca="1" si="7"/>
        <v/>
      </c>
      <c r="BH12" s="17" t="str">
        <f t="shared" ca="1" si="7"/>
        <v/>
      </c>
      <c r="BI12" s="17" t="str">
        <f t="shared" ca="1" si="7"/>
        <v/>
      </c>
      <c r="BJ12" s="17" t="str">
        <f t="shared" ca="1" si="7"/>
        <v/>
      </c>
      <c r="BK12" s="17" t="str">
        <f t="shared" ca="1" si="7"/>
        <v/>
      </c>
      <c r="BL12" s="17" t="str">
        <f t="shared" ca="1" si="7"/>
        <v/>
      </c>
    </row>
    <row r="13" spans="1:68" s="1" customFormat="1" ht="40.15" customHeight="1" x14ac:dyDescent="0.35">
      <c r="A13" s="10"/>
      <c r="B13" s="12" t="s">
        <v>24</v>
      </c>
      <c r="C13" s="20" t="s">
        <v>17</v>
      </c>
      <c r="D13" s="20" t="s">
        <v>34</v>
      </c>
      <c r="E13" s="21">
        <v>1</v>
      </c>
      <c r="F13" s="22">
        <f>F12+10</f>
        <v>45575</v>
      </c>
      <c r="G13" s="23">
        <v>5</v>
      </c>
      <c r="H13" s="20"/>
      <c r="I13" s="17" t="str">
        <f t="shared" ref="I13:I15" ca="1" si="8">IF(AND($C13="Goal",I$7&gt;=$F13,I$7&lt;=$F13+$G13-1),2,IF(AND($C13="Milestone",I$7&gt;=$F13,I$7&lt;=$F13+$G13-1),1,""))</f>
        <v/>
      </c>
      <c r="J13" s="17" t="str">
        <f t="shared" ca="1" si="4"/>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t="str">
        <f t="shared" ca="1" si="4"/>
        <v/>
      </c>
      <c r="X13" s="17" t="str">
        <f t="shared" ca="1" si="4"/>
        <v/>
      </c>
      <c r="Y13" s="17" t="str">
        <f t="shared" ca="1" si="5"/>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row>
    <row r="14" spans="1:68" s="1" customFormat="1" ht="40.15" customHeight="1" x14ac:dyDescent="0.35">
      <c r="A14" s="9"/>
      <c r="B14" s="12" t="s">
        <v>22</v>
      </c>
      <c r="C14" s="20" t="s">
        <v>17</v>
      </c>
      <c r="D14" s="20" t="s">
        <v>34</v>
      </c>
      <c r="E14" s="21">
        <v>1</v>
      </c>
      <c r="F14" s="22">
        <f>F13+5</f>
        <v>45580</v>
      </c>
      <c r="G14" s="23">
        <v>5</v>
      </c>
      <c r="H14" s="20"/>
      <c r="I14" s="17" t="str">
        <f t="shared" ca="1" si="8"/>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6"/>
        <v/>
      </c>
      <c r="AP14" s="17" t="str">
        <f t="shared" ca="1" si="6"/>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row>
    <row r="15" spans="1:68" s="1" customFormat="1" ht="40.15" customHeight="1" x14ac:dyDescent="0.35">
      <c r="A15" s="9"/>
      <c r="B15" s="12" t="s">
        <v>23</v>
      </c>
      <c r="C15" s="20" t="s">
        <v>17</v>
      </c>
      <c r="D15" s="20" t="s">
        <v>34</v>
      </c>
      <c r="E15" s="21">
        <v>1</v>
      </c>
      <c r="F15" s="22">
        <f>F14+5</f>
        <v>45585</v>
      </c>
      <c r="G15" s="23">
        <v>10</v>
      </c>
      <c r="H15" s="20"/>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row>
    <row r="16" spans="1:68" s="1" customFormat="1" ht="40.15" customHeight="1" x14ac:dyDescent="0.35">
      <c r="A16" s="9"/>
      <c r="B16" s="12" t="s">
        <v>25</v>
      </c>
      <c r="C16" s="20" t="s">
        <v>17</v>
      </c>
      <c r="D16" s="20" t="s">
        <v>34</v>
      </c>
      <c r="E16" s="21">
        <v>1</v>
      </c>
      <c r="F16" s="22">
        <f>F15+10</f>
        <v>45595</v>
      </c>
      <c r="G16" s="23">
        <v>10</v>
      </c>
      <c r="H16" s="20"/>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1" customFormat="1" ht="40.15" customHeight="1" x14ac:dyDescent="0.35">
      <c r="A17" s="10"/>
      <c r="B17" s="12" t="s">
        <v>29</v>
      </c>
      <c r="C17" s="20" t="s">
        <v>16</v>
      </c>
      <c r="D17" s="20" t="s">
        <v>34</v>
      </c>
      <c r="E17" s="21">
        <v>1</v>
      </c>
      <c r="F17" s="22">
        <f>F16+ 10</f>
        <v>45605</v>
      </c>
      <c r="G17" s="23">
        <v>15</v>
      </c>
      <c r="H17" s="20"/>
      <c r="I17" s="17" t="str">
        <f t="shared" ref="I17:R22" ca="1" si="9">IF(AND($C18="Goal",I$7&gt;=$F18,I$7&lt;=$F18+$G18-1),2,IF(AND($C18="Milestone",I$7&gt;=$F18,I$7&lt;=$F18+$G18-1),1,""))</f>
        <v/>
      </c>
      <c r="J17" s="17" t="str">
        <f t="shared" ca="1" si="9"/>
        <v/>
      </c>
      <c r="K17" s="17" t="str">
        <f t="shared" ca="1" si="9"/>
        <v/>
      </c>
      <c r="L17" s="17" t="str">
        <f t="shared" ca="1" si="9"/>
        <v/>
      </c>
      <c r="M17" s="17" t="str">
        <f t="shared" ca="1" si="9"/>
        <v/>
      </c>
      <c r="N17" s="17" t="str">
        <f t="shared" ca="1" si="9"/>
        <v/>
      </c>
      <c r="O17" s="17" t="str">
        <f t="shared" ca="1" si="9"/>
        <v/>
      </c>
      <c r="P17" s="17" t="str">
        <f t="shared" ca="1" si="9"/>
        <v/>
      </c>
      <c r="Q17" s="17" t="str">
        <f t="shared" ca="1" si="9"/>
        <v/>
      </c>
      <c r="R17" s="17" t="str">
        <f t="shared" ca="1" si="9"/>
        <v/>
      </c>
      <c r="S17" s="17" t="str">
        <f t="shared" ref="S17:AB22" ca="1" si="10">IF(AND($C18="Goal",S$7&gt;=$F18,S$7&lt;=$F18+$G18-1),2,IF(AND($C18="Milestone",S$7&gt;=$F18,S$7&lt;=$F18+$G18-1),1,""))</f>
        <v/>
      </c>
      <c r="T17" s="17" t="str">
        <f t="shared" ca="1" si="10"/>
        <v/>
      </c>
      <c r="U17" s="17" t="str">
        <f t="shared" ca="1" si="10"/>
        <v/>
      </c>
      <c r="V17" s="17" t="str">
        <f t="shared" ca="1" si="10"/>
        <v/>
      </c>
      <c r="W17" s="17" t="str">
        <f t="shared" ca="1" si="10"/>
        <v/>
      </c>
      <c r="X17" s="17" t="str">
        <f t="shared" ca="1" si="10"/>
        <v/>
      </c>
      <c r="Y17" s="17" t="str">
        <f t="shared" ca="1" si="10"/>
        <v/>
      </c>
      <c r="Z17" s="17" t="str">
        <f t="shared" ca="1" si="10"/>
        <v/>
      </c>
      <c r="AA17" s="17" t="str">
        <f t="shared" ca="1" si="10"/>
        <v/>
      </c>
      <c r="AB17" s="17" t="str">
        <f t="shared" ca="1" si="10"/>
        <v/>
      </c>
      <c r="AC17" s="17" t="str">
        <f t="shared" ref="AC17:AL22" ca="1" si="11">IF(AND($C18="Goal",AC$7&gt;=$F18,AC$7&lt;=$F18+$G18-1),2,IF(AND($C18="Milestone",AC$7&gt;=$F18,AC$7&lt;=$F18+$G18-1),1,""))</f>
        <v/>
      </c>
      <c r="AD17" s="17" t="str">
        <f t="shared" ca="1" si="11"/>
        <v/>
      </c>
      <c r="AE17" s="17" t="str">
        <f t="shared" ca="1" si="11"/>
        <v/>
      </c>
      <c r="AF17" s="17" t="str">
        <f t="shared" ca="1" si="11"/>
        <v/>
      </c>
      <c r="AG17" s="17" t="str">
        <f t="shared" ca="1" si="11"/>
        <v/>
      </c>
      <c r="AH17" s="17" t="str">
        <f t="shared" ca="1" si="11"/>
        <v/>
      </c>
      <c r="AI17" s="17" t="str">
        <f t="shared" ca="1" si="11"/>
        <v/>
      </c>
      <c r="AJ17" s="17" t="str">
        <f t="shared" ca="1" si="11"/>
        <v/>
      </c>
      <c r="AK17" s="17" t="str">
        <f t="shared" ca="1" si="11"/>
        <v/>
      </c>
      <c r="AL17" s="17" t="str">
        <f t="shared" ca="1" si="11"/>
        <v/>
      </c>
      <c r="AM17" s="17" t="str">
        <f t="shared" ref="AM17:AV22" ca="1" si="12">IF(AND($C18="Goal",AM$7&gt;=$F18,AM$7&lt;=$F18+$G18-1),2,IF(AND($C18="Milestone",AM$7&gt;=$F18,AM$7&lt;=$F18+$G18-1),1,""))</f>
        <v/>
      </c>
      <c r="AN17" s="17" t="str">
        <f t="shared" ca="1" si="12"/>
        <v/>
      </c>
      <c r="AO17" s="17" t="str">
        <f t="shared" ca="1" si="12"/>
        <v/>
      </c>
      <c r="AP17" s="17" t="str">
        <f t="shared" ca="1" si="12"/>
        <v/>
      </c>
      <c r="AQ17" s="17" t="str">
        <f t="shared" ca="1" si="12"/>
        <v/>
      </c>
      <c r="AR17" s="17" t="str">
        <f t="shared" ca="1" si="12"/>
        <v/>
      </c>
      <c r="AS17" s="17" t="str">
        <f t="shared" ca="1" si="12"/>
        <v/>
      </c>
      <c r="AT17" s="17" t="str">
        <f t="shared" ca="1" si="12"/>
        <v/>
      </c>
      <c r="AU17" s="17" t="str">
        <f t="shared" ca="1" si="12"/>
        <v/>
      </c>
      <c r="AV17" s="17" t="str">
        <f t="shared" ca="1" si="12"/>
        <v/>
      </c>
      <c r="AW17" s="17" t="str">
        <f t="shared" ref="AW17:BF22" ca="1" si="13">IF(AND($C18="Goal",AW$7&gt;=$F18,AW$7&lt;=$F18+$G18-1),2,IF(AND($C18="Milestone",AW$7&gt;=$F18,AW$7&lt;=$F18+$G18-1),1,""))</f>
        <v/>
      </c>
      <c r="AX17" s="17" t="str">
        <f t="shared" ca="1" si="13"/>
        <v/>
      </c>
      <c r="AY17" s="17" t="str">
        <f t="shared" ca="1" si="13"/>
        <v/>
      </c>
      <c r="AZ17" s="17" t="str">
        <f t="shared" ca="1" si="13"/>
        <v/>
      </c>
      <c r="BA17" s="17" t="str">
        <f t="shared" ca="1" si="13"/>
        <v/>
      </c>
      <c r="BB17" s="17" t="str">
        <f t="shared" ca="1" si="13"/>
        <v/>
      </c>
      <c r="BC17" s="17" t="str">
        <f t="shared" ca="1" si="13"/>
        <v/>
      </c>
      <c r="BD17" s="17" t="str">
        <f t="shared" ca="1" si="13"/>
        <v/>
      </c>
      <c r="BE17" s="17" t="str">
        <f t="shared" ca="1" si="13"/>
        <v/>
      </c>
      <c r="BF17" s="17" t="str">
        <f t="shared" ca="1" si="13"/>
        <v/>
      </c>
      <c r="BG17" s="17" t="str">
        <f t="shared" ref="BG17:BL22" ca="1" si="14">IF(AND($C18="Goal",BG$7&gt;=$F18,BG$7&lt;=$F18+$G18-1),2,IF(AND($C18="Milestone",BG$7&gt;=$F18,BG$7&lt;=$F18+$G18-1),1,""))</f>
        <v/>
      </c>
      <c r="BH17" s="17" t="str">
        <f t="shared" ca="1" si="14"/>
        <v/>
      </c>
      <c r="BI17" s="17" t="str">
        <f t="shared" ca="1" si="14"/>
        <v/>
      </c>
      <c r="BJ17" s="17" t="str">
        <f t="shared" ca="1" si="14"/>
        <v/>
      </c>
      <c r="BK17" s="17" t="str">
        <f t="shared" ca="1" si="14"/>
        <v/>
      </c>
      <c r="BL17" s="17" t="str">
        <f t="shared" ca="1" si="14"/>
        <v/>
      </c>
    </row>
    <row r="18" spans="1:64" s="1" customFormat="1" ht="40.15" customHeight="1" x14ac:dyDescent="0.35">
      <c r="A18" s="10"/>
      <c r="B18" s="70" t="s">
        <v>36</v>
      </c>
      <c r="C18" s="20" t="s">
        <v>35</v>
      </c>
      <c r="D18" s="20"/>
      <c r="E18" s="21"/>
      <c r="F18" s="22"/>
      <c r="G18" s="23"/>
      <c r="H18" s="20"/>
      <c r="I18" s="17" t="str">
        <f t="shared" ca="1" si="9"/>
        <v/>
      </c>
      <c r="J18" s="17" t="str">
        <f t="shared" ca="1" si="9"/>
        <v/>
      </c>
      <c r="K18" s="17" t="str">
        <f t="shared" ca="1" si="9"/>
        <v/>
      </c>
      <c r="L18" s="17" t="str">
        <f t="shared" ca="1" si="9"/>
        <v/>
      </c>
      <c r="M18" s="17" t="str">
        <f t="shared" ca="1" si="9"/>
        <v/>
      </c>
      <c r="N18" s="17" t="str">
        <f t="shared" ca="1" si="9"/>
        <v/>
      </c>
      <c r="O18" s="17" t="str">
        <f t="shared" ca="1" si="9"/>
        <v/>
      </c>
      <c r="P18" s="17" t="str">
        <f t="shared" ca="1" si="9"/>
        <v/>
      </c>
      <c r="Q18" s="17" t="str">
        <f t="shared" ca="1" si="9"/>
        <v/>
      </c>
      <c r="R18" s="17" t="str">
        <f t="shared" ca="1" si="9"/>
        <v/>
      </c>
      <c r="S18" s="17" t="str">
        <f t="shared" ca="1" si="10"/>
        <v/>
      </c>
      <c r="T18" s="17" t="str">
        <f t="shared" ca="1" si="10"/>
        <v/>
      </c>
      <c r="U18" s="17" t="str">
        <f t="shared" ca="1" si="10"/>
        <v/>
      </c>
      <c r="V18" s="17" t="str">
        <f t="shared" ca="1" si="10"/>
        <v/>
      </c>
      <c r="W18" s="17" t="str">
        <f t="shared" ca="1" si="10"/>
        <v/>
      </c>
      <c r="X18" s="17" t="str">
        <f t="shared" ca="1" si="10"/>
        <v/>
      </c>
      <c r="Y18" s="17" t="str">
        <f t="shared" ca="1" si="10"/>
        <v/>
      </c>
      <c r="Z18" s="17" t="str">
        <f t="shared" ca="1" si="10"/>
        <v/>
      </c>
      <c r="AA18" s="17" t="str">
        <f t="shared" ca="1" si="10"/>
        <v/>
      </c>
      <c r="AB18" s="17" t="str">
        <f t="shared" ca="1" si="10"/>
        <v/>
      </c>
      <c r="AC18" s="17" t="str">
        <f t="shared" ca="1" si="11"/>
        <v/>
      </c>
      <c r="AD18" s="17" t="str">
        <f t="shared" ca="1" si="11"/>
        <v/>
      </c>
      <c r="AE18" s="17" t="str">
        <f t="shared" ca="1" si="11"/>
        <v/>
      </c>
      <c r="AF18" s="17" t="str">
        <f t="shared" ca="1" si="11"/>
        <v/>
      </c>
      <c r="AG18" s="17" t="str">
        <f t="shared" ca="1" si="11"/>
        <v/>
      </c>
      <c r="AH18" s="17" t="str">
        <f t="shared" ca="1" si="11"/>
        <v/>
      </c>
      <c r="AI18" s="17" t="str">
        <f t="shared" ca="1" si="11"/>
        <v/>
      </c>
      <c r="AJ18" s="17" t="str">
        <f t="shared" ca="1" si="11"/>
        <v/>
      </c>
      <c r="AK18" s="17" t="str">
        <f t="shared" ca="1" si="11"/>
        <v/>
      </c>
      <c r="AL18" s="17" t="str">
        <f t="shared" ca="1" si="11"/>
        <v/>
      </c>
      <c r="AM18" s="17" t="str">
        <f t="shared" ca="1" si="12"/>
        <v/>
      </c>
      <c r="AN18" s="17" t="str">
        <f t="shared" ca="1" si="12"/>
        <v/>
      </c>
      <c r="AO18" s="17" t="str">
        <f t="shared" ca="1" si="12"/>
        <v/>
      </c>
      <c r="AP18" s="17" t="str">
        <f t="shared" ca="1" si="12"/>
        <v/>
      </c>
      <c r="AQ18" s="17" t="str">
        <f t="shared" ca="1" si="12"/>
        <v/>
      </c>
      <c r="AR18" s="17" t="str">
        <f t="shared" ca="1" si="12"/>
        <v/>
      </c>
      <c r="AS18" s="17" t="str">
        <f t="shared" ca="1" si="12"/>
        <v/>
      </c>
      <c r="AT18" s="17" t="str">
        <f t="shared" ca="1" si="12"/>
        <v/>
      </c>
      <c r="AU18" s="17" t="str">
        <f t="shared" ca="1" si="12"/>
        <v/>
      </c>
      <c r="AV18" s="17" t="str">
        <f t="shared" ca="1" si="12"/>
        <v/>
      </c>
      <c r="AW18" s="17" t="str">
        <f t="shared" ca="1" si="13"/>
        <v/>
      </c>
      <c r="AX18" s="17" t="str">
        <f t="shared" ca="1" si="13"/>
        <v/>
      </c>
      <c r="AY18" s="17" t="str">
        <f t="shared" ca="1" si="13"/>
        <v/>
      </c>
      <c r="AZ18" s="17" t="str">
        <f t="shared" ca="1" si="13"/>
        <v/>
      </c>
      <c r="BA18" s="17" t="str">
        <f t="shared" ca="1" si="13"/>
        <v/>
      </c>
      <c r="BB18" s="17" t="str">
        <f t="shared" ca="1" si="13"/>
        <v/>
      </c>
      <c r="BC18" s="17" t="str">
        <f t="shared" ca="1" si="13"/>
        <v/>
      </c>
      <c r="BD18" s="17" t="str">
        <f t="shared" ca="1" si="13"/>
        <v/>
      </c>
      <c r="BE18" s="17" t="str">
        <f t="shared" ca="1" si="13"/>
        <v/>
      </c>
      <c r="BF18" s="17" t="str">
        <f t="shared" ca="1" si="13"/>
        <v/>
      </c>
      <c r="BG18" s="17" t="str">
        <f t="shared" ca="1" si="14"/>
        <v/>
      </c>
      <c r="BH18" s="17" t="str">
        <f t="shared" ca="1" si="14"/>
        <v/>
      </c>
      <c r="BI18" s="17" t="str">
        <f t="shared" ca="1" si="14"/>
        <v/>
      </c>
      <c r="BJ18" s="17" t="str">
        <f t="shared" ca="1" si="14"/>
        <v/>
      </c>
      <c r="BK18" s="17" t="str">
        <f t="shared" ca="1" si="14"/>
        <v/>
      </c>
      <c r="BL18" s="17" t="str">
        <f t="shared" ca="1" si="14"/>
        <v/>
      </c>
    </row>
    <row r="19" spans="1:64" s="1" customFormat="1" ht="40.15" customHeight="1" x14ac:dyDescent="0.35">
      <c r="A19" s="9"/>
      <c r="B19" s="12" t="s">
        <v>37</v>
      </c>
      <c r="C19" s="20" t="s">
        <v>17</v>
      </c>
      <c r="D19" s="20" t="s">
        <v>34</v>
      </c>
      <c r="E19" s="21">
        <v>1</v>
      </c>
      <c r="F19" s="22">
        <v>45624</v>
      </c>
      <c r="G19" s="23">
        <v>5</v>
      </c>
      <c r="H19" s="20"/>
      <c r="I19" s="17" t="str">
        <f t="shared" ca="1" si="9"/>
        <v/>
      </c>
      <c r="J19" s="17" t="str">
        <f t="shared" ca="1" si="9"/>
        <v/>
      </c>
      <c r="K19" s="17" t="str">
        <f t="shared" ca="1" si="9"/>
        <v/>
      </c>
      <c r="L19" s="17" t="str">
        <f t="shared" ca="1" si="9"/>
        <v/>
      </c>
      <c r="M19" s="17" t="str">
        <f t="shared" ca="1" si="9"/>
        <v/>
      </c>
      <c r="N19" s="17" t="str">
        <f t="shared" ca="1" si="9"/>
        <v/>
      </c>
      <c r="O19" s="17" t="str">
        <f t="shared" ca="1" si="9"/>
        <v/>
      </c>
      <c r="P19" s="17" t="str">
        <f t="shared" ca="1" si="9"/>
        <v/>
      </c>
      <c r="Q19" s="17" t="str">
        <f t="shared" ca="1" si="9"/>
        <v/>
      </c>
      <c r="R19" s="17" t="str">
        <f t="shared" ca="1" si="9"/>
        <v/>
      </c>
      <c r="S19" s="17" t="str">
        <f t="shared" ca="1" si="10"/>
        <v/>
      </c>
      <c r="T19" s="17" t="str">
        <f t="shared" ca="1" si="10"/>
        <v/>
      </c>
      <c r="U19" s="17" t="str">
        <f t="shared" ca="1" si="10"/>
        <v/>
      </c>
      <c r="V19" s="17" t="str">
        <f t="shared" ca="1" si="10"/>
        <v/>
      </c>
      <c r="W19" s="17" t="str">
        <f t="shared" ca="1" si="10"/>
        <v/>
      </c>
      <c r="X19" s="17" t="str">
        <f t="shared" ca="1" si="10"/>
        <v/>
      </c>
      <c r="Y19" s="17" t="str">
        <f t="shared" ca="1" si="10"/>
        <v/>
      </c>
      <c r="Z19" s="17" t="str">
        <f t="shared" ca="1" si="10"/>
        <v/>
      </c>
      <c r="AA19" s="17" t="str">
        <f t="shared" ca="1" si="10"/>
        <v/>
      </c>
      <c r="AB19" s="17" t="str">
        <f t="shared" ca="1" si="10"/>
        <v/>
      </c>
      <c r="AC19" s="17" t="str">
        <f t="shared" ca="1" si="11"/>
        <v/>
      </c>
      <c r="AD19" s="17" t="str">
        <f t="shared" ca="1" si="11"/>
        <v/>
      </c>
      <c r="AE19" s="17" t="str">
        <f t="shared" ca="1" si="11"/>
        <v/>
      </c>
      <c r="AF19" s="17" t="str">
        <f t="shared" ca="1" si="11"/>
        <v/>
      </c>
      <c r="AG19" s="17" t="str">
        <f t="shared" ca="1" si="11"/>
        <v/>
      </c>
      <c r="AH19" s="17" t="str">
        <f t="shared" ca="1" si="11"/>
        <v/>
      </c>
      <c r="AI19" s="17" t="str">
        <f t="shared" ca="1" si="11"/>
        <v/>
      </c>
      <c r="AJ19" s="17" t="str">
        <f t="shared" ca="1" si="11"/>
        <v/>
      </c>
      <c r="AK19" s="17" t="str">
        <f t="shared" ca="1" si="11"/>
        <v/>
      </c>
      <c r="AL19" s="17" t="str">
        <f t="shared" ca="1" si="11"/>
        <v/>
      </c>
      <c r="AM19" s="17" t="str">
        <f t="shared" ca="1" si="12"/>
        <v/>
      </c>
      <c r="AN19" s="17" t="str">
        <f t="shared" ca="1" si="12"/>
        <v/>
      </c>
      <c r="AO19" s="17" t="str">
        <f t="shared" ca="1" si="12"/>
        <v/>
      </c>
      <c r="AP19" s="17" t="str">
        <f t="shared" ca="1" si="12"/>
        <v/>
      </c>
      <c r="AQ19" s="17" t="str">
        <f t="shared" ca="1" si="12"/>
        <v/>
      </c>
      <c r="AR19" s="17" t="str">
        <f t="shared" ca="1" si="12"/>
        <v/>
      </c>
      <c r="AS19" s="17" t="str">
        <f t="shared" ca="1" si="12"/>
        <v/>
      </c>
      <c r="AT19" s="17" t="str">
        <f t="shared" ca="1" si="12"/>
        <v/>
      </c>
      <c r="AU19" s="17" t="str">
        <f t="shared" ca="1" si="12"/>
        <v/>
      </c>
      <c r="AV19" s="17" t="str">
        <f t="shared" ca="1" si="12"/>
        <v/>
      </c>
      <c r="AW19" s="17" t="str">
        <f t="shared" ca="1" si="13"/>
        <v/>
      </c>
      <c r="AX19" s="17" t="str">
        <f t="shared" ca="1" si="13"/>
        <v/>
      </c>
      <c r="AY19" s="17" t="str">
        <f t="shared" ca="1" si="13"/>
        <v/>
      </c>
      <c r="AZ19" s="17" t="str">
        <f t="shared" ca="1" si="13"/>
        <v/>
      </c>
      <c r="BA19" s="17" t="str">
        <f t="shared" ca="1" si="13"/>
        <v/>
      </c>
      <c r="BB19" s="17" t="str">
        <f t="shared" ca="1" si="13"/>
        <v/>
      </c>
      <c r="BC19" s="17" t="str">
        <f t="shared" ca="1" si="13"/>
        <v/>
      </c>
      <c r="BD19" s="17" t="str">
        <f t="shared" ca="1" si="13"/>
        <v/>
      </c>
      <c r="BE19" s="17" t="str">
        <f t="shared" ca="1" si="13"/>
        <v/>
      </c>
      <c r="BF19" s="17" t="str">
        <f t="shared" ca="1" si="13"/>
        <v/>
      </c>
      <c r="BG19" s="17" t="str">
        <f t="shared" ca="1" si="14"/>
        <v/>
      </c>
      <c r="BH19" s="17" t="str">
        <f t="shared" ca="1" si="14"/>
        <v/>
      </c>
      <c r="BI19" s="17" t="str">
        <f t="shared" ca="1" si="14"/>
        <v/>
      </c>
      <c r="BJ19" s="17" t="str">
        <f t="shared" ca="1" si="14"/>
        <v/>
      </c>
      <c r="BK19" s="17" t="str">
        <f t="shared" ca="1" si="14"/>
        <v/>
      </c>
      <c r="BL19" s="17" t="str">
        <f t="shared" ca="1" si="14"/>
        <v/>
      </c>
    </row>
    <row r="20" spans="1:64" s="1" customFormat="1" ht="40.15" customHeight="1" x14ac:dyDescent="0.35">
      <c r="A20" s="9"/>
      <c r="B20" s="12" t="s">
        <v>38</v>
      </c>
      <c r="C20" s="20" t="s">
        <v>17</v>
      </c>
      <c r="D20" s="20" t="s">
        <v>34</v>
      </c>
      <c r="E20" s="21">
        <v>1</v>
      </c>
      <c r="F20" s="22">
        <f>F19+7</f>
        <v>45631</v>
      </c>
      <c r="G20" s="23">
        <v>10</v>
      </c>
      <c r="H20" s="20"/>
      <c r="I20" s="17" t="str">
        <f t="shared" ca="1" si="9"/>
        <v/>
      </c>
      <c r="J20" s="17" t="str">
        <f t="shared" ca="1" si="9"/>
        <v/>
      </c>
      <c r="K20" s="17" t="str">
        <f t="shared" ca="1" si="9"/>
        <v/>
      </c>
      <c r="L20" s="17" t="str">
        <f t="shared" ca="1" si="9"/>
        <v/>
      </c>
      <c r="M20" s="17" t="str">
        <f t="shared" ca="1" si="9"/>
        <v/>
      </c>
      <c r="N20" s="17" t="str">
        <f t="shared" ca="1" si="9"/>
        <v/>
      </c>
      <c r="O20" s="17" t="str">
        <f t="shared" ca="1" si="9"/>
        <v/>
      </c>
      <c r="P20" s="17" t="str">
        <f t="shared" ca="1" si="9"/>
        <v/>
      </c>
      <c r="Q20" s="17" t="str">
        <f t="shared" ca="1" si="9"/>
        <v/>
      </c>
      <c r="R20" s="17" t="str">
        <f t="shared" ca="1" si="9"/>
        <v/>
      </c>
      <c r="S20" s="17" t="str">
        <f t="shared" ca="1" si="10"/>
        <v/>
      </c>
      <c r="T20" s="17" t="str">
        <f t="shared" ca="1" si="10"/>
        <v/>
      </c>
      <c r="U20" s="17" t="str">
        <f t="shared" ca="1" si="10"/>
        <v/>
      </c>
      <c r="V20" s="17" t="str">
        <f t="shared" ca="1" si="10"/>
        <v/>
      </c>
      <c r="W20" s="17" t="str">
        <f t="shared" ca="1" si="10"/>
        <v/>
      </c>
      <c r="X20" s="17" t="str">
        <f t="shared" ca="1" si="10"/>
        <v/>
      </c>
      <c r="Y20" s="17" t="str">
        <f t="shared" ca="1" si="10"/>
        <v/>
      </c>
      <c r="Z20" s="17" t="str">
        <f t="shared" ca="1" si="10"/>
        <v/>
      </c>
      <c r="AA20" s="17" t="str">
        <f t="shared" ca="1" si="10"/>
        <v/>
      </c>
      <c r="AB20" s="17" t="str">
        <f t="shared" ca="1" si="10"/>
        <v/>
      </c>
      <c r="AC20" s="17" t="str">
        <f t="shared" ca="1" si="11"/>
        <v/>
      </c>
      <c r="AD20" s="17" t="str">
        <f t="shared" ca="1" si="11"/>
        <v/>
      </c>
      <c r="AE20" s="17" t="str">
        <f t="shared" ca="1" si="11"/>
        <v/>
      </c>
      <c r="AF20" s="17" t="str">
        <f t="shared" ca="1" si="11"/>
        <v/>
      </c>
      <c r="AG20" s="17" t="str">
        <f t="shared" ca="1" si="11"/>
        <v/>
      </c>
      <c r="AH20" s="17" t="str">
        <f t="shared" ca="1" si="11"/>
        <v/>
      </c>
      <c r="AI20" s="17" t="str">
        <f t="shared" ca="1" si="11"/>
        <v/>
      </c>
      <c r="AJ20" s="17" t="str">
        <f t="shared" ca="1" si="11"/>
        <v/>
      </c>
      <c r="AK20" s="17" t="str">
        <f t="shared" ca="1" si="11"/>
        <v/>
      </c>
      <c r="AL20" s="17" t="str">
        <f t="shared" ca="1" si="11"/>
        <v/>
      </c>
      <c r="AM20" s="17" t="str">
        <f t="shared" ca="1" si="12"/>
        <v/>
      </c>
      <c r="AN20" s="17" t="str">
        <f t="shared" ca="1" si="12"/>
        <v/>
      </c>
      <c r="AO20" s="17" t="str">
        <f t="shared" ca="1" si="12"/>
        <v/>
      </c>
      <c r="AP20" s="17" t="str">
        <f t="shared" ca="1" si="12"/>
        <v/>
      </c>
      <c r="AQ20" s="17" t="str">
        <f t="shared" ca="1" si="12"/>
        <v/>
      </c>
      <c r="AR20" s="17" t="str">
        <f t="shared" ca="1" si="12"/>
        <v/>
      </c>
      <c r="AS20" s="17" t="str">
        <f t="shared" ca="1" si="12"/>
        <v/>
      </c>
      <c r="AT20" s="17" t="str">
        <f t="shared" ca="1" si="12"/>
        <v/>
      </c>
      <c r="AU20" s="17" t="str">
        <f t="shared" ca="1" si="12"/>
        <v/>
      </c>
      <c r="AV20" s="17" t="str">
        <f t="shared" ca="1" si="12"/>
        <v/>
      </c>
      <c r="AW20" s="17" t="str">
        <f t="shared" ca="1" si="13"/>
        <v/>
      </c>
      <c r="AX20" s="17" t="str">
        <f t="shared" ca="1" si="13"/>
        <v/>
      </c>
      <c r="AY20" s="17" t="str">
        <f t="shared" ca="1" si="13"/>
        <v/>
      </c>
      <c r="AZ20" s="17" t="str">
        <f t="shared" ca="1" si="13"/>
        <v/>
      </c>
      <c r="BA20" s="17" t="str">
        <f t="shared" ca="1" si="13"/>
        <v/>
      </c>
      <c r="BB20" s="17" t="str">
        <f t="shared" ca="1" si="13"/>
        <v/>
      </c>
      <c r="BC20" s="17" t="str">
        <f t="shared" ca="1" si="13"/>
        <v/>
      </c>
      <c r="BD20" s="17" t="str">
        <f t="shared" ca="1" si="13"/>
        <v/>
      </c>
      <c r="BE20" s="17" t="str">
        <f t="shared" ca="1" si="13"/>
        <v/>
      </c>
      <c r="BF20" s="17" t="str">
        <f t="shared" ca="1" si="13"/>
        <v/>
      </c>
      <c r="BG20" s="17" t="str">
        <f t="shared" ca="1" si="14"/>
        <v/>
      </c>
      <c r="BH20" s="17" t="str">
        <f t="shared" ca="1" si="14"/>
        <v/>
      </c>
      <c r="BI20" s="17" t="str">
        <f t="shared" ca="1" si="14"/>
        <v/>
      </c>
      <c r="BJ20" s="17" t="str">
        <f t="shared" ca="1" si="14"/>
        <v/>
      </c>
      <c r="BK20" s="17" t="str">
        <f t="shared" ca="1" si="14"/>
        <v/>
      </c>
      <c r="BL20" s="17" t="str">
        <f t="shared" ca="1" si="14"/>
        <v/>
      </c>
    </row>
    <row r="21" spans="1:64" s="1" customFormat="1" ht="40.15" customHeight="1" x14ac:dyDescent="0.35">
      <c r="A21" s="9"/>
      <c r="B21" s="12" t="s">
        <v>39</v>
      </c>
      <c r="C21" s="20" t="s">
        <v>17</v>
      </c>
      <c r="D21" s="20" t="s">
        <v>34</v>
      </c>
      <c r="E21" s="21">
        <v>1</v>
      </c>
      <c r="F21" s="22">
        <v>45666</v>
      </c>
      <c r="G21" s="23">
        <v>5</v>
      </c>
      <c r="H21" s="20"/>
      <c r="I21" s="17" t="str">
        <f t="shared" ca="1" si="9"/>
        <v/>
      </c>
      <c r="J21" s="17" t="str">
        <f t="shared" ca="1" si="9"/>
        <v/>
      </c>
      <c r="K21" s="17" t="str">
        <f t="shared" ca="1" si="9"/>
        <v/>
      </c>
      <c r="L21" s="17" t="str">
        <f t="shared" ca="1" si="9"/>
        <v/>
      </c>
      <c r="M21" s="17" t="str">
        <f t="shared" ca="1" si="9"/>
        <v/>
      </c>
      <c r="N21" s="17" t="str">
        <f t="shared" ca="1" si="9"/>
        <v/>
      </c>
      <c r="O21" s="17" t="str">
        <f t="shared" ca="1" si="9"/>
        <v/>
      </c>
      <c r="P21" s="17" t="str">
        <f t="shared" ca="1" si="9"/>
        <v/>
      </c>
      <c r="Q21" s="17" t="str">
        <f t="shared" ca="1" si="9"/>
        <v/>
      </c>
      <c r="R21" s="17" t="str">
        <f t="shared" ca="1" si="9"/>
        <v/>
      </c>
      <c r="S21" s="17" t="str">
        <f t="shared" ca="1" si="10"/>
        <v/>
      </c>
      <c r="T21" s="17" t="str">
        <f t="shared" ca="1" si="10"/>
        <v/>
      </c>
      <c r="U21" s="17" t="str">
        <f t="shared" ca="1" si="10"/>
        <v/>
      </c>
      <c r="V21" s="17" t="str">
        <f t="shared" ca="1" si="10"/>
        <v/>
      </c>
      <c r="W21" s="17" t="str">
        <f t="shared" ca="1" si="10"/>
        <v/>
      </c>
      <c r="X21" s="17" t="str">
        <f t="shared" ca="1" si="10"/>
        <v/>
      </c>
      <c r="Y21" s="17" t="str">
        <f t="shared" ca="1" si="10"/>
        <v/>
      </c>
      <c r="Z21" s="17" t="str">
        <f t="shared" ca="1" si="10"/>
        <v/>
      </c>
      <c r="AA21" s="17" t="str">
        <f t="shared" ca="1" si="10"/>
        <v/>
      </c>
      <c r="AB21" s="17" t="str">
        <f t="shared" ca="1" si="10"/>
        <v/>
      </c>
      <c r="AC21" s="17" t="str">
        <f t="shared" ca="1" si="11"/>
        <v/>
      </c>
      <c r="AD21" s="17" t="str">
        <f t="shared" ca="1" si="11"/>
        <v/>
      </c>
      <c r="AE21" s="17" t="str">
        <f t="shared" ca="1" si="11"/>
        <v/>
      </c>
      <c r="AF21" s="17" t="str">
        <f t="shared" ca="1" si="11"/>
        <v/>
      </c>
      <c r="AG21" s="17" t="str">
        <f t="shared" ca="1" si="11"/>
        <v/>
      </c>
      <c r="AH21" s="17" t="str">
        <f t="shared" ca="1" si="11"/>
        <v/>
      </c>
      <c r="AI21" s="17" t="str">
        <f t="shared" ca="1" si="11"/>
        <v/>
      </c>
      <c r="AJ21" s="17" t="str">
        <f t="shared" ca="1" si="11"/>
        <v/>
      </c>
      <c r="AK21" s="17" t="str">
        <f t="shared" ca="1" si="11"/>
        <v/>
      </c>
      <c r="AL21" s="17" t="str">
        <f t="shared" ca="1" si="11"/>
        <v/>
      </c>
      <c r="AM21" s="17" t="str">
        <f t="shared" ca="1" si="12"/>
        <v/>
      </c>
      <c r="AN21" s="17" t="str">
        <f t="shared" ca="1" si="12"/>
        <v/>
      </c>
      <c r="AO21" s="17" t="str">
        <f t="shared" ca="1" si="12"/>
        <v/>
      </c>
      <c r="AP21" s="17" t="str">
        <f t="shared" ca="1" si="12"/>
        <v/>
      </c>
      <c r="AQ21" s="17" t="str">
        <f t="shared" ca="1" si="12"/>
        <v/>
      </c>
      <c r="AR21" s="17" t="str">
        <f t="shared" ca="1" si="12"/>
        <v/>
      </c>
      <c r="AS21" s="17" t="str">
        <f t="shared" ca="1" si="12"/>
        <v/>
      </c>
      <c r="AT21" s="17" t="str">
        <f t="shared" ca="1" si="12"/>
        <v/>
      </c>
      <c r="AU21" s="17" t="str">
        <f t="shared" ca="1" si="12"/>
        <v/>
      </c>
      <c r="AV21" s="17" t="str">
        <f t="shared" ca="1" si="12"/>
        <v/>
      </c>
      <c r="AW21" s="17" t="str">
        <f t="shared" ca="1" si="13"/>
        <v/>
      </c>
      <c r="AX21" s="17" t="str">
        <f t="shared" ca="1" si="13"/>
        <v/>
      </c>
      <c r="AY21" s="17" t="str">
        <f t="shared" ca="1" si="13"/>
        <v/>
      </c>
      <c r="AZ21" s="17" t="str">
        <f t="shared" ca="1" si="13"/>
        <v/>
      </c>
      <c r="BA21" s="17" t="str">
        <f t="shared" ca="1" si="13"/>
        <v/>
      </c>
      <c r="BB21" s="17" t="str">
        <f t="shared" ca="1" si="13"/>
        <v/>
      </c>
      <c r="BC21" s="17" t="str">
        <f t="shared" ca="1" si="13"/>
        <v/>
      </c>
      <c r="BD21" s="17" t="str">
        <f t="shared" ca="1" si="13"/>
        <v/>
      </c>
      <c r="BE21" s="17" t="str">
        <f t="shared" ca="1" si="13"/>
        <v/>
      </c>
      <c r="BF21" s="17" t="str">
        <f t="shared" ca="1" si="13"/>
        <v/>
      </c>
      <c r="BG21" s="17" t="str">
        <f t="shared" ca="1" si="14"/>
        <v/>
      </c>
      <c r="BH21" s="17" t="str">
        <f t="shared" ca="1" si="14"/>
        <v/>
      </c>
      <c r="BI21" s="17" t="str">
        <f t="shared" ca="1" si="14"/>
        <v/>
      </c>
      <c r="BJ21" s="17" t="str">
        <f t="shared" ca="1" si="14"/>
        <v/>
      </c>
      <c r="BK21" s="17" t="str">
        <f t="shared" ca="1" si="14"/>
        <v/>
      </c>
      <c r="BL21" s="17" t="str">
        <f t="shared" ca="1" si="14"/>
        <v/>
      </c>
    </row>
    <row r="22" spans="1:64" s="1" customFormat="1" ht="40.15" customHeight="1" x14ac:dyDescent="0.35">
      <c r="A22" s="9"/>
      <c r="B22" s="12" t="s">
        <v>43</v>
      </c>
      <c r="C22" s="20" t="s">
        <v>17</v>
      </c>
      <c r="D22" s="20" t="s">
        <v>34</v>
      </c>
      <c r="E22" s="21">
        <v>1</v>
      </c>
      <c r="F22" s="22">
        <f>F21+5</f>
        <v>45671</v>
      </c>
      <c r="G22" s="23">
        <v>5</v>
      </c>
      <c r="H22" s="20"/>
      <c r="I22" s="17" t="str">
        <f t="shared" ca="1" si="9"/>
        <v/>
      </c>
      <c r="J22" s="17" t="str">
        <f t="shared" ca="1" si="9"/>
        <v/>
      </c>
      <c r="K22" s="17" t="str">
        <f t="shared" ca="1" si="9"/>
        <v/>
      </c>
      <c r="L22" s="17" t="str">
        <f t="shared" ca="1" si="9"/>
        <v/>
      </c>
      <c r="M22" s="17" t="str">
        <f t="shared" ca="1" si="9"/>
        <v/>
      </c>
      <c r="N22" s="17" t="str">
        <f t="shared" ca="1" si="9"/>
        <v/>
      </c>
      <c r="O22" s="17" t="str">
        <f t="shared" ca="1" si="9"/>
        <v/>
      </c>
      <c r="P22" s="17" t="str">
        <f t="shared" ca="1" si="9"/>
        <v/>
      </c>
      <c r="Q22" s="17" t="str">
        <f t="shared" ca="1" si="9"/>
        <v/>
      </c>
      <c r="R22" s="17" t="str">
        <f t="shared" ca="1" si="9"/>
        <v/>
      </c>
      <c r="S22" s="17" t="str">
        <f t="shared" ca="1" si="10"/>
        <v/>
      </c>
      <c r="T22" s="17" t="str">
        <f t="shared" ca="1" si="10"/>
        <v/>
      </c>
      <c r="U22" s="17" t="str">
        <f t="shared" ca="1" si="10"/>
        <v/>
      </c>
      <c r="V22" s="17" t="str">
        <f t="shared" ca="1" si="10"/>
        <v/>
      </c>
      <c r="W22" s="17" t="str">
        <f t="shared" ca="1" si="10"/>
        <v/>
      </c>
      <c r="X22" s="17" t="str">
        <f t="shared" ca="1" si="10"/>
        <v/>
      </c>
      <c r="Y22" s="17" t="str">
        <f t="shared" ca="1" si="10"/>
        <v/>
      </c>
      <c r="Z22" s="17" t="str">
        <f t="shared" ca="1" si="10"/>
        <v/>
      </c>
      <c r="AA22" s="17" t="str">
        <f t="shared" ca="1" si="10"/>
        <v/>
      </c>
      <c r="AB22" s="17" t="str">
        <f t="shared" ca="1" si="10"/>
        <v/>
      </c>
      <c r="AC22" s="17" t="str">
        <f t="shared" ca="1" si="11"/>
        <v/>
      </c>
      <c r="AD22" s="17" t="str">
        <f t="shared" ca="1" si="11"/>
        <v/>
      </c>
      <c r="AE22" s="17" t="str">
        <f t="shared" ca="1" si="11"/>
        <v/>
      </c>
      <c r="AF22" s="17" t="str">
        <f t="shared" ca="1" si="11"/>
        <v/>
      </c>
      <c r="AG22" s="17" t="str">
        <f t="shared" ca="1" si="11"/>
        <v/>
      </c>
      <c r="AH22" s="17" t="str">
        <f t="shared" ca="1" si="11"/>
        <v/>
      </c>
      <c r="AI22" s="17" t="str">
        <f t="shared" ca="1" si="11"/>
        <v/>
      </c>
      <c r="AJ22" s="17" t="str">
        <f t="shared" ca="1" si="11"/>
        <v/>
      </c>
      <c r="AK22" s="17" t="str">
        <f t="shared" ca="1" si="11"/>
        <v/>
      </c>
      <c r="AL22" s="17" t="str">
        <f t="shared" ca="1" si="11"/>
        <v/>
      </c>
      <c r="AM22" s="17" t="str">
        <f t="shared" ca="1" si="12"/>
        <v/>
      </c>
      <c r="AN22" s="17" t="str">
        <f t="shared" ca="1" si="12"/>
        <v/>
      </c>
      <c r="AO22" s="17" t="str">
        <f t="shared" ca="1" si="12"/>
        <v/>
      </c>
      <c r="AP22" s="17" t="str">
        <f t="shared" ca="1" si="12"/>
        <v/>
      </c>
      <c r="AQ22" s="17" t="str">
        <f t="shared" ca="1" si="12"/>
        <v/>
      </c>
      <c r="AR22" s="17" t="str">
        <f t="shared" ca="1" si="12"/>
        <v/>
      </c>
      <c r="AS22" s="17" t="str">
        <f t="shared" ca="1" si="12"/>
        <v/>
      </c>
      <c r="AT22" s="17" t="str">
        <f t="shared" ca="1" si="12"/>
        <v/>
      </c>
      <c r="AU22" s="17" t="str">
        <f t="shared" ca="1" si="12"/>
        <v/>
      </c>
      <c r="AV22" s="17" t="str">
        <f t="shared" ca="1" si="12"/>
        <v/>
      </c>
      <c r="AW22" s="17" t="str">
        <f t="shared" ca="1" si="13"/>
        <v/>
      </c>
      <c r="AX22" s="17" t="str">
        <f t="shared" ca="1" si="13"/>
        <v/>
      </c>
      <c r="AY22" s="17" t="str">
        <f t="shared" ca="1" si="13"/>
        <v/>
      </c>
      <c r="AZ22" s="17" t="str">
        <f t="shared" ca="1" si="13"/>
        <v/>
      </c>
      <c r="BA22" s="17" t="str">
        <f t="shared" ca="1" si="13"/>
        <v/>
      </c>
      <c r="BB22" s="17" t="str">
        <f t="shared" ca="1" si="13"/>
        <v/>
      </c>
      <c r="BC22" s="17" t="str">
        <f t="shared" ca="1" si="13"/>
        <v/>
      </c>
      <c r="BD22" s="17" t="str">
        <f t="shared" ca="1" si="13"/>
        <v/>
      </c>
      <c r="BE22" s="17" t="str">
        <f t="shared" ca="1" si="13"/>
        <v/>
      </c>
      <c r="BF22" s="17" t="str">
        <f t="shared" ca="1" si="13"/>
        <v/>
      </c>
      <c r="BG22" s="17" t="str">
        <f t="shared" ca="1" si="14"/>
        <v/>
      </c>
      <c r="BH22" s="17" t="str">
        <f t="shared" ca="1" si="14"/>
        <v/>
      </c>
      <c r="BI22" s="17" t="str">
        <f t="shared" ca="1" si="14"/>
        <v/>
      </c>
      <c r="BJ22" s="17" t="str">
        <f t="shared" ca="1" si="14"/>
        <v/>
      </c>
      <c r="BK22" s="17" t="str">
        <f t="shared" ca="1" si="14"/>
        <v/>
      </c>
      <c r="BL22" s="17" t="str">
        <f t="shared" ca="1" si="14"/>
        <v/>
      </c>
    </row>
    <row r="23" spans="1:64" s="1" customFormat="1" ht="40.15" customHeight="1" x14ac:dyDescent="0.35">
      <c r="A23" s="9"/>
      <c r="B23" s="12" t="s">
        <v>40</v>
      </c>
      <c r="C23" s="20" t="s">
        <v>17</v>
      </c>
      <c r="D23" s="20" t="s">
        <v>34</v>
      </c>
      <c r="E23" s="21">
        <v>1</v>
      </c>
      <c r="F23" s="22">
        <f>F22+5</f>
        <v>45676</v>
      </c>
      <c r="G23" s="23">
        <v>5</v>
      </c>
      <c r="H23" s="20"/>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1" customFormat="1" ht="70" customHeight="1" x14ac:dyDescent="0.35">
      <c r="A24" s="9"/>
      <c r="B24" s="70" t="s">
        <v>42</v>
      </c>
      <c r="C24" s="20" t="s">
        <v>35</v>
      </c>
      <c r="D24" s="20"/>
      <c r="E24" s="21"/>
      <c r="F24" s="22"/>
      <c r="G24" s="23"/>
      <c r="H24" s="20"/>
      <c r="I24" s="17" t="str">
        <f t="shared" ref="I24:AN24" ca="1" si="15">IF(AND($C30="Goal",I$7&gt;=$F30,I$7&lt;=$F30+$G30-1),2,IF(AND($C30="Milestone",I$7&gt;=$F30,I$7&lt;=$F30+$G30-1),1,""))</f>
        <v/>
      </c>
      <c r="J24" s="17" t="str">
        <f t="shared" ca="1" si="15"/>
        <v/>
      </c>
      <c r="K24" s="17" t="str">
        <f t="shared" ca="1" si="15"/>
        <v/>
      </c>
      <c r="L24" s="17" t="str">
        <f t="shared" ca="1" si="15"/>
        <v/>
      </c>
      <c r="M24" s="17" t="str">
        <f t="shared" ca="1" si="15"/>
        <v/>
      </c>
      <c r="N24" s="17" t="str">
        <f t="shared" ca="1" si="15"/>
        <v/>
      </c>
      <c r="O24" s="17" t="str">
        <f t="shared" ca="1" si="15"/>
        <v/>
      </c>
      <c r="P24" s="17" t="str">
        <f t="shared" ca="1" si="15"/>
        <v/>
      </c>
      <c r="Q24" s="17" t="str">
        <f t="shared" ca="1" si="15"/>
        <v/>
      </c>
      <c r="R24" s="17" t="str">
        <f t="shared" ca="1" si="15"/>
        <v/>
      </c>
      <c r="S24" s="17" t="str">
        <f t="shared" ca="1" si="15"/>
        <v/>
      </c>
      <c r="T24" s="17" t="str">
        <f t="shared" ca="1" si="15"/>
        <v/>
      </c>
      <c r="U24" s="17" t="str">
        <f t="shared" ca="1" si="15"/>
        <v/>
      </c>
      <c r="V24" s="17" t="str">
        <f t="shared" ca="1" si="15"/>
        <v/>
      </c>
      <c r="W24" s="17" t="str">
        <f t="shared" ca="1" si="15"/>
        <v/>
      </c>
      <c r="X24" s="17" t="str">
        <f t="shared" ca="1" si="15"/>
        <v/>
      </c>
      <c r="Y24" s="17" t="str">
        <f t="shared" ca="1" si="15"/>
        <v/>
      </c>
      <c r="Z24" s="17" t="str">
        <f t="shared" ca="1" si="15"/>
        <v/>
      </c>
      <c r="AA24" s="17" t="str">
        <f t="shared" ca="1" si="15"/>
        <v/>
      </c>
      <c r="AB24" s="17" t="str">
        <f t="shared" ca="1" si="15"/>
        <v/>
      </c>
      <c r="AC24" s="17" t="str">
        <f t="shared" ca="1" si="15"/>
        <v/>
      </c>
      <c r="AD24" s="17" t="str">
        <f t="shared" ca="1" si="15"/>
        <v/>
      </c>
      <c r="AE24" s="17" t="str">
        <f t="shared" ca="1" si="15"/>
        <v/>
      </c>
      <c r="AF24" s="17" t="str">
        <f t="shared" ca="1" si="15"/>
        <v/>
      </c>
      <c r="AG24" s="17" t="str">
        <f t="shared" ca="1" si="15"/>
        <v/>
      </c>
      <c r="AH24" s="17" t="str">
        <f t="shared" ca="1" si="15"/>
        <v/>
      </c>
      <c r="AI24" s="17" t="str">
        <f t="shared" ca="1" si="15"/>
        <v/>
      </c>
      <c r="AJ24" s="17" t="str">
        <f t="shared" ca="1" si="15"/>
        <v/>
      </c>
      <c r="AK24" s="17" t="str">
        <f t="shared" ca="1" si="15"/>
        <v/>
      </c>
      <c r="AL24" s="17" t="str">
        <f t="shared" ca="1" si="15"/>
        <v/>
      </c>
      <c r="AM24" s="17" t="str">
        <f t="shared" ca="1" si="15"/>
        <v/>
      </c>
      <c r="AN24" s="17" t="str">
        <f t="shared" ca="1" si="15"/>
        <v/>
      </c>
      <c r="AO24" s="17" t="str">
        <f t="shared" ref="AO24:BL24" ca="1" si="16">IF(AND($C30="Goal",AO$7&gt;=$F30,AO$7&lt;=$F30+$G30-1),2,IF(AND($C30="Milestone",AO$7&gt;=$F30,AO$7&lt;=$F30+$G30-1),1,""))</f>
        <v/>
      </c>
      <c r="AP24" s="17" t="str">
        <f t="shared" ca="1" si="16"/>
        <v/>
      </c>
      <c r="AQ24" s="17" t="str">
        <f t="shared" ca="1" si="16"/>
        <v/>
      </c>
      <c r="AR24" s="17" t="str">
        <f t="shared" ca="1" si="16"/>
        <v/>
      </c>
      <c r="AS24" s="17" t="str">
        <f t="shared" ca="1" si="16"/>
        <v/>
      </c>
      <c r="AT24" s="17" t="str">
        <f t="shared" ca="1" si="16"/>
        <v/>
      </c>
      <c r="AU24" s="17" t="str">
        <f t="shared" ca="1" si="16"/>
        <v/>
      </c>
      <c r="AV24" s="17" t="str">
        <f t="shared" ca="1" si="16"/>
        <v/>
      </c>
      <c r="AW24" s="17" t="str">
        <f t="shared" ca="1" si="16"/>
        <v/>
      </c>
      <c r="AX24" s="17" t="str">
        <f t="shared" ca="1" si="16"/>
        <v/>
      </c>
      <c r="AY24" s="17" t="str">
        <f t="shared" ca="1" si="16"/>
        <v/>
      </c>
      <c r="AZ24" s="17" t="str">
        <f t="shared" ca="1" si="16"/>
        <v/>
      </c>
      <c r="BA24" s="17" t="str">
        <f t="shared" ca="1" si="16"/>
        <v/>
      </c>
      <c r="BB24" s="17" t="str">
        <f t="shared" ca="1" si="16"/>
        <v/>
      </c>
      <c r="BC24" s="17" t="str">
        <f t="shared" ca="1" si="16"/>
        <v/>
      </c>
      <c r="BD24" s="17" t="str">
        <f t="shared" ca="1" si="16"/>
        <v/>
      </c>
      <c r="BE24" s="17" t="str">
        <f t="shared" ca="1" si="16"/>
        <v/>
      </c>
      <c r="BF24" s="17" t="str">
        <f t="shared" ca="1" si="16"/>
        <v/>
      </c>
      <c r="BG24" s="17" t="str">
        <f t="shared" ca="1" si="16"/>
        <v/>
      </c>
      <c r="BH24" s="17" t="str">
        <f t="shared" ca="1" si="16"/>
        <v/>
      </c>
      <c r="BI24" s="17" t="str">
        <f t="shared" ca="1" si="16"/>
        <v/>
      </c>
      <c r="BJ24" s="17" t="str">
        <f t="shared" ca="1" si="16"/>
        <v/>
      </c>
      <c r="BK24" s="17" t="str">
        <f t="shared" ca="1" si="16"/>
        <v/>
      </c>
      <c r="BL24" s="17" t="str">
        <f t="shared" ca="1" si="16"/>
        <v/>
      </c>
    </row>
    <row r="25" spans="1:64" s="1" customFormat="1" ht="47.5" customHeight="1" x14ac:dyDescent="0.35">
      <c r="A25" s="9"/>
      <c r="B25" s="73" t="s">
        <v>44</v>
      </c>
      <c r="C25" s="20" t="s">
        <v>17</v>
      </c>
      <c r="D25" s="20" t="s">
        <v>34</v>
      </c>
      <c r="E25" s="21">
        <v>1</v>
      </c>
      <c r="F25" s="22">
        <v>45683</v>
      </c>
      <c r="G25" s="23">
        <v>2</v>
      </c>
      <c r="H25" s="20"/>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1" customFormat="1" ht="47.5" customHeight="1" x14ac:dyDescent="0.35">
      <c r="A26" s="9"/>
      <c r="B26" s="73" t="s">
        <v>41</v>
      </c>
      <c r="C26" s="20" t="s">
        <v>17</v>
      </c>
      <c r="D26" s="44" t="s">
        <v>34</v>
      </c>
      <c r="E26" s="21">
        <v>1</v>
      </c>
      <c r="F26" s="22">
        <f>F25+2</f>
        <v>45685</v>
      </c>
      <c r="G26" s="23">
        <v>2</v>
      </c>
      <c r="H26" s="2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1" customFormat="1" ht="47.5" customHeight="1" x14ac:dyDescent="0.35">
      <c r="A27" s="9"/>
      <c r="B27" s="73" t="s">
        <v>45</v>
      </c>
      <c r="C27" s="20" t="s">
        <v>17</v>
      </c>
      <c r="D27" s="20" t="s">
        <v>34</v>
      </c>
      <c r="E27" s="21">
        <v>1</v>
      </c>
      <c r="F27" s="22">
        <f>F26+2</f>
        <v>45687</v>
      </c>
      <c r="G27" s="23">
        <v>2</v>
      </c>
      <c r="H27" s="20"/>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1" customFormat="1" ht="47.5" customHeight="1" x14ac:dyDescent="0.35">
      <c r="A28" s="9"/>
      <c r="B28" s="73" t="s">
        <v>46</v>
      </c>
      <c r="C28" s="20" t="s">
        <v>17</v>
      </c>
      <c r="D28" s="20" t="s">
        <v>34</v>
      </c>
      <c r="E28" s="21">
        <v>1</v>
      </c>
      <c r="F28" s="22">
        <f>F27+2</f>
        <v>45689</v>
      </c>
      <c r="G28" s="23">
        <v>4</v>
      </c>
      <c r="H28" s="20"/>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1" customFormat="1" ht="47.5" customHeight="1" x14ac:dyDescent="0.35">
      <c r="A29" s="9"/>
      <c r="B29" s="73" t="s">
        <v>47</v>
      </c>
      <c r="C29" s="20" t="s">
        <v>17</v>
      </c>
      <c r="D29" s="20" t="s">
        <v>34</v>
      </c>
      <c r="E29" s="21">
        <v>1</v>
      </c>
      <c r="F29" s="22">
        <f>F28+4</f>
        <v>45693</v>
      </c>
      <c r="G29" s="23">
        <v>2</v>
      </c>
      <c r="H29" s="20"/>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1" customFormat="1" ht="112.5" customHeight="1" x14ac:dyDescent="0.35">
      <c r="A30" s="9"/>
      <c r="B30" s="70" t="s">
        <v>31</v>
      </c>
      <c r="C30" s="20" t="s">
        <v>35</v>
      </c>
      <c r="D30" s="20"/>
      <c r="E30" s="21"/>
      <c r="F30" s="22"/>
      <c r="G30" s="23"/>
      <c r="H30" s="20"/>
      <c r="I30" s="17" t="str">
        <f t="shared" ref="I30:AN30" ca="1" si="17">IF(AND($C39="Goal",I$7&gt;=$F39,I$7&lt;=$F39+$G39-1),2,IF(AND($C39="Milestone",I$7&gt;=$F39,I$7&lt;=$F39+$G39-1),1,""))</f>
        <v/>
      </c>
      <c r="J30" s="17" t="str">
        <f t="shared" ca="1" si="17"/>
        <v/>
      </c>
      <c r="K30" s="17" t="str">
        <f t="shared" ca="1" si="17"/>
        <v/>
      </c>
      <c r="L30" s="17" t="str">
        <f t="shared" ca="1" si="17"/>
        <v/>
      </c>
      <c r="M30" s="17" t="str">
        <f t="shared" ca="1" si="17"/>
        <v/>
      </c>
      <c r="N30" s="17" t="str">
        <f t="shared" ca="1" si="17"/>
        <v/>
      </c>
      <c r="O30" s="17" t="str">
        <f t="shared" ca="1" si="17"/>
        <v/>
      </c>
      <c r="P30" s="17" t="str">
        <f t="shared" ca="1" si="17"/>
        <v/>
      </c>
      <c r="Q30" s="17" t="str">
        <f t="shared" ca="1" si="17"/>
        <v/>
      </c>
      <c r="R30" s="17" t="str">
        <f t="shared" ca="1" si="17"/>
        <v/>
      </c>
      <c r="S30" s="17" t="str">
        <f t="shared" ca="1" si="17"/>
        <v/>
      </c>
      <c r="T30" s="17" t="str">
        <f t="shared" ca="1" si="17"/>
        <v/>
      </c>
      <c r="U30" s="17" t="str">
        <f t="shared" ca="1" si="17"/>
        <v/>
      </c>
      <c r="V30" s="17" t="str">
        <f t="shared" ca="1" si="17"/>
        <v/>
      </c>
      <c r="W30" s="17" t="str">
        <f t="shared" ca="1" si="17"/>
        <v/>
      </c>
      <c r="X30" s="17" t="str">
        <f t="shared" ca="1" si="17"/>
        <v/>
      </c>
      <c r="Y30" s="17" t="str">
        <f t="shared" ca="1" si="17"/>
        <v/>
      </c>
      <c r="Z30" s="17" t="str">
        <f t="shared" ca="1" si="17"/>
        <v/>
      </c>
      <c r="AA30" s="17" t="str">
        <f t="shared" ca="1" si="17"/>
        <v/>
      </c>
      <c r="AB30" s="17" t="str">
        <f t="shared" ca="1" si="17"/>
        <v/>
      </c>
      <c r="AC30" s="17" t="str">
        <f t="shared" ca="1" si="17"/>
        <v/>
      </c>
      <c r="AD30" s="17" t="str">
        <f t="shared" ca="1" si="17"/>
        <v/>
      </c>
      <c r="AE30" s="17" t="str">
        <f t="shared" ca="1" si="17"/>
        <v/>
      </c>
      <c r="AF30" s="17" t="str">
        <f t="shared" ca="1" si="17"/>
        <v/>
      </c>
      <c r="AG30" s="17" t="str">
        <f t="shared" ca="1" si="17"/>
        <v/>
      </c>
      <c r="AH30" s="17" t="str">
        <f t="shared" ca="1" si="17"/>
        <v/>
      </c>
      <c r="AI30" s="17" t="str">
        <f t="shared" ca="1" si="17"/>
        <v/>
      </c>
      <c r="AJ30" s="17" t="str">
        <f t="shared" ca="1" si="17"/>
        <v/>
      </c>
      <c r="AK30" s="17" t="str">
        <f t="shared" ca="1" si="17"/>
        <v/>
      </c>
      <c r="AL30" s="17" t="str">
        <f t="shared" ca="1" si="17"/>
        <v/>
      </c>
      <c r="AM30" s="17" t="str">
        <f t="shared" ca="1" si="17"/>
        <v/>
      </c>
      <c r="AN30" s="17" t="str">
        <f t="shared" ca="1" si="17"/>
        <v/>
      </c>
      <c r="AO30" s="17" t="str">
        <f t="shared" ref="AO30:BL30" ca="1" si="18">IF(AND($C39="Goal",AO$7&gt;=$F39,AO$7&lt;=$F39+$G39-1),2,IF(AND($C39="Milestone",AO$7&gt;=$F39,AO$7&lt;=$F39+$G39-1),1,""))</f>
        <v/>
      </c>
      <c r="AP30" s="17" t="str">
        <f t="shared" ca="1" si="18"/>
        <v/>
      </c>
      <c r="AQ30" s="17" t="str">
        <f t="shared" ca="1" si="18"/>
        <v/>
      </c>
      <c r="AR30" s="17" t="str">
        <f t="shared" ca="1" si="18"/>
        <v/>
      </c>
      <c r="AS30" s="17" t="str">
        <f t="shared" ca="1" si="18"/>
        <v/>
      </c>
      <c r="AT30" s="17" t="str">
        <f t="shared" ca="1" si="18"/>
        <v/>
      </c>
      <c r="AU30" s="17" t="str">
        <f t="shared" ca="1" si="18"/>
        <v/>
      </c>
      <c r="AV30" s="17" t="str">
        <f t="shared" ca="1" si="18"/>
        <v/>
      </c>
      <c r="AW30" s="17" t="str">
        <f t="shared" ca="1" si="18"/>
        <v/>
      </c>
      <c r="AX30" s="17" t="str">
        <f t="shared" ca="1" si="18"/>
        <v/>
      </c>
      <c r="AY30" s="17" t="str">
        <f t="shared" ca="1" si="18"/>
        <v/>
      </c>
      <c r="AZ30" s="17" t="str">
        <f t="shared" ca="1" si="18"/>
        <v/>
      </c>
      <c r="BA30" s="17" t="str">
        <f t="shared" ca="1" si="18"/>
        <v/>
      </c>
      <c r="BB30" s="17" t="str">
        <f t="shared" ca="1" si="18"/>
        <v/>
      </c>
      <c r="BC30" s="17" t="str">
        <f t="shared" ca="1" si="18"/>
        <v/>
      </c>
      <c r="BD30" s="17" t="str">
        <f t="shared" ca="1" si="18"/>
        <v/>
      </c>
      <c r="BE30" s="17" t="str">
        <f t="shared" ca="1" si="18"/>
        <v/>
      </c>
      <c r="BF30" s="17" t="str">
        <f t="shared" ca="1" si="18"/>
        <v/>
      </c>
      <c r="BG30" s="17" t="str">
        <f t="shared" ca="1" si="18"/>
        <v/>
      </c>
      <c r="BH30" s="17" t="str">
        <f t="shared" ca="1" si="18"/>
        <v/>
      </c>
      <c r="BI30" s="17" t="str">
        <f t="shared" ca="1" si="18"/>
        <v/>
      </c>
      <c r="BJ30" s="17" t="str">
        <f t="shared" ca="1" si="18"/>
        <v/>
      </c>
      <c r="BK30" s="17" t="str">
        <f t="shared" ca="1" si="18"/>
        <v/>
      </c>
      <c r="BL30" s="17" t="str">
        <f t="shared" ca="1" si="18"/>
        <v/>
      </c>
    </row>
    <row r="31" spans="1:64" s="1" customFormat="1" ht="53.5" customHeight="1" x14ac:dyDescent="0.35">
      <c r="A31" s="9"/>
      <c r="B31" s="73" t="s">
        <v>51</v>
      </c>
      <c r="C31" s="20" t="s">
        <v>17</v>
      </c>
      <c r="D31" s="20" t="s">
        <v>34</v>
      </c>
      <c r="E31" s="21">
        <v>1</v>
      </c>
      <c r="F31" s="22">
        <v>45696</v>
      </c>
      <c r="G31" s="23">
        <v>2</v>
      </c>
      <c r="H31" s="20"/>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1" customFormat="1" ht="53.5" customHeight="1" x14ac:dyDescent="0.35">
      <c r="A32" s="9"/>
      <c r="B32" s="73" t="s">
        <v>50</v>
      </c>
      <c r="C32" s="20" t="s">
        <v>17</v>
      </c>
      <c r="D32" s="20" t="s">
        <v>34</v>
      </c>
      <c r="E32" s="21">
        <v>1</v>
      </c>
      <c r="F32" s="22">
        <f t="shared" ref="F32:F38" si="19">F31+2</f>
        <v>45698</v>
      </c>
      <c r="G32" s="23">
        <v>2</v>
      </c>
      <c r="H32" s="20"/>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1" customFormat="1" ht="53.5" customHeight="1" x14ac:dyDescent="0.35">
      <c r="A33" s="9"/>
      <c r="B33" s="73" t="s">
        <v>49</v>
      </c>
      <c r="C33" s="20" t="s">
        <v>17</v>
      </c>
      <c r="D33" s="20" t="s">
        <v>34</v>
      </c>
      <c r="E33" s="21">
        <v>1</v>
      </c>
      <c r="F33" s="22">
        <f t="shared" si="19"/>
        <v>45700</v>
      </c>
      <c r="G33" s="23">
        <v>2</v>
      </c>
      <c r="H33" s="20"/>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1" customFormat="1" ht="53.5" customHeight="1" x14ac:dyDescent="0.35">
      <c r="A34" s="9"/>
      <c r="B34" s="73" t="s">
        <v>48</v>
      </c>
      <c r="C34" s="20" t="s">
        <v>17</v>
      </c>
      <c r="D34" s="20" t="s">
        <v>34</v>
      </c>
      <c r="E34" s="21">
        <v>1</v>
      </c>
      <c r="F34" s="22">
        <f t="shared" si="19"/>
        <v>45702</v>
      </c>
      <c r="G34" s="23">
        <v>2</v>
      </c>
      <c r="H34" s="20"/>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1" customFormat="1" ht="53.5" customHeight="1" x14ac:dyDescent="0.35">
      <c r="A35" s="9"/>
      <c r="B35" s="73" t="s">
        <v>52</v>
      </c>
      <c r="C35" s="20" t="s">
        <v>56</v>
      </c>
      <c r="D35" s="20" t="s">
        <v>34</v>
      </c>
      <c r="E35" s="21">
        <v>1</v>
      </c>
      <c r="F35" s="22">
        <f t="shared" si="19"/>
        <v>45704</v>
      </c>
      <c r="G35" s="23">
        <v>2</v>
      </c>
      <c r="H35" s="20"/>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1" customFormat="1" ht="53.5" customHeight="1" x14ac:dyDescent="0.35">
      <c r="A36" s="9"/>
      <c r="B36" s="73" t="s">
        <v>53</v>
      </c>
      <c r="C36" s="20" t="s">
        <v>17</v>
      </c>
      <c r="D36" s="20" t="s">
        <v>34</v>
      </c>
      <c r="E36" s="21">
        <v>1</v>
      </c>
      <c r="F36" s="22">
        <f t="shared" si="19"/>
        <v>45706</v>
      </c>
      <c r="G36" s="23">
        <v>2</v>
      </c>
      <c r="H36" s="20"/>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1" customFormat="1" ht="53.5" customHeight="1" x14ac:dyDescent="0.35">
      <c r="A37" s="9"/>
      <c r="B37" s="73" t="s">
        <v>54</v>
      </c>
      <c r="C37" s="20" t="s">
        <v>17</v>
      </c>
      <c r="D37" s="20" t="s">
        <v>34</v>
      </c>
      <c r="E37" s="21">
        <v>1</v>
      </c>
      <c r="F37" s="22">
        <f t="shared" si="19"/>
        <v>45708</v>
      </c>
      <c r="G37" s="23">
        <v>2</v>
      </c>
      <c r="H37" s="20"/>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1" customFormat="1" ht="53.5" customHeight="1" x14ac:dyDescent="0.35">
      <c r="A38" s="9"/>
      <c r="B38" s="73" t="s">
        <v>55</v>
      </c>
      <c r="C38" s="20" t="s">
        <v>16</v>
      </c>
      <c r="D38" s="20" t="s">
        <v>34</v>
      </c>
      <c r="E38" s="21">
        <v>1</v>
      </c>
      <c r="F38" s="22">
        <f t="shared" si="19"/>
        <v>45710</v>
      </c>
      <c r="G38" s="23">
        <v>10</v>
      </c>
      <c r="H38" s="20"/>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1" customFormat="1" ht="89" customHeight="1" x14ac:dyDescent="0.35">
      <c r="A39" s="9"/>
      <c r="B39" s="70" t="s">
        <v>32</v>
      </c>
      <c r="C39" s="20" t="s">
        <v>35</v>
      </c>
      <c r="D39" s="20"/>
      <c r="E39" s="21"/>
      <c r="F39" s="22"/>
      <c r="G39" s="23"/>
      <c r="H39" s="20"/>
      <c r="I39" s="17" t="str">
        <f t="shared" ref="I39:AN39" ca="1" si="20">IF(AND($C45="Goal",I$7&gt;=$F45,I$7&lt;=$F45+$G45-1),2,IF(AND($C45="Milestone",I$7&gt;=$F45,I$7&lt;=$F45+$G45-1),1,""))</f>
        <v/>
      </c>
      <c r="J39" s="17" t="str">
        <f t="shared" ca="1" si="20"/>
        <v/>
      </c>
      <c r="K39" s="17" t="str">
        <f t="shared" ca="1" si="20"/>
        <v/>
      </c>
      <c r="L39" s="17" t="str">
        <f t="shared" ca="1" si="20"/>
        <v/>
      </c>
      <c r="M39" s="17" t="str">
        <f t="shared" ca="1" si="20"/>
        <v/>
      </c>
      <c r="N39" s="17" t="str">
        <f t="shared" ca="1" si="20"/>
        <v/>
      </c>
      <c r="O39" s="17" t="str">
        <f t="shared" ca="1" si="20"/>
        <v/>
      </c>
      <c r="P39" s="17" t="str">
        <f t="shared" ca="1" si="20"/>
        <v/>
      </c>
      <c r="Q39" s="17" t="str">
        <f t="shared" ca="1" si="20"/>
        <v/>
      </c>
      <c r="R39" s="17" t="str">
        <f t="shared" ca="1" si="20"/>
        <v/>
      </c>
      <c r="S39" s="17" t="str">
        <f t="shared" ca="1" si="20"/>
        <v/>
      </c>
      <c r="T39" s="17" t="str">
        <f t="shared" ca="1" si="20"/>
        <v/>
      </c>
      <c r="U39" s="17" t="str">
        <f t="shared" ca="1" si="20"/>
        <v/>
      </c>
      <c r="V39" s="17" t="str">
        <f t="shared" ca="1" si="20"/>
        <v/>
      </c>
      <c r="W39" s="17" t="str">
        <f t="shared" ca="1" si="20"/>
        <v/>
      </c>
      <c r="X39" s="17" t="str">
        <f t="shared" ca="1" si="20"/>
        <v/>
      </c>
      <c r="Y39" s="17" t="str">
        <f t="shared" ca="1" si="20"/>
        <v/>
      </c>
      <c r="Z39" s="17" t="str">
        <f t="shared" ca="1" si="20"/>
        <v/>
      </c>
      <c r="AA39" s="17" t="str">
        <f t="shared" ca="1" si="20"/>
        <v/>
      </c>
      <c r="AB39" s="17" t="str">
        <f t="shared" ca="1" si="20"/>
        <v/>
      </c>
      <c r="AC39" s="17" t="str">
        <f t="shared" ca="1" si="20"/>
        <v/>
      </c>
      <c r="AD39" s="17" t="str">
        <f t="shared" ca="1" si="20"/>
        <v/>
      </c>
      <c r="AE39" s="17" t="str">
        <f t="shared" ca="1" si="20"/>
        <v/>
      </c>
      <c r="AF39" s="17" t="str">
        <f t="shared" ca="1" si="20"/>
        <v/>
      </c>
      <c r="AG39" s="17" t="str">
        <f t="shared" ca="1" si="20"/>
        <v/>
      </c>
      <c r="AH39" s="17" t="str">
        <f t="shared" ca="1" si="20"/>
        <v/>
      </c>
      <c r="AI39" s="17" t="str">
        <f t="shared" ca="1" si="20"/>
        <v/>
      </c>
      <c r="AJ39" s="17" t="str">
        <f t="shared" ca="1" si="20"/>
        <v/>
      </c>
      <c r="AK39" s="17" t="str">
        <f t="shared" ca="1" si="20"/>
        <v/>
      </c>
      <c r="AL39" s="17" t="str">
        <f t="shared" ca="1" si="20"/>
        <v/>
      </c>
      <c r="AM39" s="17" t="str">
        <f t="shared" ca="1" si="20"/>
        <v/>
      </c>
      <c r="AN39" s="17" t="str">
        <f t="shared" ca="1" si="20"/>
        <v/>
      </c>
      <c r="AO39" s="17" t="str">
        <f t="shared" ref="AO39:BL39" ca="1" si="21">IF(AND($C45="Goal",AO$7&gt;=$F45,AO$7&lt;=$F45+$G45-1),2,IF(AND($C45="Milestone",AO$7&gt;=$F45,AO$7&lt;=$F45+$G45-1),1,""))</f>
        <v/>
      </c>
      <c r="AP39" s="17" t="str">
        <f t="shared" ca="1" si="21"/>
        <v/>
      </c>
      <c r="AQ39" s="17" t="str">
        <f t="shared" ca="1" si="21"/>
        <v/>
      </c>
      <c r="AR39" s="17" t="str">
        <f t="shared" ca="1" si="21"/>
        <v/>
      </c>
      <c r="AS39" s="17" t="str">
        <f t="shared" ca="1" si="21"/>
        <v/>
      </c>
      <c r="AT39" s="17" t="str">
        <f t="shared" ca="1" si="21"/>
        <v/>
      </c>
      <c r="AU39" s="17" t="str">
        <f t="shared" ca="1" si="21"/>
        <v/>
      </c>
      <c r="AV39" s="17" t="str">
        <f t="shared" ca="1" si="21"/>
        <v/>
      </c>
      <c r="AW39" s="17" t="str">
        <f t="shared" ca="1" si="21"/>
        <v/>
      </c>
      <c r="AX39" s="17" t="str">
        <f t="shared" ca="1" si="21"/>
        <v/>
      </c>
      <c r="AY39" s="17" t="str">
        <f t="shared" ca="1" si="21"/>
        <v/>
      </c>
      <c r="AZ39" s="17" t="str">
        <f t="shared" ca="1" si="21"/>
        <v/>
      </c>
      <c r="BA39" s="17" t="str">
        <f t="shared" ca="1" si="21"/>
        <v/>
      </c>
      <c r="BB39" s="17" t="str">
        <f t="shared" ca="1" si="21"/>
        <v/>
      </c>
      <c r="BC39" s="17" t="str">
        <f t="shared" ca="1" si="21"/>
        <v/>
      </c>
      <c r="BD39" s="17" t="str">
        <f t="shared" ca="1" si="21"/>
        <v/>
      </c>
      <c r="BE39" s="17" t="str">
        <f t="shared" ca="1" si="21"/>
        <v/>
      </c>
      <c r="BF39" s="17" t="str">
        <f t="shared" ca="1" si="21"/>
        <v/>
      </c>
      <c r="BG39" s="17" t="str">
        <f t="shared" ca="1" si="21"/>
        <v/>
      </c>
      <c r="BH39" s="17" t="str">
        <f t="shared" ca="1" si="21"/>
        <v/>
      </c>
      <c r="BI39" s="17" t="str">
        <f t="shared" ca="1" si="21"/>
        <v/>
      </c>
      <c r="BJ39" s="17" t="str">
        <f t="shared" ca="1" si="21"/>
        <v/>
      </c>
      <c r="BK39" s="17" t="str">
        <f t="shared" ca="1" si="21"/>
        <v/>
      </c>
      <c r="BL39" s="17" t="str">
        <f t="shared" ca="1" si="21"/>
        <v/>
      </c>
    </row>
    <row r="40" spans="1:64" s="1" customFormat="1" ht="45.5" customHeight="1" x14ac:dyDescent="0.35">
      <c r="A40" s="9"/>
      <c r="B40" s="74" t="s">
        <v>57</v>
      </c>
      <c r="C40" s="20" t="s">
        <v>17</v>
      </c>
      <c r="D40" s="20" t="s">
        <v>34</v>
      </c>
      <c r="E40" s="21">
        <v>1</v>
      </c>
      <c r="F40" s="22">
        <v>45719</v>
      </c>
      <c r="G40" s="23">
        <v>2</v>
      </c>
      <c r="H40" s="20"/>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1" customFormat="1" ht="45.5" customHeight="1" x14ac:dyDescent="0.35">
      <c r="A41" s="9"/>
      <c r="B41" s="74" t="s">
        <v>58</v>
      </c>
      <c r="C41" s="20" t="s">
        <v>17</v>
      </c>
      <c r="D41" s="20" t="s">
        <v>34</v>
      </c>
      <c r="E41" s="21">
        <v>1</v>
      </c>
      <c r="F41" s="22">
        <f>F40+2</f>
        <v>45721</v>
      </c>
      <c r="G41" s="23">
        <v>3</v>
      </c>
      <c r="H41" s="20"/>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1" customFormat="1" ht="45.5" customHeight="1" x14ac:dyDescent="0.35">
      <c r="A42" s="9"/>
      <c r="B42" s="74" t="s">
        <v>59</v>
      </c>
      <c r="C42" s="20" t="s">
        <v>17</v>
      </c>
      <c r="D42" s="20" t="s">
        <v>34</v>
      </c>
      <c r="E42" s="21">
        <v>1</v>
      </c>
      <c r="F42" s="22">
        <f>F41+3</f>
        <v>45724</v>
      </c>
      <c r="G42" s="23">
        <v>2</v>
      </c>
      <c r="H42" s="20"/>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1" customFormat="1" ht="45.5" customHeight="1" x14ac:dyDescent="0.35">
      <c r="A43" s="9"/>
      <c r="B43" s="74" t="s">
        <v>60</v>
      </c>
      <c r="C43" s="20" t="s">
        <v>17</v>
      </c>
      <c r="D43" s="20" t="s">
        <v>34</v>
      </c>
      <c r="E43" s="21">
        <v>1</v>
      </c>
      <c r="F43" s="22">
        <f>F42+2</f>
        <v>45726</v>
      </c>
      <c r="G43" s="23">
        <v>3</v>
      </c>
      <c r="H43" s="20"/>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1" customFormat="1" ht="45.5" customHeight="1" x14ac:dyDescent="0.35">
      <c r="A44" s="9"/>
      <c r="B44" s="74" t="s">
        <v>29</v>
      </c>
      <c r="C44" s="20" t="s">
        <v>16</v>
      </c>
      <c r="D44" s="20" t="s">
        <v>34</v>
      </c>
      <c r="E44" s="21">
        <v>1</v>
      </c>
      <c r="F44" s="22">
        <f>F43+3</f>
        <v>45729</v>
      </c>
      <c r="G44" s="23">
        <v>5</v>
      </c>
      <c r="H44" s="20"/>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1" customFormat="1" ht="103.5" customHeight="1" x14ac:dyDescent="0.35">
      <c r="A45" s="9"/>
      <c r="B45" s="70" t="s">
        <v>33</v>
      </c>
      <c r="C45" s="20"/>
      <c r="D45" s="20"/>
      <c r="E45" s="21"/>
      <c r="F45" s="22"/>
      <c r="G45" s="23"/>
      <c r="H45" s="20"/>
      <c r="I45" s="17" t="str">
        <f t="shared" ref="I45:I54" ca="1" si="22">IF(AND($C46="Goal",I$7&gt;=$F46,I$7&lt;=$F46+$G46-1),2,IF(AND($C46="Milestone",I$7&gt;=$F46,I$7&lt;=$F46+$G46-1),1,""))</f>
        <v/>
      </c>
      <c r="J45" s="17" t="str">
        <f t="shared" ref="J45:J54" ca="1" si="23">IF(AND($C46="Goal",J$7&gt;=$F46,J$7&lt;=$F46+$G46-1),2,IF(AND($C46="Milestone",J$7&gt;=$F46,J$7&lt;=$F46+$G46-1),1,""))</f>
        <v/>
      </c>
      <c r="K45" s="17" t="str">
        <f t="shared" ref="K45:K54" ca="1" si="24">IF(AND($C46="Goal",K$7&gt;=$F46,K$7&lt;=$F46+$G46-1),2,IF(AND($C46="Milestone",K$7&gt;=$F46,K$7&lt;=$F46+$G46-1),1,""))</f>
        <v/>
      </c>
      <c r="L45" s="17" t="str">
        <f t="shared" ref="L45:L54" ca="1" si="25">IF(AND($C46="Goal",L$7&gt;=$F46,L$7&lt;=$F46+$G46-1),2,IF(AND($C46="Milestone",L$7&gt;=$F46,L$7&lt;=$F46+$G46-1),1,""))</f>
        <v/>
      </c>
      <c r="M45" s="17" t="str">
        <f t="shared" ref="M45:M54" ca="1" si="26">IF(AND($C46="Goal",M$7&gt;=$F46,M$7&lt;=$F46+$G46-1),2,IF(AND($C46="Milestone",M$7&gt;=$F46,M$7&lt;=$F46+$G46-1),1,""))</f>
        <v/>
      </c>
      <c r="N45" s="17" t="str">
        <f t="shared" ref="N45:N54" ca="1" si="27">IF(AND($C46="Goal",N$7&gt;=$F46,N$7&lt;=$F46+$G46-1),2,IF(AND($C46="Milestone",N$7&gt;=$F46,N$7&lt;=$F46+$G46-1),1,""))</f>
        <v/>
      </c>
      <c r="O45" s="17" t="str">
        <f t="shared" ref="O45:O54" ca="1" si="28">IF(AND($C46="Goal",O$7&gt;=$F46,O$7&lt;=$F46+$G46-1),2,IF(AND($C46="Milestone",O$7&gt;=$F46,O$7&lt;=$F46+$G46-1),1,""))</f>
        <v/>
      </c>
      <c r="P45" s="17" t="str">
        <f t="shared" ref="P45:P54" ca="1" si="29">IF(AND($C46="Goal",P$7&gt;=$F46,P$7&lt;=$F46+$G46-1),2,IF(AND($C46="Milestone",P$7&gt;=$F46,P$7&lt;=$F46+$G46-1),1,""))</f>
        <v/>
      </c>
      <c r="Q45" s="17" t="str">
        <f t="shared" ref="Q45:Q54" ca="1" si="30">IF(AND($C46="Goal",Q$7&gt;=$F46,Q$7&lt;=$F46+$G46-1),2,IF(AND($C46="Milestone",Q$7&gt;=$F46,Q$7&lt;=$F46+$G46-1),1,""))</f>
        <v/>
      </c>
      <c r="R45" s="17" t="str">
        <f t="shared" ref="R45:R54" ca="1" si="31">IF(AND($C46="Goal",R$7&gt;=$F46,R$7&lt;=$F46+$G46-1),2,IF(AND($C46="Milestone",R$7&gt;=$F46,R$7&lt;=$F46+$G46-1),1,""))</f>
        <v/>
      </c>
      <c r="S45" s="17" t="str">
        <f t="shared" ref="S45:S54" ca="1" si="32">IF(AND($C46="Goal",S$7&gt;=$F46,S$7&lt;=$F46+$G46-1),2,IF(AND($C46="Milestone",S$7&gt;=$F46,S$7&lt;=$F46+$G46-1),1,""))</f>
        <v/>
      </c>
      <c r="T45" s="17" t="str">
        <f t="shared" ref="T45:T54" ca="1" si="33">IF(AND($C46="Goal",T$7&gt;=$F46,T$7&lt;=$F46+$G46-1),2,IF(AND($C46="Milestone",T$7&gt;=$F46,T$7&lt;=$F46+$G46-1),1,""))</f>
        <v/>
      </c>
      <c r="U45" s="17" t="str">
        <f t="shared" ref="U45:U54" ca="1" si="34">IF(AND($C46="Goal",U$7&gt;=$F46,U$7&lt;=$F46+$G46-1),2,IF(AND($C46="Milestone",U$7&gt;=$F46,U$7&lt;=$F46+$G46-1),1,""))</f>
        <v/>
      </c>
      <c r="V45" s="17" t="str">
        <f t="shared" ref="V45:V54" ca="1" si="35">IF(AND($C46="Goal",V$7&gt;=$F46,V$7&lt;=$F46+$G46-1),2,IF(AND($C46="Milestone",V$7&gt;=$F46,V$7&lt;=$F46+$G46-1),1,""))</f>
        <v/>
      </c>
      <c r="W45" s="17" t="str">
        <f t="shared" ref="W45:W54" ca="1" si="36">IF(AND($C46="Goal",W$7&gt;=$F46,W$7&lt;=$F46+$G46-1),2,IF(AND($C46="Milestone",W$7&gt;=$F46,W$7&lt;=$F46+$G46-1),1,""))</f>
        <v/>
      </c>
      <c r="X45" s="17" t="str">
        <f t="shared" ref="X45:X54" ca="1" si="37">IF(AND($C46="Goal",X$7&gt;=$F46,X$7&lt;=$F46+$G46-1),2,IF(AND($C46="Milestone",X$7&gt;=$F46,X$7&lt;=$F46+$G46-1),1,""))</f>
        <v/>
      </c>
      <c r="Y45" s="17" t="str">
        <f t="shared" ref="Y45:Y54" ca="1" si="38">IF(AND($C46="Goal",Y$7&gt;=$F46,Y$7&lt;=$F46+$G46-1),2,IF(AND($C46="Milestone",Y$7&gt;=$F46,Y$7&lt;=$F46+$G46-1),1,""))</f>
        <v/>
      </c>
      <c r="Z45" s="17" t="str">
        <f t="shared" ref="Z45:Z54" ca="1" si="39">IF(AND($C46="Goal",Z$7&gt;=$F46,Z$7&lt;=$F46+$G46-1),2,IF(AND($C46="Milestone",Z$7&gt;=$F46,Z$7&lt;=$F46+$G46-1),1,""))</f>
        <v/>
      </c>
      <c r="AA45" s="17" t="str">
        <f t="shared" ref="AA45:AA54" ca="1" si="40">IF(AND($C46="Goal",AA$7&gt;=$F46,AA$7&lt;=$F46+$G46-1),2,IF(AND($C46="Milestone",AA$7&gt;=$F46,AA$7&lt;=$F46+$G46-1),1,""))</f>
        <v/>
      </c>
      <c r="AB45" s="17" t="str">
        <f t="shared" ref="AB45:AB54" ca="1" si="41">IF(AND($C46="Goal",AB$7&gt;=$F46,AB$7&lt;=$F46+$G46-1),2,IF(AND($C46="Milestone",AB$7&gt;=$F46,AB$7&lt;=$F46+$G46-1),1,""))</f>
        <v/>
      </c>
      <c r="AC45" s="17" t="str">
        <f t="shared" ref="AC45:AC54" ca="1" si="42">IF(AND($C46="Goal",AC$7&gt;=$F46,AC$7&lt;=$F46+$G46-1),2,IF(AND($C46="Milestone",AC$7&gt;=$F46,AC$7&lt;=$F46+$G46-1),1,""))</f>
        <v/>
      </c>
      <c r="AD45" s="17" t="str">
        <f t="shared" ref="AD45:AD54" ca="1" si="43">IF(AND($C46="Goal",AD$7&gt;=$F46,AD$7&lt;=$F46+$G46-1),2,IF(AND($C46="Milestone",AD$7&gt;=$F46,AD$7&lt;=$F46+$G46-1),1,""))</f>
        <v/>
      </c>
      <c r="AE45" s="17" t="str">
        <f t="shared" ref="AE45:AE54" ca="1" si="44">IF(AND($C46="Goal",AE$7&gt;=$F46,AE$7&lt;=$F46+$G46-1),2,IF(AND($C46="Milestone",AE$7&gt;=$F46,AE$7&lt;=$F46+$G46-1),1,""))</f>
        <v/>
      </c>
      <c r="AF45" s="17" t="str">
        <f t="shared" ref="AF45:AF54" ca="1" si="45">IF(AND($C46="Goal",AF$7&gt;=$F46,AF$7&lt;=$F46+$G46-1),2,IF(AND($C46="Milestone",AF$7&gt;=$F46,AF$7&lt;=$F46+$G46-1),1,""))</f>
        <v/>
      </c>
      <c r="AG45" s="17" t="str">
        <f t="shared" ref="AG45:AG54" ca="1" si="46">IF(AND($C46="Goal",AG$7&gt;=$F46,AG$7&lt;=$F46+$G46-1),2,IF(AND($C46="Milestone",AG$7&gt;=$F46,AG$7&lt;=$F46+$G46-1),1,""))</f>
        <v/>
      </c>
      <c r="AH45" s="17" t="str">
        <f t="shared" ref="AH45:AH54" ca="1" si="47">IF(AND($C46="Goal",AH$7&gt;=$F46,AH$7&lt;=$F46+$G46-1),2,IF(AND($C46="Milestone",AH$7&gt;=$F46,AH$7&lt;=$F46+$G46-1),1,""))</f>
        <v/>
      </c>
      <c r="AI45" s="17" t="str">
        <f t="shared" ref="AI45:AI54" ca="1" si="48">IF(AND($C46="Goal",AI$7&gt;=$F46,AI$7&lt;=$F46+$G46-1),2,IF(AND($C46="Milestone",AI$7&gt;=$F46,AI$7&lt;=$F46+$G46-1),1,""))</f>
        <v/>
      </c>
      <c r="AJ45" s="17" t="str">
        <f t="shared" ref="AJ45:AJ54" ca="1" si="49">IF(AND($C46="Goal",AJ$7&gt;=$F46,AJ$7&lt;=$F46+$G46-1),2,IF(AND($C46="Milestone",AJ$7&gt;=$F46,AJ$7&lt;=$F46+$G46-1),1,""))</f>
        <v/>
      </c>
      <c r="AK45" s="17" t="str">
        <f t="shared" ref="AK45:AK54" ca="1" si="50">IF(AND($C46="Goal",AK$7&gt;=$F46,AK$7&lt;=$F46+$G46-1),2,IF(AND($C46="Milestone",AK$7&gt;=$F46,AK$7&lt;=$F46+$G46-1),1,""))</f>
        <v/>
      </c>
      <c r="AL45" s="17" t="str">
        <f t="shared" ref="AL45:AL54" ca="1" si="51">IF(AND($C46="Goal",AL$7&gt;=$F46,AL$7&lt;=$F46+$G46-1),2,IF(AND($C46="Milestone",AL$7&gt;=$F46,AL$7&lt;=$F46+$G46-1),1,""))</f>
        <v/>
      </c>
      <c r="AM45" s="17" t="str">
        <f t="shared" ref="AM45:AM54" ca="1" si="52">IF(AND($C46="Goal",AM$7&gt;=$F46,AM$7&lt;=$F46+$G46-1),2,IF(AND($C46="Milestone",AM$7&gt;=$F46,AM$7&lt;=$F46+$G46-1),1,""))</f>
        <v/>
      </c>
      <c r="AN45" s="17" t="str">
        <f t="shared" ref="AN45:AN54" ca="1" si="53">IF(AND($C46="Goal",AN$7&gt;=$F46,AN$7&lt;=$F46+$G46-1),2,IF(AND($C46="Milestone",AN$7&gt;=$F46,AN$7&lt;=$F46+$G46-1),1,""))</f>
        <v/>
      </c>
      <c r="AO45" s="17" t="str">
        <f t="shared" ref="AO45:AO54" ca="1" si="54">IF(AND($C46="Goal",AO$7&gt;=$F46,AO$7&lt;=$F46+$G46-1),2,IF(AND($C46="Milestone",AO$7&gt;=$F46,AO$7&lt;=$F46+$G46-1),1,""))</f>
        <v/>
      </c>
      <c r="AP45" s="17" t="str">
        <f t="shared" ref="AP45:AP54" ca="1" si="55">IF(AND($C46="Goal",AP$7&gt;=$F46,AP$7&lt;=$F46+$G46-1),2,IF(AND($C46="Milestone",AP$7&gt;=$F46,AP$7&lt;=$F46+$G46-1),1,""))</f>
        <v/>
      </c>
      <c r="AQ45" s="17" t="str">
        <f t="shared" ref="AQ45:AQ54" ca="1" si="56">IF(AND($C46="Goal",AQ$7&gt;=$F46,AQ$7&lt;=$F46+$G46-1),2,IF(AND($C46="Milestone",AQ$7&gt;=$F46,AQ$7&lt;=$F46+$G46-1),1,""))</f>
        <v/>
      </c>
      <c r="AR45" s="17" t="str">
        <f t="shared" ref="AR45:AR54" ca="1" si="57">IF(AND($C46="Goal",AR$7&gt;=$F46,AR$7&lt;=$F46+$G46-1),2,IF(AND($C46="Milestone",AR$7&gt;=$F46,AR$7&lt;=$F46+$G46-1),1,""))</f>
        <v/>
      </c>
      <c r="AS45" s="17" t="str">
        <f t="shared" ref="AS45:AS54" ca="1" si="58">IF(AND($C46="Goal",AS$7&gt;=$F46,AS$7&lt;=$F46+$G46-1),2,IF(AND($C46="Milestone",AS$7&gt;=$F46,AS$7&lt;=$F46+$G46-1),1,""))</f>
        <v/>
      </c>
      <c r="AT45" s="17" t="str">
        <f t="shared" ref="AT45:AT54" ca="1" si="59">IF(AND($C46="Goal",AT$7&gt;=$F46,AT$7&lt;=$F46+$G46-1),2,IF(AND($C46="Milestone",AT$7&gt;=$F46,AT$7&lt;=$F46+$G46-1),1,""))</f>
        <v/>
      </c>
      <c r="AU45" s="17" t="str">
        <f t="shared" ref="AU45:AU54" ca="1" si="60">IF(AND($C46="Goal",AU$7&gt;=$F46,AU$7&lt;=$F46+$G46-1),2,IF(AND($C46="Milestone",AU$7&gt;=$F46,AU$7&lt;=$F46+$G46-1),1,""))</f>
        <v/>
      </c>
      <c r="AV45" s="17" t="str">
        <f t="shared" ref="AV45:AV54" ca="1" si="61">IF(AND($C46="Goal",AV$7&gt;=$F46,AV$7&lt;=$F46+$G46-1),2,IF(AND($C46="Milestone",AV$7&gt;=$F46,AV$7&lt;=$F46+$G46-1),1,""))</f>
        <v/>
      </c>
      <c r="AW45" s="17" t="str">
        <f t="shared" ref="AW45:AW54" ca="1" si="62">IF(AND($C46="Goal",AW$7&gt;=$F46,AW$7&lt;=$F46+$G46-1),2,IF(AND($C46="Milestone",AW$7&gt;=$F46,AW$7&lt;=$F46+$G46-1),1,""))</f>
        <v/>
      </c>
      <c r="AX45" s="17" t="str">
        <f t="shared" ref="AX45:AX54" ca="1" si="63">IF(AND($C46="Goal",AX$7&gt;=$F46,AX$7&lt;=$F46+$G46-1),2,IF(AND($C46="Milestone",AX$7&gt;=$F46,AX$7&lt;=$F46+$G46-1),1,""))</f>
        <v/>
      </c>
      <c r="AY45" s="17" t="str">
        <f t="shared" ref="AY45:AY54" ca="1" si="64">IF(AND($C46="Goal",AY$7&gt;=$F46,AY$7&lt;=$F46+$G46-1),2,IF(AND($C46="Milestone",AY$7&gt;=$F46,AY$7&lt;=$F46+$G46-1),1,""))</f>
        <v/>
      </c>
      <c r="AZ45" s="17" t="str">
        <f t="shared" ref="AZ45:AZ54" ca="1" si="65">IF(AND($C46="Goal",AZ$7&gt;=$F46,AZ$7&lt;=$F46+$G46-1),2,IF(AND($C46="Milestone",AZ$7&gt;=$F46,AZ$7&lt;=$F46+$G46-1),1,""))</f>
        <v/>
      </c>
      <c r="BA45" s="17" t="str">
        <f t="shared" ref="BA45:BA54" ca="1" si="66">IF(AND($C46="Goal",BA$7&gt;=$F46,BA$7&lt;=$F46+$G46-1),2,IF(AND($C46="Milestone",BA$7&gt;=$F46,BA$7&lt;=$F46+$G46-1),1,""))</f>
        <v/>
      </c>
      <c r="BB45" s="17" t="str">
        <f t="shared" ref="BB45:BB54" ca="1" si="67">IF(AND($C46="Goal",BB$7&gt;=$F46,BB$7&lt;=$F46+$G46-1),2,IF(AND($C46="Milestone",BB$7&gt;=$F46,BB$7&lt;=$F46+$G46-1),1,""))</f>
        <v/>
      </c>
      <c r="BC45" s="17" t="str">
        <f t="shared" ref="BC45:BC54" ca="1" si="68">IF(AND($C46="Goal",BC$7&gt;=$F46,BC$7&lt;=$F46+$G46-1),2,IF(AND($C46="Milestone",BC$7&gt;=$F46,BC$7&lt;=$F46+$G46-1),1,""))</f>
        <v/>
      </c>
      <c r="BD45" s="17" t="str">
        <f t="shared" ref="BD45:BD54" ca="1" si="69">IF(AND($C46="Goal",BD$7&gt;=$F46,BD$7&lt;=$F46+$G46-1),2,IF(AND($C46="Milestone",BD$7&gt;=$F46,BD$7&lt;=$F46+$G46-1),1,""))</f>
        <v/>
      </c>
      <c r="BE45" s="17" t="str">
        <f t="shared" ref="BE45:BE54" ca="1" si="70">IF(AND($C46="Goal",BE$7&gt;=$F46,BE$7&lt;=$F46+$G46-1),2,IF(AND($C46="Milestone",BE$7&gt;=$F46,BE$7&lt;=$F46+$G46-1),1,""))</f>
        <v/>
      </c>
      <c r="BF45" s="17" t="str">
        <f t="shared" ref="BF45:BF54" ca="1" si="71">IF(AND($C46="Goal",BF$7&gt;=$F46,BF$7&lt;=$F46+$G46-1),2,IF(AND($C46="Milestone",BF$7&gt;=$F46,BF$7&lt;=$F46+$G46-1),1,""))</f>
        <v/>
      </c>
      <c r="BG45" s="17" t="str">
        <f t="shared" ref="BG45:BG54" ca="1" si="72">IF(AND($C46="Goal",BG$7&gt;=$F46,BG$7&lt;=$F46+$G46-1),2,IF(AND($C46="Milestone",BG$7&gt;=$F46,BG$7&lt;=$F46+$G46-1),1,""))</f>
        <v/>
      </c>
      <c r="BH45" s="17" t="str">
        <f t="shared" ref="BH45:BH54" ca="1" si="73">IF(AND($C46="Goal",BH$7&gt;=$F46,BH$7&lt;=$F46+$G46-1),2,IF(AND($C46="Milestone",BH$7&gt;=$F46,BH$7&lt;=$F46+$G46-1),1,""))</f>
        <v/>
      </c>
      <c r="BI45" s="17" t="str">
        <f t="shared" ref="BI45:BI54" ca="1" si="74">IF(AND($C46="Goal",BI$7&gt;=$F46,BI$7&lt;=$F46+$G46-1),2,IF(AND($C46="Milestone",BI$7&gt;=$F46,BI$7&lt;=$F46+$G46-1),1,""))</f>
        <v/>
      </c>
      <c r="BJ45" s="17" t="str">
        <f t="shared" ref="BJ45:BJ54" ca="1" si="75">IF(AND($C46="Goal",BJ$7&gt;=$F46,BJ$7&lt;=$F46+$G46-1),2,IF(AND($C46="Milestone",BJ$7&gt;=$F46,BJ$7&lt;=$F46+$G46-1),1,""))</f>
        <v/>
      </c>
      <c r="BK45" s="17" t="str">
        <f t="shared" ref="BK45:BK54" ca="1" si="76">IF(AND($C46="Goal",BK$7&gt;=$F46,BK$7&lt;=$F46+$G46-1),2,IF(AND($C46="Milestone",BK$7&gt;=$F46,BK$7&lt;=$F46+$G46-1),1,""))</f>
        <v/>
      </c>
      <c r="BL45" s="17" t="str">
        <f t="shared" ref="BL45:BL54" ca="1" si="77">IF(AND($C46="Goal",BL$7&gt;=$F46,BL$7&lt;=$F46+$G46-1),2,IF(AND($C46="Milestone",BL$7&gt;=$F46,BL$7&lt;=$F46+$G46-1),1,""))</f>
        <v/>
      </c>
    </row>
    <row r="46" spans="1:64" s="1" customFormat="1" ht="40.15" customHeight="1" x14ac:dyDescent="0.35">
      <c r="A46" s="9"/>
      <c r="B46" s="12" t="s">
        <v>26</v>
      </c>
      <c r="C46" s="20" t="s">
        <v>17</v>
      </c>
      <c r="D46" s="20" t="s">
        <v>34</v>
      </c>
      <c r="E46" s="21">
        <v>1</v>
      </c>
      <c r="F46" s="22">
        <v>45734</v>
      </c>
      <c r="G46" s="23">
        <v>3</v>
      </c>
      <c r="H46" s="20"/>
      <c r="I46" s="17" t="str">
        <f t="shared" ref="I46:AN46" ca="1" si="78">IF(AND($C48="Goal",I$7&gt;=$F48,I$7&lt;=$F48+$G48-1),2,IF(AND($C48="Milestone",I$7&gt;=$F48,I$7&lt;=$F48+$G48-1),1,""))</f>
        <v/>
      </c>
      <c r="J46" s="17" t="str">
        <f t="shared" ca="1" si="78"/>
        <v/>
      </c>
      <c r="K46" s="17" t="str">
        <f t="shared" ca="1" si="78"/>
        <v/>
      </c>
      <c r="L46" s="17" t="str">
        <f t="shared" ca="1" si="78"/>
        <v/>
      </c>
      <c r="M46" s="17" t="str">
        <f t="shared" ca="1" si="78"/>
        <v/>
      </c>
      <c r="N46" s="17" t="str">
        <f t="shared" ca="1" si="78"/>
        <v/>
      </c>
      <c r="O46" s="17" t="str">
        <f t="shared" ca="1" si="78"/>
        <v/>
      </c>
      <c r="P46" s="17" t="str">
        <f t="shared" ca="1" si="78"/>
        <v/>
      </c>
      <c r="Q46" s="17" t="str">
        <f t="shared" ca="1" si="78"/>
        <v/>
      </c>
      <c r="R46" s="17" t="str">
        <f t="shared" ca="1" si="78"/>
        <v/>
      </c>
      <c r="S46" s="17" t="str">
        <f t="shared" ca="1" si="78"/>
        <v/>
      </c>
      <c r="T46" s="17" t="str">
        <f t="shared" ca="1" si="78"/>
        <v/>
      </c>
      <c r="U46" s="17" t="str">
        <f t="shared" ca="1" si="78"/>
        <v/>
      </c>
      <c r="V46" s="17" t="str">
        <f t="shared" ca="1" si="78"/>
        <v/>
      </c>
      <c r="W46" s="17" t="str">
        <f t="shared" ca="1" si="78"/>
        <v/>
      </c>
      <c r="X46" s="17" t="str">
        <f t="shared" ca="1" si="78"/>
        <v/>
      </c>
      <c r="Y46" s="17" t="str">
        <f t="shared" ca="1" si="78"/>
        <v/>
      </c>
      <c r="Z46" s="17" t="str">
        <f t="shared" ca="1" si="78"/>
        <v/>
      </c>
      <c r="AA46" s="17" t="str">
        <f t="shared" ca="1" si="78"/>
        <v/>
      </c>
      <c r="AB46" s="17" t="str">
        <f t="shared" ca="1" si="78"/>
        <v/>
      </c>
      <c r="AC46" s="17" t="str">
        <f t="shared" ca="1" si="78"/>
        <v/>
      </c>
      <c r="AD46" s="17" t="str">
        <f t="shared" ca="1" si="78"/>
        <v/>
      </c>
      <c r="AE46" s="17" t="str">
        <f t="shared" ca="1" si="78"/>
        <v/>
      </c>
      <c r="AF46" s="17" t="str">
        <f t="shared" ca="1" si="78"/>
        <v/>
      </c>
      <c r="AG46" s="17" t="str">
        <f t="shared" ca="1" si="78"/>
        <v/>
      </c>
      <c r="AH46" s="17" t="str">
        <f t="shared" ca="1" si="78"/>
        <v/>
      </c>
      <c r="AI46" s="17" t="str">
        <f t="shared" ca="1" si="78"/>
        <v/>
      </c>
      <c r="AJ46" s="17" t="str">
        <f t="shared" ca="1" si="78"/>
        <v/>
      </c>
      <c r="AK46" s="17" t="str">
        <f t="shared" ca="1" si="78"/>
        <v/>
      </c>
      <c r="AL46" s="17" t="str">
        <f t="shared" ca="1" si="78"/>
        <v/>
      </c>
      <c r="AM46" s="17" t="str">
        <f t="shared" ca="1" si="78"/>
        <v/>
      </c>
      <c r="AN46" s="17" t="str">
        <f t="shared" ca="1" si="78"/>
        <v/>
      </c>
      <c r="AO46" s="17" t="str">
        <f t="shared" ref="AO46:BL46" ca="1" si="79">IF(AND($C48="Goal",AO$7&gt;=$F48,AO$7&lt;=$F48+$G48-1),2,IF(AND($C48="Milestone",AO$7&gt;=$F48,AO$7&lt;=$F48+$G48-1),1,""))</f>
        <v/>
      </c>
      <c r="AP46" s="17" t="str">
        <f t="shared" ca="1" si="79"/>
        <v/>
      </c>
      <c r="AQ46" s="17" t="str">
        <f t="shared" ca="1" si="79"/>
        <v/>
      </c>
      <c r="AR46" s="17" t="str">
        <f t="shared" ca="1" si="79"/>
        <v/>
      </c>
      <c r="AS46" s="17" t="str">
        <f t="shared" ca="1" si="79"/>
        <v/>
      </c>
      <c r="AT46" s="17" t="str">
        <f t="shared" ca="1" si="79"/>
        <v/>
      </c>
      <c r="AU46" s="17" t="str">
        <f t="shared" ca="1" si="79"/>
        <v/>
      </c>
      <c r="AV46" s="17" t="str">
        <f t="shared" ca="1" si="79"/>
        <v/>
      </c>
      <c r="AW46" s="17" t="str">
        <f t="shared" ca="1" si="79"/>
        <v/>
      </c>
      <c r="AX46" s="17" t="str">
        <f t="shared" ca="1" si="79"/>
        <v/>
      </c>
      <c r="AY46" s="17" t="str">
        <f t="shared" ca="1" si="79"/>
        <v/>
      </c>
      <c r="AZ46" s="17" t="str">
        <f t="shared" ca="1" si="79"/>
        <v/>
      </c>
      <c r="BA46" s="17" t="str">
        <f t="shared" ca="1" si="79"/>
        <v/>
      </c>
      <c r="BB46" s="17" t="str">
        <f t="shared" ca="1" si="79"/>
        <v/>
      </c>
      <c r="BC46" s="17" t="str">
        <f t="shared" ca="1" si="79"/>
        <v/>
      </c>
      <c r="BD46" s="17" t="str">
        <f t="shared" ca="1" si="79"/>
        <v/>
      </c>
      <c r="BE46" s="17" t="str">
        <f t="shared" ca="1" si="79"/>
        <v/>
      </c>
      <c r="BF46" s="17" t="str">
        <f t="shared" ca="1" si="79"/>
        <v/>
      </c>
      <c r="BG46" s="17" t="str">
        <f t="shared" ca="1" si="79"/>
        <v/>
      </c>
      <c r="BH46" s="17" t="str">
        <f t="shared" ca="1" si="79"/>
        <v/>
      </c>
      <c r="BI46" s="17" t="str">
        <f t="shared" ca="1" si="79"/>
        <v/>
      </c>
      <c r="BJ46" s="17" t="str">
        <f t="shared" ca="1" si="79"/>
        <v/>
      </c>
      <c r="BK46" s="17" t="str">
        <f t="shared" ca="1" si="79"/>
        <v/>
      </c>
      <c r="BL46" s="17" t="str">
        <f t="shared" ca="1" si="79"/>
        <v/>
      </c>
    </row>
    <row r="47" spans="1:64" s="1" customFormat="1" ht="40.15" customHeight="1" x14ac:dyDescent="0.35">
      <c r="A47" s="9"/>
      <c r="B47" s="12" t="s">
        <v>63</v>
      </c>
      <c r="C47" s="20" t="s">
        <v>17</v>
      </c>
      <c r="D47" s="20" t="s">
        <v>34</v>
      </c>
      <c r="E47" s="21">
        <v>1</v>
      </c>
      <c r="F47" s="22">
        <f>F46+3</f>
        <v>45737</v>
      </c>
      <c r="G47" s="23">
        <v>2</v>
      </c>
      <c r="H47" s="20"/>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1" customFormat="1" ht="32.5" customHeight="1" x14ac:dyDescent="0.35">
      <c r="A48" s="9"/>
      <c r="B48" s="12" t="s">
        <v>27</v>
      </c>
      <c r="C48" s="20" t="s">
        <v>17</v>
      </c>
      <c r="D48" s="20" t="s">
        <v>34</v>
      </c>
      <c r="E48" s="21">
        <v>1</v>
      </c>
      <c r="F48" s="22">
        <f>F47+2</f>
        <v>45739</v>
      </c>
      <c r="G48" s="23">
        <v>5</v>
      </c>
      <c r="H48" s="20"/>
      <c r="I48" s="17" t="str">
        <f t="shared" ca="1" si="22"/>
        <v/>
      </c>
      <c r="J48" s="17" t="str">
        <f t="shared" ca="1" si="23"/>
        <v/>
      </c>
      <c r="K48" s="17" t="str">
        <f t="shared" ca="1" si="24"/>
        <v/>
      </c>
      <c r="L48" s="17" t="str">
        <f t="shared" ca="1" si="25"/>
        <v/>
      </c>
      <c r="M48" s="17" t="str">
        <f t="shared" ca="1" si="26"/>
        <v/>
      </c>
      <c r="N48" s="17" t="str">
        <f t="shared" ca="1" si="27"/>
        <v/>
      </c>
      <c r="O48" s="17" t="str">
        <f t="shared" ca="1" si="28"/>
        <v/>
      </c>
      <c r="P48" s="17" t="str">
        <f t="shared" ca="1" si="29"/>
        <v/>
      </c>
      <c r="Q48" s="17" t="str">
        <f t="shared" ca="1" si="30"/>
        <v/>
      </c>
      <c r="R48" s="17" t="str">
        <f t="shared" ca="1" si="31"/>
        <v/>
      </c>
      <c r="S48" s="17" t="str">
        <f t="shared" ca="1" si="32"/>
        <v/>
      </c>
      <c r="T48" s="17" t="str">
        <f t="shared" ca="1" si="33"/>
        <v/>
      </c>
      <c r="U48" s="17" t="str">
        <f t="shared" ca="1" si="34"/>
        <v/>
      </c>
      <c r="V48" s="17" t="str">
        <f t="shared" ca="1" si="35"/>
        <v/>
      </c>
      <c r="W48" s="17" t="str">
        <f t="shared" ca="1" si="36"/>
        <v/>
      </c>
      <c r="X48" s="17" t="str">
        <f t="shared" ca="1" si="37"/>
        <v/>
      </c>
      <c r="Y48" s="17" t="str">
        <f t="shared" ca="1" si="38"/>
        <v/>
      </c>
      <c r="Z48" s="17" t="str">
        <f t="shared" ca="1" si="39"/>
        <v/>
      </c>
      <c r="AA48" s="17" t="str">
        <f t="shared" ca="1" si="40"/>
        <v/>
      </c>
      <c r="AB48" s="17" t="str">
        <f t="shared" ca="1" si="41"/>
        <v/>
      </c>
      <c r="AC48" s="17" t="str">
        <f t="shared" ca="1" si="42"/>
        <v/>
      </c>
      <c r="AD48" s="17" t="str">
        <f t="shared" ca="1" si="43"/>
        <v/>
      </c>
      <c r="AE48" s="17" t="str">
        <f t="shared" ca="1" si="44"/>
        <v/>
      </c>
      <c r="AF48" s="17" t="str">
        <f t="shared" ca="1" si="45"/>
        <v/>
      </c>
      <c r="AG48" s="17" t="str">
        <f t="shared" ca="1" si="46"/>
        <v/>
      </c>
      <c r="AH48" s="17" t="str">
        <f t="shared" ca="1" si="47"/>
        <v/>
      </c>
      <c r="AI48" s="17" t="str">
        <f t="shared" ca="1" si="48"/>
        <v/>
      </c>
      <c r="AJ48" s="17" t="str">
        <f t="shared" ca="1" si="49"/>
        <v/>
      </c>
      <c r="AK48" s="17" t="str">
        <f t="shared" ca="1" si="50"/>
        <v/>
      </c>
      <c r="AL48" s="17" t="str">
        <f t="shared" ca="1" si="51"/>
        <v/>
      </c>
      <c r="AM48" s="17" t="str">
        <f t="shared" ca="1" si="52"/>
        <v/>
      </c>
      <c r="AN48" s="17" t="str">
        <f t="shared" ca="1" si="53"/>
        <v/>
      </c>
      <c r="AO48" s="17" t="str">
        <f t="shared" ca="1" si="54"/>
        <v/>
      </c>
      <c r="AP48" s="17" t="str">
        <f t="shared" ca="1" si="55"/>
        <v/>
      </c>
      <c r="AQ48" s="17" t="str">
        <f t="shared" ca="1" si="56"/>
        <v/>
      </c>
      <c r="AR48" s="17" t="str">
        <f t="shared" ca="1" si="57"/>
        <v/>
      </c>
      <c r="AS48" s="17" t="str">
        <f t="shared" ca="1" si="58"/>
        <v/>
      </c>
      <c r="AT48" s="17" t="str">
        <f t="shared" ca="1" si="59"/>
        <v/>
      </c>
      <c r="AU48" s="17" t="str">
        <f t="shared" ca="1" si="60"/>
        <v/>
      </c>
      <c r="AV48" s="17" t="str">
        <f t="shared" ca="1" si="61"/>
        <v/>
      </c>
      <c r="AW48" s="17" t="str">
        <f t="shared" ca="1" si="62"/>
        <v/>
      </c>
      <c r="AX48" s="17" t="str">
        <f t="shared" ca="1" si="63"/>
        <v/>
      </c>
      <c r="AY48" s="17" t="str">
        <f t="shared" ca="1" si="64"/>
        <v/>
      </c>
      <c r="AZ48" s="17" t="str">
        <f t="shared" ca="1" si="65"/>
        <v/>
      </c>
      <c r="BA48" s="17" t="str">
        <f t="shared" ca="1" si="66"/>
        <v/>
      </c>
      <c r="BB48" s="17" t="str">
        <f t="shared" ca="1" si="67"/>
        <v/>
      </c>
      <c r="BC48" s="17" t="str">
        <f t="shared" ca="1" si="68"/>
        <v/>
      </c>
      <c r="BD48" s="17" t="str">
        <f t="shared" ca="1" si="69"/>
        <v/>
      </c>
      <c r="BE48" s="17" t="str">
        <f t="shared" ca="1" si="70"/>
        <v/>
      </c>
      <c r="BF48" s="17" t="str">
        <f t="shared" ca="1" si="71"/>
        <v/>
      </c>
      <c r="BG48" s="17" t="str">
        <f t="shared" ca="1" si="72"/>
        <v/>
      </c>
      <c r="BH48" s="17" t="str">
        <f t="shared" ca="1" si="73"/>
        <v/>
      </c>
      <c r="BI48" s="17" t="str">
        <f t="shared" ca="1" si="74"/>
        <v/>
      </c>
      <c r="BJ48" s="17" t="str">
        <f t="shared" ca="1" si="75"/>
        <v/>
      </c>
      <c r="BK48" s="17" t="str">
        <f t="shared" ca="1" si="76"/>
        <v/>
      </c>
      <c r="BL48" s="17" t="str">
        <f t="shared" ca="1" si="77"/>
        <v/>
      </c>
    </row>
    <row r="49" spans="1:65" s="1" customFormat="1" ht="40.15" customHeight="1" x14ac:dyDescent="0.35">
      <c r="A49" s="9"/>
      <c r="B49" s="12" t="s">
        <v>61</v>
      </c>
      <c r="C49" s="20" t="s">
        <v>17</v>
      </c>
      <c r="D49" s="20" t="s">
        <v>34</v>
      </c>
      <c r="E49" s="21">
        <v>1</v>
      </c>
      <c r="F49" s="22">
        <f>F48+5</f>
        <v>45744</v>
      </c>
      <c r="G49" s="23">
        <v>5</v>
      </c>
      <c r="H49" s="20"/>
      <c r="I49" s="17" t="str">
        <f t="shared" ref="I49:AN49" ca="1" si="80">IF(AND($C50="Goal",I$7&gt;=$F50,I$7&lt;=$F50+$G50-1),2,IF(AND($C50="Milestone",I$7&gt;=$F50,I$7&lt;=$F50+$G50-1),1,""))</f>
        <v/>
      </c>
      <c r="J49" s="17" t="str">
        <f t="shared" ca="1" si="80"/>
        <v/>
      </c>
      <c r="K49" s="17" t="str">
        <f t="shared" ca="1" si="80"/>
        <v/>
      </c>
      <c r="L49" s="17" t="str">
        <f t="shared" ca="1" si="80"/>
        <v/>
      </c>
      <c r="M49" s="17" t="str">
        <f t="shared" ca="1" si="80"/>
        <v/>
      </c>
      <c r="N49" s="17" t="str">
        <f t="shared" ca="1" si="80"/>
        <v/>
      </c>
      <c r="O49" s="17" t="str">
        <f t="shared" ca="1" si="80"/>
        <v/>
      </c>
      <c r="P49" s="17" t="str">
        <f t="shared" ca="1" si="80"/>
        <v/>
      </c>
      <c r="Q49" s="17" t="str">
        <f t="shared" ca="1" si="80"/>
        <v/>
      </c>
      <c r="R49" s="17" t="str">
        <f t="shared" ca="1" si="80"/>
        <v/>
      </c>
      <c r="S49" s="17" t="str">
        <f t="shared" ca="1" si="80"/>
        <v/>
      </c>
      <c r="T49" s="17" t="str">
        <f t="shared" ca="1" si="80"/>
        <v/>
      </c>
      <c r="U49" s="17" t="str">
        <f t="shared" ca="1" si="80"/>
        <v/>
      </c>
      <c r="V49" s="17" t="str">
        <f t="shared" ca="1" si="80"/>
        <v/>
      </c>
      <c r="W49" s="17" t="str">
        <f t="shared" ca="1" si="80"/>
        <v/>
      </c>
      <c r="X49" s="17" t="str">
        <f t="shared" ca="1" si="80"/>
        <v/>
      </c>
      <c r="Y49" s="17" t="str">
        <f t="shared" ca="1" si="80"/>
        <v/>
      </c>
      <c r="Z49" s="17" t="str">
        <f t="shared" ca="1" si="80"/>
        <v/>
      </c>
      <c r="AA49" s="17" t="str">
        <f t="shared" ca="1" si="80"/>
        <v/>
      </c>
      <c r="AB49" s="17" t="str">
        <f t="shared" ca="1" si="80"/>
        <v/>
      </c>
      <c r="AC49" s="17" t="str">
        <f t="shared" ca="1" si="80"/>
        <v/>
      </c>
      <c r="AD49" s="17" t="str">
        <f t="shared" ca="1" si="80"/>
        <v/>
      </c>
      <c r="AE49" s="17" t="str">
        <f t="shared" ca="1" si="80"/>
        <v/>
      </c>
      <c r="AF49" s="17" t="str">
        <f t="shared" ca="1" si="80"/>
        <v/>
      </c>
      <c r="AG49" s="17" t="str">
        <f t="shared" ca="1" si="80"/>
        <v/>
      </c>
      <c r="AH49" s="17" t="str">
        <f t="shared" ca="1" si="80"/>
        <v/>
      </c>
      <c r="AI49" s="17" t="str">
        <f t="shared" ca="1" si="80"/>
        <v/>
      </c>
      <c r="AJ49" s="17" t="str">
        <f t="shared" ca="1" si="80"/>
        <v/>
      </c>
      <c r="AK49" s="17" t="str">
        <f t="shared" ca="1" si="80"/>
        <v/>
      </c>
      <c r="AL49" s="17" t="str">
        <f t="shared" ca="1" si="80"/>
        <v/>
      </c>
      <c r="AM49" s="17" t="str">
        <f t="shared" ca="1" si="80"/>
        <v/>
      </c>
      <c r="AN49" s="17" t="str">
        <f t="shared" ca="1" si="80"/>
        <v/>
      </c>
      <c r="AO49" s="17" t="str">
        <f t="shared" ca="1" si="54"/>
        <v/>
      </c>
      <c r="AP49" s="17" t="str">
        <f t="shared" ca="1" si="55"/>
        <v/>
      </c>
      <c r="AQ49" s="17" t="str">
        <f t="shared" ca="1" si="56"/>
        <v/>
      </c>
      <c r="AR49" s="17" t="str">
        <f t="shared" ca="1" si="57"/>
        <v/>
      </c>
      <c r="AS49" s="17" t="str">
        <f t="shared" ca="1" si="58"/>
        <v/>
      </c>
      <c r="AT49" s="17" t="str">
        <f t="shared" ca="1" si="59"/>
        <v/>
      </c>
      <c r="AU49" s="17" t="str">
        <f t="shared" ca="1" si="60"/>
        <v/>
      </c>
      <c r="AV49" s="17" t="str">
        <f t="shared" ca="1" si="61"/>
        <v/>
      </c>
      <c r="AW49" s="17" t="str">
        <f t="shared" ca="1" si="62"/>
        <v/>
      </c>
      <c r="AX49" s="17" t="str">
        <f t="shared" ca="1" si="63"/>
        <v/>
      </c>
      <c r="AY49" s="17" t="str">
        <f t="shared" ca="1" si="64"/>
        <v/>
      </c>
      <c r="AZ49" s="17" t="str">
        <f t="shared" ca="1" si="65"/>
        <v/>
      </c>
      <c r="BA49" s="17" t="str">
        <f t="shared" ca="1" si="66"/>
        <v/>
      </c>
      <c r="BB49" s="17" t="str">
        <f t="shared" ca="1" si="67"/>
        <v/>
      </c>
      <c r="BC49" s="17" t="str">
        <f t="shared" ca="1" si="68"/>
        <v/>
      </c>
      <c r="BD49" s="17" t="str">
        <f t="shared" ca="1" si="69"/>
        <v/>
      </c>
      <c r="BE49" s="17" t="str">
        <f t="shared" ca="1" si="70"/>
        <v/>
      </c>
      <c r="BF49" s="17" t="str">
        <f t="shared" ca="1" si="71"/>
        <v/>
      </c>
      <c r="BG49" s="17" t="str">
        <f t="shared" ca="1" si="72"/>
        <v/>
      </c>
      <c r="BH49" s="17" t="str">
        <f t="shared" ca="1" si="73"/>
        <v/>
      </c>
      <c r="BI49" s="17" t="str">
        <f t="shared" ca="1" si="74"/>
        <v/>
      </c>
      <c r="BJ49" s="17" t="str">
        <f t="shared" ca="1" si="75"/>
        <v/>
      </c>
      <c r="BK49" s="17" t="str">
        <f t="shared" ca="1" si="76"/>
        <v/>
      </c>
      <c r="BL49" s="17" t="str">
        <f t="shared" ca="1" si="77"/>
        <v/>
      </c>
    </row>
    <row r="50" spans="1:65" s="1" customFormat="1" ht="40.15" customHeight="1" x14ac:dyDescent="0.35">
      <c r="A50" s="9"/>
      <c r="B50" s="12" t="s">
        <v>62</v>
      </c>
      <c r="C50" s="20" t="s">
        <v>17</v>
      </c>
      <c r="D50" s="20" t="s">
        <v>34</v>
      </c>
      <c r="E50" s="21">
        <v>1</v>
      </c>
      <c r="F50" s="22">
        <f>F49+5</f>
        <v>45749</v>
      </c>
      <c r="G50" s="23">
        <v>2</v>
      </c>
      <c r="H50" s="20"/>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5" s="1" customFormat="1" ht="40.15" customHeight="1" x14ac:dyDescent="0.35">
      <c r="A51" s="9"/>
      <c r="B51" s="71"/>
      <c r="C51" s="20"/>
      <c r="D51" s="20"/>
      <c r="E51" s="21"/>
      <c r="F51" s="22"/>
      <c r="G51" s="23"/>
      <c r="H51" s="20"/>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5" s="1" customFormat="1" ht="40.15" customHeight="1" x14ac:dyDescent="0.35">
      <c r="A52" s="9"/>
      <c r="B52" s="71"/>
      <c r="C52" s="20"/>
      <c r="D52" s="20"/>
      <c r="E52" s="21"/>
      <c r="F52" s="22"/>
      <c r="G52" s="23"/>
      <c r="H52" s="20"/>
      <c r="I52" s="17" t="str">
        <f t="shared" ca="1" si="22"/>
        <v/>
      </c>
      <c r="J52" s="17" t="str">
        <f t="shared" ca="1" si="23"/>
        <v/>
      </c>
      <c r="K52" s="17" t="str">
        <f t="shared" ca="1" si="24"/>
        <v/>
      </c>
      <c r="L52" s="17" t="str">
        <f t="shared" ca="1" si="25"/>
        <v/>
      </c>
      <c r="M52" s="17" t="str">
        <f t="shared" ca="1" si="26"/>
        <v/>
      </c>
      <c r="N52" s="17" t="str">
        <f t="shared" ca="1" si="27"/>
        <v/>
      </c>
      <c r="O52" s="17" t="str">
        <f t="shared" ca="1" si="28"/>
        <v/>
      </c>
      <c r="P52" s="17" t="str">
        <f t="shared" ca="1" si="29"/>
        <v/>
      </c>
      <c r="Q52" s="17" t="str">
        <f t="shared" ca="1" si="30"/>
        <v/>
      </c>
      <c r="R52" s="17" t="str">
        <f t="shared" ca="1" si="31"/>
        <v/>
      </c>
      <c r="S52" s="17" t="str">
        <f t="shared" ca="1" si="32"/>
        <v/>
      </c>
      <c r="T52" s="17" t="str">
        <f t="shared" ca="1" si="33"/>
        <v/>
      </c>
      <c r="U52" s="17" t="str">
        <f t="shared" ca="1" si="34"/>
        <v/>
      </c>
      <c r="V52" s="17" t="str">
        <f t="shared" ca="1" si="35"/>
        <v/>
      </c>
      <c r="W52" s="17" t="str">
        <f t="shared" ca="1" si="36"/>
        <v/>
      </c>
      <c r="X52" s="17" t="str">
        <f t="shared" ca="1" si="37"/>
        <v/>
      </c>
      <c r="Y52" s="17" t="str">
        <f t="shared" ca="1" si="38"/>
        <v/>
      </c>
      <c r="Z52" s="17" t="str">
        <f t="shared" ca="1" si="39"/>
        <v/>
      </c>
      <c r="AA52" s="17" t="str">
        <f t="shared" ca="1" si="40"/>
        <v/>
      </c>
      <c r="AB52" s="17" t="str">
        <f t="shared" ca="1" si="41"/>
        <v/>
      </c>
      <c r="AC52" s="17" t="str">
        <f t="shared" ca="1" si="42"/>
        <v/>
      </c>
      <c r="AD52" s="17" t="str">
        <f t="shared" ca="1" si="43"/>
        <v/>
      </c>
      <c r="AE52" s="17" t="str">
        <f t="shared" ca="1" si="44"/>
        <v/>
      </c>
      <c r="AF52" s="17" t="str">
        <f t="shared" ca="1" si="45"/>
        <v/>
      </c>
      <c r="AG52" s="17" t="str">
        <f t="shared" ca="1" si="46"/>
        <v/>
      </c>
      <c r="AH52" s="17" t="str">
        <f t="shared" ca="1" si="47"/>
        <v/>
      </c>
      <c r="AI52" s="17" t="str">
        <f t="shared" ca="1" si="48"/>
        <v/>
      </c>
      <c r="AJ52" s="17" t="str">
        <f t="shared" ca="1" si="49"/>
        <v/>
      </c>
      <c r="AK52" s="17" t="str">
        <f t="shared" ca="1" si="50"/>
        <v/>
      </c>
      <c r="AL52" s="17" t="str">
        <f t="shared" ca="1" si="51"/>
        <v/>
      </c>
      <c r="AM52" s="17" t="str">
        <f t="shared" ca="1" si="52"/>
        <v/>
      </c>
      <c r="AN52" s="17" t="str">
        <f t="shared" ca="1" si="53"/>
        <v/>
      </c>
      <c r="AO52" s="17" t="str">
        <f t="shared" ca="1" si="54"/>
        <v/>
      </c>
      <c r="AP52" s="17" t="str">
        <f t="shared" ca="1" si="55"/>
        <v/>
      </c>
      <c r="AQ52" s="17" t="str">
        <f t="shared" ca="1" si="56"/>
        <v/>
      </c>
      <c r="AR52" s="17" t="str">
        <f t="shared" ca="1" si="57"/>
        <v/>
      </c>
      <c r="AS52" s="17" t="str">
        <f t="shared" ca="1" si="58"/>
        <v/>
      </c>
      <c r="AT52" s="17" t="str">
        <f t="shared" ca="1" si="59"/>
        <v/>
      </c>
      <c r="AU52" s="17" t="str">
        <f t="shared" ca="1" si="60"/>
        <v/>
      </c>
      <c r="AV52" s="17" t="str">
        <f t="shared" ca="1" si="61"/>
        <v/>
      </c>
      <c r="AW52" s="17" t="str">
        <f t="shared" ca="1" si="62"/>
        <v/>
      </c>
      <c r="AX52" s="17" t="str">
        <f t="shared" ca="1" si="63"/>
        <v/>
      </c>
      <c r="AY52" s="17" t="str">
        <f t="shared" ca="1" si="64"/>
        <v/>
      </c>
      <c r="AZ52" s="17" t="str">
        <f t="shared" ca="1" si="65"/>
        <v/>
      </c>
      <c r="BA52" s="17" t="str">
        <f t="shared" ca="1" si="66"/>
        <v/>
      </c>
      <c r="BB52" s="17" t="str">
        <f t="shared" ca="1" si="67"/>
        <v/>
      </c>
      <c r="BC52" s="17" t="str">
        <f t="shared" ca="1" si="68"/>
        <v/>
      </c>
      <c r="BD52" s="17" t="str">
        <f t="shared" ca="1" si="69"/>
        <v/>
      </c>
      <c r="BE52" s="17" t="str">
        <f t="shared" ca="1" si="70"/>
        <v/>
      </c>
      <c r="BF52" s="17" t="str">
        <f t="shared" ca="1" si="71"/>
        <v/>
      </c>
      <c r="BG52" s="17" t="str">
        <f t="shared" ca="1" si="72"/>
        <v/>
      </c>
      <c r="BH52" s="17" t="str">
        <f t="shared" ca="1" si="73"/>
        <v/>
      </c>
      <c r="BI52" s="17" t="str">
        <f t="shared" ca="1" si="74"/>
        <v/>
      </c>
      <c r="BJ52" s="17" t="str">
        <f t="shared" ca="1" si="75"/>
        <v/>
      </c>
      <c r="BK52" s="17" t="str">
        <f t="shared" ca="1" si="76"/>
        <v/>
      </c>
      <c r="BL52" s="17" t="str">
        <f t="shared" ca="1" si="77"/>
        <v/>
      </c>
    </row>
    <row r="53" spans="1:65" s="1" customFormat="1" ht="40.15" customHeight="1" x14ac:dyDescent="0.35">
      <c r="A53" s="9"/>
      <c r="B53" s="71"/>
      <c r="C53" s="20"/>
      <c r="D53" s="20"/>
      <c r="E53" s="21"/>
      <c r="F53" s="22"/>
      <c r="G53" s="23"/>
      <c r="H53" s="20"/>
      <c r="I53" s="17" t="str">
        <f t="shared" ca="1" si="22"/>
        <v/>
      </c>
      <c r="J53" s="17" t="str">
        <f t="shared" ca="1" si="23"/>
        <v/>
      </c>
      <c r="K53" s="17" t="str">
        <f t="shared" ca="1" si="24"/>
        <v/>
      </c>
      <c r="L53" s="17" t="str">
        <f t="shared" ca="1" si="25"/>
        <v/>
      </c>
      <c r="M53" s="17" t="str">
        <f t="shared" ca="1" si="26"/>
        <v/>
      </c>
      <c r="N53" s="17" t="str">
        <f t="shared" ca="1" si="27"/>
        <v/>
      </c>
      <c r="O53" s="17" t="str">
        <f t="shared" ca="1" si="28"/>
        <v/>
      </c>
      <c r="P53" s="17" t="str">
        <f t="shared" ca="1" si="29"/>
        <v/>
      </c>
      <c r="Q53" s="17" t="str">
        <f t="shared" ca="1" si="30"/>
        <v/>
      </c>
      <c r="R53" s="17" t="str">
        <f t="shared" ca="1" si="31"/>
        <v/>
      </c>
      <c r="S53" s="17" t="str">
        <f t="shared" ca="1" si="32"/>
        <v/>
      </c>
      <c r="T53" s="17" t="str">
        <f t="shared" ca="1" si="33"/>
        <v/>
      </c>
      <c r="U53" s="17" t="str">
        <f t="shared" ca="1" si="34"/>
        <v/>
      </c>
      <c r="V53" s="17" t="str">
        <f t="shared" ca="1" si="35"/>
        <v/>
      </c>
      <c r="W53" s="17" t="str">
        <f t="shared" ca="1" si="36"/>
        <v/>
      </c>
      <c r="X53" s="17" t="str">
        <f t="shared" ca="1" si="37"/>
        <v/>
      </c>
      <c r="Y53" s="17" t="str">
        <f t="shared" ca="1" si="38"/>
        <v/>
      </c>
      <c r="Z53" s="17" t="str">
        <f t="shared" ca="1" si="39"/>
        <v/>
      </c>
      <c r="AA53" s="17" t="str">
        <f t="shared" ca="1" si="40"/>
        <v/>
      </c>
      <c r="AB53" s="17" t="str">
        <f t="shared" ca="1" si="41"/>
        <v/>
      </c>
      <c r="AC53" s="17" t="str">
        <f t="shared" ca="1" si="42"/>
        <v/>
      </c>
      <c r="AD53" s="17" t="str">
        <f t="shared" ca="1" si="43"/>
        <v/>
      </c>
      <c r="AE53" s="17" t="str">
        <f t="shared" ca="1" si="44"/>
        <v/>
      </c>
      <c r="AF53" s="17" t="str">
        <f t="shared" ca="1" si="45"/>
        <v/>
      </c>
      <c r="AG53" s="17" t="str">
        <f t="shared" ca="1" si="46"/>
        <v/>
      </c>
      <c r="AH53" s="17" t="str">
        <f t="shared" ca="1" si="47"/>
        <v/>
      </c>
      <c r="AI53" s="17" t="str">
        <f t="shared" ca="1" si="48"/>
        <v/>
      </c>
      <c r="AJ53" s="17" t="str">
        <f t="shared" ca="1" si="49"/>
        <v/>
      </c>
      <c r="AK53" s="17" t="str">
        <f t="shared" ca="1" si="50"/>
        <v/>
      </c>
      <c r="AL53" s="17" t="str">
        <f t="shared" ca="1" si="51"/>
        <v/>
      </c>
      <c r="AM53" s="17" t="str">
        <f t="shared" ca="1" si="52"/>
        <v/>
      </c>
      <c r="AN53" s="17" t="str">
        <f t="shared" ca="1" si="53"/>
        <v/>
      </c>
      <c r="AO53" s="17" t="str">
        <f t="shared" ca="1" si="54"/>
        <v/>
      </c>
      <c r="AP53" s="17" t="str">
        <f t="shared" ca="1" si="55"/>
        <v/>
      </c>
      <c r="AQ53" s="17" t="str">
        <f t="shared" ca="1" si="56"/>
        <v/>
      </c>
      <c r="AR53" s="17" t="str">
        <f t="shared" ca="1" si="57"/>
        <v/>
      </c>
      <c r="AS53" s="17" t="str">
        <f t="shared" ca="1" si="58"/>
        <v/>
      </c>
      <c r="AT53" s="17" t="str">
        <f t="shared" ca="1" si="59"/>
        <v/>
      </c>
      <c r="AU53" s="17" t="str">
        <f t="shared" ca="1" si="60"/>
        <v/>
      </c>
      <c r="AV53" s="17" t="str">
        <f t="shared" ca="1" si="61"/>
        <v/>
      </c>
      <c r="AW53" s="17" t="str">
        <f t="shared" ca="1" si="62"/>
        <v/>
      </c>
      <c r="AX53" s="17" t="str">
        <f t="shared" ca="1" si="63"/>
        <v/>
      </c>
      <c r="AY53" s="17" t="str">
        <f t="shared" ca="1" si="64"/>
        <v/>
      </c>
      <c r="AZ53" s="17" t="str">
        <f t="shared" ca="1" si="65"/>
        <v/>
      </c>
      <c r="BA53" s="17" t="str">
        <f t="shared" ca="1" si="66"/>
        <v/>
      </c>
      <c r="BB53" s="17" t="str">
        <f t="shared" ca="1" si="67"/>
        <v/>
      </c>
      <c r="BC53" s="17" t="str">
        <f t="shared" ca="1" si="68"/>
        <v/>
      </c>
      <c r="BD53" s="17" t="str">
        <f t="shared" ca="1" si="69"/>
        <v/>
      </c>
      <c r="BE53" s="17" t="str">
        <f t="shared" ca="1" si="70"/>
        <v/>
      </c>
      <c r="BF53" s="17" t="str">
        <f t="shared" ca="1" si="71"/>
        <v/>
      </c>
      <c r="BG53" s="17" t="str">
        <f t="shared" ca="1" si="72"/>
        <v/>
      </c>
      <c r="BH53" s="17" t="str">
        <f t="shared" ca="1" si="73"/>
        <v/>
      </c>
      <c r="BI53" s="17" t="str">
        <f t="shared" ca="1" si="74"/>
        <v/>
      </c>
      <c r="BJ53" s="17" t="str">
        <f t="shared" ca="1" si="75"/>
        <v/>
      </c>
      <c r="BK53" s="17" t="str">
        <f t="shared" ca="1" si="76"/>
        <v/>
      </c>
      <c r="BL53" s="17" t="str">
        <f t="shared" ca="1" si="77"/>
        <v/>
      </c>
    </row>
    <row r="54" spans="1:65" s="1" customFormat="1" ht="40.15" customHeight="1" x14ac:dyDescent="0.35">
      <c r="A54" s="9"/>
      <c r="B54" s="24"/>
      <c r="C54" s="20"/>
      <c r="D54" s="20"/>
      <c r="E54" s="21"/>
      <c r="F54" s="22"/>
      <c r="G54" s="23"/>
      <c r="H54" s="20"/>
      <c r="I54" s="17" t="str">
        <f t="shared" ca="1" si="22"/>
        <v/>
      </c>
      <c r="J54" s="17" t="str">
        <f t="shared" ca="1" si="23"/>
        <v/>
      </c>
      <c r="K54" s="17" t="str">
        <f t="shared" ca="1" si="24"/>
        <v/>
      </c>
      <c r="L54" s="17" t="str">
        <f t="shared" ca="1" si="25"/>
        <v/>
      </c>
      <c r="M54" s="17" t="str">
        <f t="shared" ca="1" si="26"/>
        <v/>
      </c>
      <c r="N54" s="17" t="str">
        <f t="shared" ca="1" si="27"/>
        <v/>
      </c>
      <c r="O54" s="17" t="str">
        <f t="shared" ca="1" si="28"/>
        <v/>
      </c>
      <c r="P54" s="17" t="str">
        <f t="shared" ca="1" si="29"/>
        <v/>
      </c>
      <c r="Q54" s="17" t="str">
        <f t="shared" ca="1" si="30"/>
        <v/>
      </c>
      <c r="R54" s="17" t="str">
        <f t="shared" ca="1" si="31"/>
        <v/>
      </c>
      <c r="S54" s="17" t="str">
        <f t="shared" ca="1" si="32"/>
        <v/>
      </c>
      <c r="T54" s="17" t="str">
        <f t="shared" ca="1" si="33"/>
        <v/>
      </c>
      <c r="U54" s="17" t="str">
        <f t="shared" ca="1" si="34"/>
        <v/>
      </c>
      <c r="V54" s="17" t="str">
        <f t="shared" ca="1" si="35"/>
        <v/>
      </c>
      <c r="W54" s="17" t="str">
        <f t="shared" ca="1" si="36"/>
        <v/>
      </c>
      <c r="X54" s="17" t="str">
        <f t="shared" ca="1" si="37"/>
        <v/>
      </c>
      <c r="Y54" s="17" t="str">
        <f t="shared" ca="1" si="38"/>
        <v/>
      </c>
      <c r="Z54" s="17" t="str">
        <f t="shared" ca="1" si="39"/>
        <v/>
      </c>
      <c r="AA54" s="17" t="str">
        <f t="shared" ca="1" si="40"/>
        <v/>
      </c>
      <c r="AB54" s="17" t="str">
        <f t="shared" ca="1" si="41"/>
        <v/>
      </c>
      <c r="AC54" s="17" t="str">
        <f t="shared" ca="1" si="42"/>
        <v/>
      </c>
      <c r="AD54" s="17" t="str">
        <f t="shared" ca="1" si="43"/>
        <v/>
      </c>
      <c r="AE54" s="17" t="str">
        <f t="shared" ca="1" si="44"/>
        <v/>
      </c>
      <c r="AF54" s="17" t="str">
        <f t="shared" ca="1" si="45"/>
        <v/>
      </c>
      <c r="AG54" s="17" t="str">
        <f t="shared" ca="1" si="46"/>
        <v/>
      </c>
      <c r="AH54" s="17" t="str">
        <f t="shared" ca="1" si="47"/>
        <v/>
      </c>
      <c r="AI54" s="17" t="str">
        <f t="shared" ca="1" si="48"/>
        <v/>
      </c>
      <c r="AJ54" s="17" t="str">
        <f t="shared" ca="1" si="49"/>
        <v/>
      </c>
      <c r="AK54" s="17" t="str">
        <f t="shared" ca="1" si="50"/>
        <v/>
      </c>
      <c r="AL54" s="17" t="str">
        <f t="shared" ca="1" si="51"/>
        <v/>
      </c>
      <c r="AM54" s="17" t="str">
        <f t="shared" ca="1" si="52"/>
        <v/>
      </c>
      <c r="AN54" s="17" t="str">
        <f t="shared" ca="1" si="53"/>
        <v/>
      </c>
      <c r="AO54" s="17" t="str">
        <f t="shared" ca="1" si="54"/>
        <v/>
      </c>
      <c r="AP54" s="17" t="str">
        <f t="shared" ca="1" si="55"/>
        <v/>
      </c>
      <c r="AQ54" s="17" t="str">
        <f t="shared" ca="1" si="56"/>
        <v/>
      </c>
      <c r="AR54" s="17" t="str">
        <f t="shared" ca="1" si="57"/>
        <v/>
      </c>
      <c r="AS54" s="17" t="str">
        <f t="shared" ca="1" si="58"/>
        <v/>
      </c>
      <c r="AT54" s="17" t="str">
        <f t="shared" ca="1" si="59"/>
        <v/>
      </c>
      <c r="AU54" s="17" t="str">
        <f t="shared" ca="1" si="60"/>
        <v/>
      </c>
      <c r="AV54" s="17" t="str">
        <f t="shared" ca="1" si="61"/>
        <v/>
      </c>
      <c r="AW54" s="17" t="str">
        <f t="shared" ca="1" si="62"/>
        <v/>
      </c>
      <c r="AX54" s="17" t="str">
        <f t="shared" ca="1" si="63"/>
        <v/>
      </c>
      <c r="AY54" s="17" t="str">
        <f t="shared" ca="1" si="64"/>
        <v/>
      </c>
      <c r="AZ54" s="17" t="str">
        <f t="shared" ca="1" si="65"/>
        <v/>
      </c>
      <c r="BA54" s="17" t="str">
        <f t="shared" ca="1" si="66"/>
        <v/>
      </c>
      <c r="BB54" s="17" t="str">
        <f t="shared" ca="1" si="67"/>
        <v/>
      </c>
      <c r="BC54" s="17" t="str">
        <f t="shared" ca="1" si="68"/>
        <v/>
      </c>
      <c r="BD54" s="17" t="str">
        <f t="shared" ca="1" si="69"/>
        <v/>
      </c>
      <c r="BE54" s="17" t="str">
        <f t="shared" ca="1" si="70"/>
        <v/>
      </c>
      <c r="BF54" s="17" t="str">
        <f t="shared" ca="1" si="71"/>
        <v/>
      </c>
      <c r="BG54" s="17" t="str">
        <f t="shared" ca="1" si="72"/>
        <v/>
      </c>
      <c r="BH54" s="17" t="str">
        <f t="shared" ca="1" si="73"/>
        <v/>
      </c>
      <c r="BI54" s="17" t="str">
        <f t="shared" ca="1" si="74"/>
        <v/>
      </c>
      <c r="BJ54" s="17" t="str">
        <f t="shared" ca="1" si="75"/>
        <v/>
      </c>
      <c r="BK54" s="17" t="str">
        <f t="shared" ca="1" si="76"/>
        <v/>
      </c>
      <c r="BL54" s="17" t="str">
        <f t="shared" ca="1" si="77"/>
        <v/>
      </c>
      <c r="BM54" s="46"/>
    </row>
    <row r="55" spans="1:65" s="1" customFormat="1" ht="40.15" customHeight="1" x14ac:dyDescent="0.35">
      <c r="A55" s="10"/>
      <c r="B55" s="24"/>
      <c r="C55" s="20"/>
      <c r="D55" s="20"/>
      <c r="E55" s="21"/>
      <c r="F55" s="22"/>
      <c r="G55" s="23"/>
      <c r="H55" s="20"/>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5" ht="30" customHeight="1" x14ac:dyDescent="0.35">
      <c r="B56" s="69" t="s">
        <v>18</v>
      </c>
      <c r="C56" s="20"/>
      <c r="D56" s="20"/>
      <c r="E56" s="33"/>
      <c r="F56" s="42"/>
      <c r="G56" s="43"/>
      <c r="H56" s="3"/>
    </row>
    <row r="57" spans="1:65" ht="30" customHeight="1" x14ac:dyDescent="0.35">
      <c r="D57" s="4"/>
      <c r="G57" s="11"/>
    </row>
    <row r="58" spans="1:65" ht="30" customHeight="1" x14ac:dyDescent="0.35">
      <c r="D58" s="5"/>
    </row>
  </sheetData>
  <mergeCells count="8">
    <mergeCell ref="X4:AA4"/>
    <mergeCell ref="AC4:AF4"/>
    <mergeCell ref="B2:H2"/>
    <mergeCell ref="I2:N2"/>
    <mergeCell ref="O2:T2"/>
    <mergeCell ref="I4:L4"/>
    <mergeCell ref="N4:Q4"/>
    <mergeCell ref="S4:V4"/>
  </mergeCells>
  <conditionalFormatting sqref="E9:E5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83" priority="4">
      <formula>I$7&lt;=EOMONTH($I$7,0)</formula>
    </cfRule>
  </conditionalFormatting>
  <conditionalFormatting sqref="I6:BL6">
    <cfRule type="expression" dxfId="82" priority="2">
      <formula>AND(I$7&lt;=EOMONTH($I$7,1),I$7&gt;EOMONTH($I$7,0))</formula>
    </cfRule>
  </conditionalFormatting>
  <conditionalFormatting sqref="I7:BL55">
    <cfRule type="expression" dxfId="81" priority="1">
      <formula>AND(TODAY()&gt;=I$7,TODAY()&lt;J$7)</formula>
    </cfRule>
  </conditionalFormatting>
  <conditionalFormatting sqref="I10:BL16">
    <cfRule type="expression" dxfId="80" priority="11" stopIfTrue="1">
      <formula>AND(LEN($C10)=0,I$7&gt;=$F10,I$7&lt;=$F10+$G10-1)</formula>
    </cfRule>
    <cfRule type="expression" dxfId="79" priority="7" stopIfTrue="1">
      <formula>AND($C10="Low Risk",I$7&gt;=$F10,I$7&lt;=$F10+$G10-1)</formula>
    </cfRule>
    <cfRule type="expression" dxfId="78" priority="8" stopIfTrue="1">
      <formula>AND($C10="High Risk",I$7&gt;=$F10,I$7&lt;=$F10+$G10-1)</formula>
    </cfRule>
    <cfRule type="expression" dxfId="77" priority="9" stopIfTrue="1">
      <formula>AND($C10="On Track",I$7&gt;=$F10,I$7&lt;=$F10+$G10-1)</formula>
    </cfRule>
    <cfRule type="expression" dxfId="76" priority="10" stopIfTrue="1">
      <formula>AND($C10="Med Risk",I$7&gt;=$F10,I$7&lt;=$F10+$G10-1)</formula>
    </cfRule>
  </conditionalFormatting>
  <conditionalFormatting sqref="I17:BL17">
    <cfRule type="expression" dxfId="75" priority="93" stopIfTrue="1">
      <formula>AND(LEN($C18)=0,I$7&gt;=$F18,I$7&lt;=$F18+$G18-1)</formula>
    </cfRule>
    <cfRule type="expression" dxfId="74" priority="89" stopIfTrue="1">
      <formula>AND($C18="Low Risk",I$7&gt;=$F18,I$7&lt;=$F18+$G18-1)</formula>
    </cfRule>
    <cfRule type="expression" dxfId="73" priority="90" stopIfTrue="1">
      <formula>AND($C18="High Risk",I$7&gt;=$F18,I$7&lt;=$F18+$G18-1)</formula>
    </cfRule>
    <cfRule type="expression" dxfId="72" priority="91" stopIfTrue="1">
      <formula>AND($C18="On Track",I$7&gt;=$F18,I$7&lt;=$F18+$G18-1)</formula>
    </cfRule>
    <cfRule type="expression" dxfId="71" priority="92" stopIfTrue="1">
      <formula>AND($C18="Med Risk",I$7&gt;=$F18,I$7&lt;=$F18+$G18-1)</formula>
    </cfRule>
  </conditionalFormatting>
  <conditionalFormatting sqref="I18:BL22">
    <cfRule type="expression" dxfId="70" priority="599" stopIfTrue="1">
      <formula>AND($C19="Low Risk",I$7&gt;=$F19,I$7&lt;=$F19+$G19-1)</formula>
    </cfRule>
    <cfRule type="expression" dxfId="69" priority="600" stopIfTrue="1">
      <formula>AND($C19="High Risk",I$7&gt;=$F19,I$7&lt;=$F19+$G19-1)</formula>
    </cfRule>
    <cfRule type="expression" dxfId="68" priority="601" stopIfTrue="1">
      <formula>AND($C19="On Track",I$7&gt;=$F19,I$7&lt;=$F19+$G19-1)</formula>
    </cfRule>
    <cfRule type="expression" dxfId="67" priority="602" stopIfTrue="1">
      <formula>AND($C19="Med Risk",I$7&gt;=$F19,I$7&lt;=$F19+$G19-1)</formula>
    </cfRule>
    <cfRule type="expression" dxfId="66" priority="603" stopIfTrue="1">
      <formula>AND(LEN($C19)=0,I$7&gt;=$F19,I$7&lt;=$F19+$G19-1)</formula>
    </cfRule>
  </conditionalFormatting>
  <conditionalFormatting sqref="I23:BL23">
    <cfRule type="expression" dxfId="65" priority="605" stopIfTrue="1">
      <formula>AND(#REF!="Low Risk",I$7&gt;=#REF!,I$7&lt;=#REF!+#REF!-1)</formula>
    </cfRule>
    <cfRule type="expression" dxfId="64" priority="606" stopIfTrue="1">
      <formula>AND(#REF!="High Risk",I$7&gt;=#REF!,I$7&lt;=#REF!+#REF!-1)</formula>
    </cfRule>
    <cfRule type="expression" dxfId="63" priority="607" stopIfTrue="1">
      <formula>AND(#REF!="On Track",I$7&gt;=#REF!,I$7&lt;=#REF!+#REF!-1)</formula>
    </cfRule>
    <cfRule type="expression" dxfId="62" priority="608" stopIfTrue="1">
      <formula>AND(#REF!="Med Risk",I$7&gt;=#REF!,I$7&lt;=#REF!+#REF!-1)</formula>
    </cfRule>
    <cfRule type="expression" dxfId="61" priority="609" stopIfTrue="1">
      <formula>AND(LEN(#REF!)=0,I$7&gt;=#REF!,I$7&lt;=#REF!+#REF!-1)</formula>
    </cfRule>
  </conditionalFormatting>
  <conditionalFormatting sqref="I24:BL24">
    <cfRule type="expression" dxfId="60" priority="615" stopIfTrue="1">
      <formula>AND(LEN($C30)=0,I$7&gt;=$F30,I$7&lt;=$F30+$G30-1)</formula>
    </cfRule>
    <cfRule type="expression" dxfId="59" priority="611" stopIfTrue="1">
      <formula>AND($C30="Low Risk",I$7&gt;=$F30,I$7&lt;=$F30+$G30-1)</formula>
    </cfRule>
    <cfRule type="expression" dxfId="58" priority="612" stopIfTrue="1">
      <formula>AND($C30="High Risk",I$7&gt;=$F30,I$7&lt;=$F30+$G30-1)</formula>
    </cfRule>
    <cfRule type="expression" dxfId="57" priority="613" stopIfTrue="1">
      <formula>AND($C30="On Track",I$7&gt;=$F30,I$7&lt;=$F30+$G30-1)</formula>
    </cfRule>
    <cfRule type="expression" dxfId="56" priority="614" stopIfTrue="1">
      <formula>AND($C30="Med Risk",I$7&gt;=$F30,I$7&lt;=$F30+$G30-1)</formula>
    </cfRule>
  </conditionalFormatting>
  <conditionalFormatting sqref="I25:BL25">
    <cfRule type="expression" dxfId="55" priority="617" stopIfTrue="1">
      <formula>AND($C39="Low Risk",I$7&gt;=$F39,I$7&lt;=$F39+$G39-1)</formula>
    </cfRule>
    <cfRule type="expression" dxfId="54" priority="618" stopIfTrue="1">
      <formula>AND($C39="High Risk",I$7&gt;=$F39,I$7&lt;=$F39+$G39-1)</formula>
    </cfRule>
    <cfRule type="expression" dxfId="53" priority="619" stopIfTrue="1">
      <formula>AND($C39="On Track",I$7&gt;=$F39,I$7&lt;=$F39+$G39-1)</formula>
    </cfRule>
    <cfRule type="expression" dxfId="52" priority="620" stopIfTrue="1">
      <formula>AND($C39="Med Risk",I$7&gt;=$F39,I$7&lt;=$F39+$G39-1)</formula>
    </cfRule>
    <cfRule type="expression" dxfId="51" priority="621" stopIfTrue="1">
      <formula>AND(LEN($C39)=0,I$7&gt;=$F39,I$7&lt;=$F39+$G39-1)</formula>
    </cfRule>
  </conditionalFormatting>
  <conditionalFormatting sqref="I26:BL27">
    <cfRule type="expression" dxfId="50" priority="627" stopIfTrue="1">
      <formula>AND(LEN($C45)=0,I$7&gt;=$F45,I$7&lt;=$F45+$G45-1)</formula>
    </cfRule>
    <cfRule type="expression" dxfId="49" priority="623" stopIfTrue="1">
      <formula>AND($C45="Low Risk",I$7&gt;=$F45,I$7&lt;=$F45+$G45-1)</formula>
    </cfRule>
    <cfRule type="expression" dxfId="48" priority="624" stopIfTrue="1">
      <formula>AND($C45="High Risk",I$7&gt;=$F45,I$7&lt;=$F45+$G45-1)</formula>
    </cfRule>
    <cfRule type="expression" dxfId="47" priority="625" stopIfTrue="1">
      <formula>AND($C45="On Track",I$7&gt;=$F45,I$7&lt;=$F45+$G45-1)</formula>
    </cfRule>
    <cfRule type="expression" dxfId="46" priority="626" stopIfTrue="1">
      <formula>AND($C45="Med Risk",I$7&gt;=$F45,I$7&lt;=$F45+$G45-1)</formula>
    </cfRule>
  </conditionalFormatting>
  <conditionalFormatting sqref="I28:BL29">
    <cfRule type="expression" dxfId="45" priority="649" stopIfTrue="1">
      <formula>AND($C48="On Track",I$7&gt;=$F48,I$7&lt;=$F48+$G48-1)</formula>
    </cfRule>
    <cfRule type="expression" dxfId="44" priority="647" stopIfTrue="1">
      <formula>AND($C48="Low Risk",I$7&gt;=$F48,I$7&lt;=$F48+$G48-1)</formula>
    </cfRule>
    <cfRule type="expression" dxfId="43" priority="651" stopIfTrue="1">
      <formula>AND(LEN($C48)=0,I$7&gt;=$F48,I$7&lt;=$F48+$G48-1)</formula>
    </cfRule>
    <cfRule type="expression" dxfId="42" priority="650" stopIfTrue="1">
      <formula>AND($C48="Med Risk",I$7&gt;=$F48,I$7&lt;=$F48+$G48-1)</formula>
    </cfRule>
    <cfRule type="expression" dxfId="41" priority="648" stopIfTrue="1">
      <formula>AND($C48="High Risk",I$7&gt;=$F48,I$7&lt;=$F48+$G48-1)</formula>
    </cfRule>
  </conditionalFormatting>
  <conditionalFormatting sqref="I30:BL30">
    <cfRule type="expression" dxfId="40" priority="633" stopIfTrue="1">
      <formula>AND(LEN($C39)=0,I$7&gt;=$F39,I$7&lt;=$F39+$G39-1)</formula>
    </cfRule>
    <cfRule type="expression" dxfId="39" priority="629" stopIfTrue="1">
      <formula>AND($C39="Low Risk",I$7&gt;=$F39,I$7&lt;=$F39+$G39-1)</formula>
    </cfRule>
    <cfRule type="expression" dxfId="38" priority="630" stopIfTrue="1">
      <formula>AND($C39="High Risk",I$7&gt;=$F39,I$7&lt;=$F39+$G39-1)</formula>
    </cfRule>
    <cfRule type="expression" dxfId="37" priority="631" stopIfTrue="1">
      <formula>AND($C39="On Track",I$7&gt;=$F39,I$7&lt;=$F39+$G39-1)</formula>
    </cfRule>
    <cfRule type="expression" dxfId="36" priority="632" stopIfTrue="1">
      <formula>AND($C39="Med Risk",I$7&gt;=$F39,I$7&lt;=$F39+$G39-1)</formula>
    </cfRule>
  </conditionalFormatting>
  <conditionalFormatting sqref="I31:BL32">
    <cfRule type="expression" dxfId="35" priority="639" stopIfTrue="1">
      <formula>AND(LEN($C45)=0,I$7&gt;=$F45,I$7&lt;=$F45+$G45-1)</formula>
    </cfRule>
    <cfRule type="expression" dxfId="34" priority="635" stopIfTrue="1">
      <formula>AND($C45="Low Risk",I$7&gt;=$F45,I$7&lt;=$F45+$G45-1)</formula>
    </cfRule>
    <cfRule type="expression" dxfId="33" priority="636" stopIfTrue="1">
      <formula>AND($C45="High Risk",I$7&gt;=$F45,I$7&lt;=$F45+$G45-1)</formula>
    </cfRule>
    <cfRule type="expression" dxfId="32" priority="637" stopIfTrue="1">
      <formula>AND($C45="On Track",I$7&gt;=$F45,I$7&lt;=$F45+$G45-1)</formula>
    </cfRule>
    <cfRule type="expression" dxfId="31" priority="638" stopIfTrue="1">
      <formula>AND($C45="Med Risk",I$7&gt;=$F45,I$7&lt;=$F45+$G45-1)</formula>
    </cfRule>
  </conditionalFormatting>
  <conditionalFormatting sqref="I33:BL38">
    <cfRule type="expression" dxfId="30" priority="654" stopIfTrue="1">
      <formula>AND($C48="High Risk",I$7&gt;=$F48,I$7&lt;=$F48+$G48-1)</formula>
    </cfRule>
    <cfRule type="expression" dxfId="29" priority="653" stopIfTrue="1">
      <formula>AND($C48="Low Risk",I$7&gt;=$F48,I$7&lt;=$F48+$G48-1)</formula>
    </cfRule>
    <cfRule type="expression" dxfId="28" priority="655" stopIfTrue="1">
      <formula>AND($C48="On Track",I$7&gt;=$F48,I$7&lt;=$F48+$G48-1)</formula>
    </cfRule>
    <cfRule type="expression" dxfId="27" priority="656" stopIfTrue="1">
      <formula>AND($C48="Med Risk",I$7&gt;=$F48,I$7&lt;=$F48+$G48-1)</formula>
    </cfRule>
    <cfRule type="expression" dxfId="26" priority="657" stopIfTrue="1">
      <formula>AND(LEN($C48)=0,I$7&gt;=$F48,I$7&lt;=$F48+$G48-1)</formula>
    </cfRule>
  </conditionalFormatting>
  <conditionalFormatting sqref="I39:BL40">
    <cfRule type="expression" dxfId="25" priority="642" stopIfTrue="1">
      <formula>AND($C45="High Risk",I$7&gt;=$F45,I$7&lt;=$F45+$G45-1)</formula>
    </cfRule>
    <cfRule type="expression" dxfId="24" priority="641" stopIfTrue="1">
      <formula>AND($C45="Low Risk",I$7&gt;=$F45,I$7&lt;=$F45+$G45-1)</formula>
    </cfRule>
    <cfRule type="expression" dxfId="23" priority="643" stopIfTrue="1">
      <formula>AND($C45="On Track",I$7&gt;=$F45,I$7&lt;=$F45+$G45-1)</formula>
    </cfRule>
    <cfRule type="expression" dxfId="22" priority="644" stopIfTrue="1">
      <formula>AND($C45="Med Risk",I$7&gt;=$F45,I$7&lt;=$F45+$G45-1)</formula>
    </cfRule>
    <cfRule type="expression" dxfId="21" priority="645" stopIfTrue="1">
      <formula>AND(LEN($C45)=0,I$7&gt;=$F45,I$7&lt;=$F45+$G45-1)</formula>
    </cfRule>
  </conditionalFormatting>
  <conditionalFormatting sqref="I41:BL44">
    <cfRule type="expression" dxfId="20" priority="659" stopIfTrue="1">
      <formula>AND($C48="Low Risk",I$7&gt;=$F48,I$7&lt;=$F48+$G48-1)</formula>
    </cfRule>
    <cfRule type="expression" dxfId="19" priority="660" stopIfTrue="1">
      <formula>AND($C48="High Risk",I$7&gt;=$F48,I$7&lt;=$F48+$G48-1)</formula>
    </cfRule>
    <cfRule type="expression" dxfId="18" priority="661" stopIfTrue="1">
      <formula>AND($C48="On Track",I$7&gt;=$F48,I$7&lt;=$F48+$G48-1)</formula>
    </cfRule>
    <cfRule type="expression" dxfId="17" priority="662" stopIfTrue="1">
      <formula>AND($C48="Med Risk",I$7&gt;=$F48,I$7&lt;=$F48+$G48-1)</formula>
    </cfRule>
    <cfRule type="expression" dxfId="16" priority="663" stopIfTrue="1">
      <formula>AND(LEN($C48)=0,I$7&gt;=$F48,I$7&lt;=$F48+$G48-1)</formula>
    </cfRule>
  </conditionalFormatting>
  <conditionalFormatting sqref="I45:BL45 I48:BL54">
    <cfRule type="expression" dxfId="15" priority="669" stopIfTrue="1">
      <formula>AND(LEN($C46)=0,I$7&gt;=$F46,I$7&lt;=$F46+$G46-1)</formula>
    </cfRule>
    <cfRule type="expression" dxfId="14" priority="665" stopIfTrue="1">
      <formula>AND($C46="Low Risk",I$7&gt;=$F46,I$7&lt;=$F46+$G46-1)</formula>
    </cfRule>
    <cfRule type="expression" dxfId="13" priority="666" stopIfTrue="1">
      <formula>AND($C46="High Risk",I$7&gt;=$F46,I$7&lt;=$F46+$G46-1)</formula>
    </cfRule>
    <cfRule type="expression" dxfId="12" priority="667" stopIfTrue="1">
      <formula>AND($C46="On Track",I$7&gt;=$F46,I$7&lt;=$F46+$G46-1)</formula>
    </cfRule>
    <cfRule type="expression" dxfId="11" priority="668" stopIfTrue="1">
      <formula>AND($C46="Med Risk",I$7&gt;=$F46,I$7&lt;=$F46+$G46-1)</formula>
    </cfRule>
  </conditionalFormatting>
  <conditionalFormatting sqref="I46:BL47">
    <cfRule type="expression" dxfId="10" priority="677" stopIfTrue="1">
      <formula>AND($C48="Low Risk",I$7&gt;=$F48,I$7&lt;=$F48+$G48-1)</formula>
    </cfRule>
    <cfRule type="expression" dxfId="9" priority="678" stopIfTrue="1">
      <formula>AND($C48="High Risk",I$7&gt;=$F48,I$7&lt;=$F48+$G48-1)</formula>
    </cfRule>
    <cfRule type="expression" dxfId="8" priority="679" stopIfTrue="1">
      <formula>AND($C48="On Track",I$7&gt;=$F48,I$7&lt;=$F48+$G48-1)</formula>
    </cfRule>
    <cfRule type="expression" dxfId="7" priority="680" stopIfTrue="1">
      <formula>AND($C48="Med Risk",I$7&gt;=$F48,I$7&lt;=$F48+$G48-1)</formula>
    </cfRule>
    <cfRule type="expression" dxfId="6" priority="681" stopIfTrue="1">
      <formula>AND(LEN($C48)=0,I$7&gt;=$F48,I$7&lt;=$F48+$G48-1)</formula>
    </cfRule>
  </conditionalFormatting>
  <conditionalFormatting sqref="I55:BL55">
    <cfRule type="expression" dxfId="5" priority="16" stopIfTrue="1">
      <formula>AND(#REF!="Med Risk",I$7&gt;=#REF!,I$7&lt;=#REF!+#REF!-1)</formula>
    </cfRule>
    <cfRule type="expression" dxfId="4" priority="15" stopIfTrue="1">
      <formula>AND(#REF!="On Track",I$7&gt;=#REF!,I$7&lt;=#REF!+#REF!-1)</formula>
    </cfRule>
    <cfRule type="expression" dxfId="3" priority="14" stopIfTrue="1">
      <formula>AND(#REF!="High Risk",I$7&gt;=#REF!,I$7&lt;=#REF!+#REF!-1)</formula>
    </cfRule>
    <cfRule type="expression" dxfId="2" priority="17" stopIfTrue="1">
      <formula>AND(LEN(#REF!)=0,I$7&gt;=#REF!,I$7&lt;=#REF!+#REF!-1)</formula>
    </cfRule>
    <cfRule type="expression" dxfId="1" priority="13" stopIfTrue="1">
      <formula>AND(#REF!="Low Risk",I$7&gt;=#REF!,I$7&lt;=#REF!+#REF!-1)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55"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55" xr:uid="{659FD5CB-B62B-4854-B8A9-29F1F70930AC}"/>
    <dataValidation allowBlank="1" showInputMessage="1" showErrorMessage="1" prompt="This is an empty row" sqref="A54"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E9:E56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I10:BL16</xm:sqref>
        </x14:conditionalFormatting>
        <x14:conditionalFormatting xmlns:xm="http://schemas.microsoft.com/office/excel/2006/main">
          <x14:cfRule type="iconSet" priority="8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I17:BL17</xm:sqref>
        </x14:conditionalFormatting>
        <x14:conditionalFormatting xmlns:xm="http://schemas.microsoft.com/office/excel/2006/main">
          <x14:cfRule type="iconSet" priority="59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I18:BL22</xm:sqref>
        </x14:conditionalFormatting>
        <x14:conditionalFormatting xmlns:xm="http://schemas.microsoft.com/office/excel/2006/main">
          <x14:cfRule type="iconSet" priority="604"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610"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61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iconSet" priority="62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I26:BL27</xm:sqref>
        </x14:conditionalFormatting>
        <x14:conditionalFormatting xmlns:xm="http://schemas.microsoft.com/office/excel/2006/main">
          <x14:cfRule type="iconSet" priority="64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I28:BL29</xm:sqref>
        </x14:conditionalFormatting>
        <x14:conditionalFormatting xmlns:xm="http://schemas.microsoft.com/office/excel/2006/main">
          <x14:cfRule type="iconSet" priority="62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634"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I31:BL32</xm:sqref>
        </x14:conditionalFormatting>
        <x14:conditionalFormatting xmlns:xm="http://schemas.microsoft.com/office/excel/2006/main">
          <x14:cfRule type="iconSet" priority="65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I33:BL38</xm:sqref>
        </x14:conditionalFormatting>
        <x14:conditionalFormatting xmlns:xm="http://schemas.microsoft.com/office/excel/2006/main">
          <x14:cfRule type="iconSet" priority="640"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I39:BL40</xm:sqref>
        </x14:conditionalFormatting>
        <x14:conditionalFormatting xmlns:xm="http://schemas.microsoft.com/office/excel/2006/main">
          <x14:cfRule type="iconSet" priority="65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I41:BL44</xm:sqref>
        </x14:conditionalFormatting>
        <x14:conditionalFormatting xmlns:xm="http://schemas.microsoft.com/office/excel/2006/main">
          <x14:cfRule type="iconSet" priority="664"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I45:BL45 I48:BL54</xm:sqref>
        </x14:conditionalFormatting>
        <x14:conditionalFormatting xmlns:xm="http://schemas.microsoft.com/office/excel/2006/main">
          <x14:cfRule type="iconSet" priority="67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I46:BL47</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I55:BL55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2024-09-30T12:36:59Z</dcterms:created>
  <dcterms:modified xsi:type="dcterms:W3CDTF">2025-04-15T13:46:38Z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