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460" windowWidth="3346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4" i="1" l="1"/>
  <c r="T25" i="1"/>
  <c r="T26" i="1"/>
  <c r="T27" i="1"/>
  <c r="T28" i="1"/>
  <c r="T29" i="1"/>
  <c r="T30" i="1"/>
  <c r="T31" i="1"/>
  <c r="T32" i="1"/>
  <c r="T33" i="1"/>
  <c r="T34" i="1"/>
  <c r="T35" i="1"/>
  <c r="T36" i="1"/>
  <c r="S24" i="1"/>
  <c r="S25" i="1"/>
  <c r="S26" i="1"/>
  <c r="S27" i="1"/>
  <c r="S28" i="1"/>
  <c r="S29" i="1"/>
  <c r="S30" i="1"/>
  <c r="S31" i="1"/>
  <c r="S32" i="1"/>
  <c r="S33" i="1"/>
  <c r="S34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25" i="1"/>
  <c r="Q26" i="1"/>
  <c r="Q27" i="1"/>
  <c r="Q28" i="1"/>
  <c r="Q29" i="1"/>
  <c r="Q30" i="1"/>
  <c r="P25" i="1"/>
  <c r="P26" i="1"/>
  <c r="P27" i="1"/>
  <c r="P28" i="1"/>
  <c r="P29" i="1"/>
  <c r="P30" i="1"/>
  <c r="P31" i="1"/>
  <c r="P32" i="1"/>
  <c r="P33" i="1"/>
  <c r="O25" i="1"/>
  <c r="O26" i="1"/>
  <c r="O27" i="1"/>
  <c r="O28" i="1"/>
  <c r="O29" i="1"/>
  <c r="O30" i="1"/>
  <c r="O31" i="1"/>
  <c r="O32" i="1"/>
  <c r="Q3" i="1"/>
  <c r="R3" i="1"/>
  <c r="T3" i="1"/>
  <c r="Q4" i="1"/>
  <c r="R4" i="1"/>
  <c r="P4" i="1"/>
  <c r="T4" i="1"/>
  <c r="Q5" i="1"/>
  <c r="R5" i="1"/>
  <c r="P5" i="1"/>
  <c r="T5" i="1"/>
  <c r="Q6" i="1"/>
  <c r="R6" i="1"/>
  <c r="P6" i="1"/>
  <c r="T6" i="1"/>
  <c r="Q7" i="1"/>
  <c r="R7" i="1"/>
  <c r="P7" i="1"/>
  <c r="T7" i="1"/>
  <c r="Q8" i="1"/>
  <c r="R8" i="1"/>
  <c r="P8" i="1"/>
  <c r="T8" i="1"/>
  <c r="Q9" i="1"/>
  <c r="R9" i="1"/>
  <c r="P9" i="1"/>
  <c r="T9" i="1"/>
  <c r="Q10" i="1"/>
  <c r="R10" i="1"/>
  <c r="P10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Q23" i="1"/>
  <c r="R23" i="1"/>
  <c r="P23" i="1"/>
  <c r="T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11" i="1"/>
  <c r="R12" i="1"/>
  <c r="R13" i="1"/>
  <c r="R14" i="1"/>
  <c r="R15" i="1"/>
  <c r="R16" i="1"/>
  <c r="R17" i="1"/>
  <c r="R18" i="1"/>
  <c r="R19" i="1"/>
  <c r="R20" i="1"/>
  <c r="R21" i="1"/>
  <c r="R22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P3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S2" i="1"/>
  <c r="Q2" i="1"/>
  <c r="R2" i="1"/>
  <c r="P2" i="1"/>
  <c r="T2" i="1"/>
  <c r="O2" i="1"/>
</calcChain>
</file>

<file path=xl/sharedStrings.xml><?xml version="1.0" encoding="utf-8"?>
<sst xmlns="http://schemas.openxmlformats.org/spreadsheetml/2006/main" count="53" uniqueCount="48">
  <si>
    <t>地址</t>
  </si>
  <si>
    <t>zillow</t>
  </si>
  <si>
    <t>redfin</t>
  </si>
  <si>
    <t>价格</t>
  </si>
  <si>
    <t>学区</t>
  </si>
  <si>
    <t>rent</t>
  </si>
  <si>
    <t>位置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</si>
  <si>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</si>
  <si>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</si>
  <si>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</si>
  <si>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</si>
  <si>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</si>
  <si>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</si>
  <si>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</si>
  <si>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</si>
  <si>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</si>
  <si>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https://www.redfin.com/TX/Plano/1524-Idyllwild-Dr-75075/home/32160156#redfin-estimate</t>
  </si>
  <si>
    <t>1524 Idyllwild DrPlano, TX 75075</t>
  </si>
  <si>
    <t>月付</t>
  </si>
  <si>
    <t>GRM要小于15</t>
  </si>
  <si>
    <t>https://www.google.com/maps/dir//33.0388184,-96.7244242/@33.0387988,-96.7944644,12z</t>
  </si>
  <si>
    <t>位置如何</t>
  </si>
  <si>
    <t>凑活，离utd较远</t>
  </si>
  <si>
    <t>10,5,8</t>
  </si>
  <si>
    <t>1724 Westridge DrPlano, TX 75075</t>
  </si>
  <si>
    <t>https://www.redfin.com/TX/Plano/1724-Westridge-Dr-75075/home/32156338</t>
  </si>
  <si>
    <t>https://www.google.com/maps?saddr&amp;daddr=33.0104397,-96.7274762</t>
  </si>
  <si>
    <t>好</t>
  </si>
  <si>
    <t>https://www.redfin.com/TX/Plano/3508-Piedmont-Dr-75075/home/32158756</t>
  </si>
  <si>
    <t>https://www.redfin.com/TX/Plano/2626-E-Park-Blvd-75074/home/31854373#schools</t>
  </si>
  <si>
    <t>一般，在路边</t>
  </si>
  <si>
    <t>https://www.redfin.com/TX/Richardson/5702-McKinley-Ln-75082/home/32246963#redfin-estimate</t>
  </si>
  <si>
    <t>10,9,6</t>
  </si>
  <si>
    <t>偏</t>
  </si>
  <si>
    <t>https://www.redfin.com/TX/Richardson/532-Apollo-Rd-75081/home/31971213#schools</t>
  </si>
  <si>
    <t>8,5</t>
  </si>
  <si>
    <t>https://www.redfin.com/TX/Richardson/3415-Excalibur-Ct-75082/home/32230440</t>
  </si>
  <si>
    <t>https://www.redfin.com/TX/Arlington/2915-Janet-Cir-76013/home/32221067</t>
  </si>
  <si>
    <t>8,6</t>
  </si>
  <si>
    <t>uta 离uta近</t>
  </si>
  <si>
    <t>https://www.redfin.com/TX/Plano/3101-Citadel-Dr-75023/home/31890659#schools</t>
  </si>
  <si>
    <t>比较豪华的</t>
  </si>
  <si>
    <t>10，8，7</t>
  </si>
  <si>
    <t>plano西北</t>
  </si>
  <si>
    <t>1425 Cross Bend Rd</t>
  </si>
  <si>
    <t>https://www.redfin.com/TX/Plano/1425-Cross-Bend-Rd-75023/home/31908760</t>
  </si>
  <si>
    <t>6，5，7</t>
  </si>
  <si>
    <t>2309 Williams WayPlano, TX 75075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</si>
</sst>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?saddr&amp;daddr=33.0104397,-96.7274762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dir/33.0388184,-96.7244242/@33.0387988,-96.7944644,12z" TargetMode="External"/><Relationship Id="rId2" Type="http://schemas.openxmlformats.org/officeDocument/2006/relationships/hyperlink" Target="https://www.redfin.com/TX/Plano/1524-Idyllwild-Dr-75075/home/32160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C13" sqref="C13"/>
    </sheetView>
  </sheetViews>
  <sheetFormatPr baseColWidth="10" defaultColWidth="11.1640625" defaultRowHeight="16" x14ac:dyDescent="0.2"/>
  <cols>
    <col min="1" max="1" width="7.33203125" customWidth="1"/>
    <col min="11" max="11" width="11.1640625" customWidth="1"/>
    <col min="12" max="12" width="22.83203125" customWidth="1"/>
    <col min="15" max="19" width="13" customWidth="1"/>
    <col min="20" max="20" width="12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18</v>
      </c>
      <c r="G1" t="s">
        <v>11</v>
      </c>
      <c r="H1" t="s">
        <v>10</v>
      </c>
      <c r="I1" t="s">
        <v>4</v>
      </c>
      <c r="J1" t="s">
        <v>5</v>
      </c>
      <c r="K1" t="s">
        <v>6</v>
      </c>
      <c r="L1" t="s">
        <v>21</v>
      </c>
      <c r="M1" t="s">
        <v>8</v>
      </c>
      <c r="O1" t="s">
        <v>7</v>
      </c>
      <c r="P1" t="s">
        <v>12</v>
      </c>
      <c r="Q1" t="s">
        <v>13</v>
      </c>
      <c r="R1" t="s">
        <v>14</v>
      </c>
      <c r="S1" t="s">
        <v>19</v>
      </c>
      <c r="T1" t="s">
        <v>15</v>
      </c>
    </row>
    <row r="2" spans="1:20" x14ac:dyDescent="0.2">
      <c r="A2" t="s">
        <v>17</v>
      </c>
      <c r="C2" s="2" t="s">
        <v>16</v>
      </c>
      <c r="D2" s="1">
        <v>395000</v>
      </c>
      <c r="E2">
        <v>0.2</v>
      </c>
      <c r="F2">
        <v>2296</v>
      </c>
      <c r="G2">
        <v>3.8300000000000001E-2</v>
      </c>
      <c r="H2">
        <v>3000</v>
      </c>
      <c r="I2" t="s">
        <v>23</v>
      </c>
      <c r="J2">
        <v>2550</v>
      </c>
      <c r="K2" s="2" t="s">
        <v>20</v>
      </c>
      <c r="L2" t="s">
        <v>22</v>
      </c>
      <c r="M2">
        <v>3000</v>
      </c>
      <c r="O2">
        <f>100*(12*J2-M2)/D2</f>
        <v>6.9873417721518987</v>
      </c>
      <c r="P2">
        <f>D2*E2+H2</f>
        <v>82000</v>
      </c>
      <c r="Q2">
        <f>G2*(D2-D2*E2)</f>
        <v>12102.800000000001</v>
      </c>
      <c r="R2">
        <f>12*J2-M2-Q2</f>
        <v>15497.199999999999</v>
      </c>
      <c r="S2">
        <f>D2/(12*J2)</f>
        <v>12.908496732026144</v>
      </c>
      <c r="T2">
        <f>R2/P2</f>
        <v>0.18899024390243901</v>
      </c>
    </row>
    <row r="3" spans="1:20" x14ac:dyDescent="0.2">
      <c r="A3" t="s">
        <v>24</v>
      </c>
      <c r="C3" t="s">
        <v>25</v>
      </c>
      <c r="D3">
        <v>296646</v>
      </c>
      <c r="E3">
        <v>0.2</v>
      </c>
      <c r="F3">
        <v>1875</v>
      </c>
      <c r="G3">
        <v>3.8300000000000001E-2</v>
      </c>
      <c r="H3">
        <v>3000</v>
      </c>
      <c r="I3">
        <v>868</v>
      </c>
      <c r="J3">
        <v>2300</v>
      </c>
      <c r="K3" s="2" t="s">
        <v>26</v>
      </c>
      <c r="L3" t="s">
        <v>27</v>
      </c>
      <c r="M3">
        <v>3000</v>
      </c>
      <c r="O3">
        <f t="shared" ref="O3:O32" si="0">100*(12*J3-M3)/D3</f>
        <v>8.2927125260411394</v>
      </c>
      <c r="P3">
        <f t="shared" ref="P3:P33" si="1">D3*E3+H3</f>
        <v>62329.200000000004</v>
      </c>
      <c r="Q3">
        <f t="shared" ref="Q3:Q30" si="2">G3*(D3-D3*E3)</f>
        <v>9089.23344</v>
      </c>
      <c r="R3">
        <f t="shared" ref="R3:R36" si="3">12*J3-M3-Q3</f>
        <v>15510.76656</v>
      </c>
      <c r="S3">
        <f t="shared" ref="S3:S34" si="4">D3/(12*J3)</f>
        <v>10.74804347826087</v>
      </c>
      <c r="T3">
        <f t="shared" ref="T3:T36" si="5">R3/P3</f>
        <v>0.24885232860360793</v>
      </c>
    </row>
    <row r="4" spans="1:20" x14ac:dyDescent="0.2">
      <c r="C4" t="s">
        <v>28</v>
      </c>
      <c r="D4" s="1">
        <v>289000</v>
      </c>
      <c r="E4">
        <v>0.2</v>
      </c>
      <c r="F4" s="1">
        <v>1732</v>
      </c>
      <c r="G4">
        <v>3.8300000000000001E-2</v>
      </c>
      <c r="H4">
        <v>2500</v>
      </c>
      <c r="I4">
        <v>768</v>
      </c>
      <c r="J4">
        <v>1950</v>
      </c>
      <c r="L4" t="s">
        <v>27</v>
      </c>
      <c r="M4">
        <v>3000</v>
      </c>
      <c r="O4">
        <f t="shared" si="0"/>
        <v>7.0588235294117645</v>
      </c>
      <c r="P4">
        <f t="shared" si="1"/>
        <v>60300</v>
      </c>
      <c r="Q4">
        <f t="shared" si="2"/>
        <v>8854.9600000000009</v>
      </c>
      <c r="R4">
        <f t="shared" si="3"/>
        <v>11545.039999999999</v>
      </c>
      <c r="S4">
        <f t="shared" si="4"/>
        <v>12.350427350427351</v>
      </c>
      <c r="T4">
        <f t="shared" si="5"/>
        <v>0.19146003316749585</v>
      </c>
    </row>
    <row r="5" spans="1:20" x14ac:dyDescent="0.2">
      <c r="C5" t="s">
        <v>29</v>
      </c>
      <c r="D5" s="1">
        <v>230698</v>
      </c>
      <c r="E5">
        <v>0.2</v>
      </c>
      <c r="F5">
        <v>1381</v>
      </c>
      <c r="G5">
        <v>3.8300000000000001E-2</v>
      </c>
      <c r="H5">
        <v>3000</v>
      </c>
      <c r="I5">
        <v>357</v>
      </c>
      <c r="J5">
        <v>2000</v>
      </c>
      <c r="L5" t="s">
        <v>30</v>
      </c>
      <c r="M5">
        <v>3000</v>
      </c>
      <c r="O5">
        <f t="shared" si="0"/>
        <v>9.1028097339378746</v>
      </c>
      <c r="P5">
        <f t="shared" si="1"/>
        <v>49139.600000000006</v>
      </c>
      <c r="Q5">
        <f t="shared" si="2"/>
        <v>7068.5867200000002</v>
      </c>
      <c r="R5">
        <f t="shared" si="3"/>
        <v>13931.413280000001</v>
      </c>
      <c r="S5">
        <f t="shared" si="4"/>
        <v>9.6124166666666664</v>
      </c>
      <c r="T5">
        <f t="shared" si="5"/>
        <v>0.28350685150062271</v>
      </c>
    </row>
    <row r="6" spans="1:20" x14ac:dyDescent="0.2">
      <c r="C6" t="s">
        <v>31</v>
      </c>
      <c r="D6" s="1">
        <v>327900</v>
      </c>
      <c r="E6">
        <v>0.2</v>
      </c>
      <c r="F6">
        <v>2118</v>
      </c>
      <c r="G6">
        <v>3.8300000000000001E-2</v>
      </c>
      <c r="H6">
        <v>3000</v>
      </c>
      <c r="I6" t="s">
        <v>32</v>
      </c>
      <c r="J6">
        <v>2600</v>
      </c>
      <c r="L6" t="s">
        <v>33</v>
      </c>
      <c r="M6">
        <v>3000</v>
      </c>
      <c r="O6">
        <f t="shared" si="0"/>
        <v>8.6001829826166514</v>
      </c>
      <c r="P6">
        <f t="shared" si="1"/>
        <v>68580</v>
      </c>
      <c r="Q6">
        <f t="shared" si="2"/>
        <v>10046.856</v>
      </c>
      <c r="R6">
        <f t="shared" si="3"/>
        <v>18153.144</v>
      </c>
      <c r="S6">
        <f t="shared" si="4"/>
        <v>10.509615384615385</v>
      </c>
      <c r="T6">
        <f t="shared" si="5"/>
        <v>0.26470026246719158</v>
      </c>
    </row>
    <row r="7" spans="1:20" x14ac:dyDescent="0.2">
      <c r="C7" t="s">
        <v>34</v>
      </c>
      <c r="D7" s="1">
        <v>304255</v>
      </c>
      <c r="E7">
        <v>0.2</v>
      </c>
      <c r="F7" s="1">
        <v>1658</v>
      </c>
      <c r="G7">
        <v>3.8300000000000001E-2</v>
      </c>
      <c r="H7">
        <v>3000</v>
      </c>
      <c r="I7" t="s">
        <v>35</v>
      </c>
      <c r="J7">
        <v>2000</v>
      </c>
      <c r="L7" t="s">
        <v>27</v>
      </c>
      <c r="M7">
        <v>3000</v>
      </c>
      <c r="O7">
        <f t="shared" si="0"/>
        <v>6.902105142068331</v>
      </c>
      <c r="P7">
        <f t="shared" si="1"/>
        <v>63851</v>
      </c>
      <c r="Q7">
        <f t="shared" si="2"/>
        <v>9322.3732</v>
      </c>
      <c r="R7">
        <f t="shared" si="3"/>
        <v>11677.6268</v>
      </c>
      <c r="S7">
        <f t="shared" si="4"/>
        <v>12.677291666666667</v>
      </c>
      <c r="T7">
        <f t="shared" si="5"/>
        <v>0.18288870651986655</v>
      </c>
    </row>
    <row r="8" spans="1:20" x14ac:dyDescent="0.2">
      <c r="C8" t="s">
        <v>36</v>
      </c>
      <c r="D8" s="1">
        <v>385000</v>
      </c>
      <c r="E8">
        <v>0.2</v>
      </c>
      <c r="F8" s="1">
        <v>2428</v>
      </c>
      <c r="G8">
        <v>3.8300000000000001E-2</v>
      </c>
      <c r="H8">
        <v>3000</v>
      </c>
      <c r="I8" t="s">
        <v>32</v>
      </c>
      <c r="J8">
        <v>3050</v>
      </c>
      <c r="L8" t="s">
        <v>33</v>
      </c>
      <c r="M8">
        <v>3000</v>
      </c>
      <c r="O8">
        <f t="shared" si="0"/>
        <v>8.7272727272727266</v>
      </c>
      <c r="P8">
        <f t="shared" si="1"/>
        <v>80000</v>
      </c>
      <c r="Q8">
        <f t="shared" si="2"/>
        <v>11796.4</v>
      </c>
      <c r="R8">
        <f t="shared" si="3"/>
        <v>21803.599999999999</v>
      </c>
      <c r="S8">
        <f t="shared" si="4"/>
        <v>10.519125683060109</v>
      </c>
      <c r="T8">
        <f t="shared" si="5"/>
        <v>0.27254499999999998</v>
      </c>
    </row>
    <row r="9" spans="1:20" x14ac:dyDescent="0.2">
      <c r="C9" t="s">
        <v>37</v>
      </c>
      <c r="D9" s="1">
        <v>185900</v>
      </c>
      <c r="E9">
        <v>0.2</v>
      </c>
      <c r="F9" s="1">
        <v>1106</v>
      </c>
      <c r="G9" s="3">
        <v>3.7900000000000003E-2</v>
      </c>
      <c r="H9">
        <v>3000</v>
      </c>
      <c r="I9" t="s">
        <v>38</v>
      </c>
      <c r="J9">
        <v>1800</v>
      </c>
      <c r="L9" t="s">
        <v>39</v>
      </c>
      <c r="M9">
        <v>3000</v>
      </c>
      <c r="O9">
        <f t="shared" si="0"/>
        <v>10.005379236148467</v>
      </c>
      <c r="P9">
        <f t="shared" si="1"/>
        <v>40180</v>
      </c>
      <c r="Q9">
        <f t="shared" si="2"/>
        <v>5636.4880000000003</v>
      </c>
      <c r="R9">
        <f t="shared" si="3"/>
        <v>12963.511999999999</v>
      </c>
      <c r="S9">
        <f t="shared" si="4"/>
        <v>8.606481481481481</v>
      </c>
      <c r="T9">
        <f t="shared" si="5"/>
        <v>0.32263593827775011</v>
      </c>
    </row>
    <row r="10" spans="1:20" x14ac:dyDescent="0.2">
      <c r="A10" t="s">
        <v>44</v>
      </c>
      <c r="C10" t="s">
        <v>45</v>
      </c>
      <c r="D10" s="1">
        <v>298540</v>
      </c>
      <c r="E10">
        <v>0.2</v>
      </c>
      <c r="F10" s="1">
        <v>1807</v>
      </c>
      <c r="G10">
        <v>3.8300000000000001E-2</v>
      </c>
      <c r="H10">
        <v>3000</v>
      </c>
      <c r="I10" t="s">
        <v>46</v>
      </c>
      <c r="J10">
        <v>2150</v>
      </c>
      <c r="L10" t="s">
        <v>43</v>
      </c>
      <c r="M10">
        <v>3000</v>
      </c>
      <c r="O10">
        <f t="shared" si="0"/>
        <v>7.6371675487371879</v>
      </c>
      <c r="P10">
        <f t="shared" si="1"/>
        <v>62708</v>
      </c>
      <c r="Q10">
        <f t="shared" si="2"/>
        <v>9147.2656000000006</v>
      </c>
      <c r="R10">
        <f t="shared" si="3"/>
        <v>13652.734399999999</v>
      </c>
      <c r="S10">
        <f t="shared" si="4"/>
        <v>11.571317829457364</v>
      </c>
      <c r="T10">
        <f t="shared" si="5"/>
        <v>0.217719180965746</v>
      </c>
    </row>
    <row r="11" spans="1:20" x14ac:dyDescent="0.2">
      <c r="A11" t="s">
        <v>47</v>
      </c>
      <c r="E11">
        <v>0.2</v>
      </c>
      <c r="G11">
        <v>3.8300000000000001E-2</v>
      </c>
      <c r="H11">
        <v>3000</v>
      </c>
      <c r="M11">
        <v>3000</v>
      </c>
      <c r="O11" t="e">
        <f t="shared" si="0"/>
        <v>#DIV/0!</v>
      </c>
      <c r="P11">
        <f t="shared" si="1"/>
        <v>3000</v>
      </c>
      <c r="Q11">
        <f t="shared" si="2"/>
        <v>0</v>
      </c>
      <c r="R11">
        <f t="shared" si="3"/>
        <v>-3000</v>
      </c>
      <c r="S11" t="e">
        <f t="shared" si="4"/>
        <v>#DIV/0!</v>
      </c>
      <c r="T11">
        <f t="shared" si="5"/>
        <v>-1</v>
      </c>
    </row>
    <row r="12" spans="1:20" x14ac:dyDescent="0.2">
      <c r="E12">
        <v>0.2</v>
      </c>
      <c r="G12">
        <v>3.8300000000000001E-2</v>
      </c>
      <c r="H12">
        <v>3000</v>
      </c>
      <c r="M12">
        <v>3000</v>
      </c>
      <c r="O12" t="e">
        <f t="shared" si="0"/>
        <v>#DIV/0!</v>
      </c>
      <c r="P12">
        <f t="shared" si="1"/>
        <v>3000</v>
      </c>
      <c r="Q12">
        <f t="shared" si="2"/>
        <v>0</v>
      </c>
      <c r="R12">
        <f t="shared" si="3"/>
        <v>-3000</v>
      </c>
      <c r="S12" t="e">
        <f t="shared" si="4"/>
        <v>#DIV/0!</v>
      </c>
      <c r="T12">
        <f t="shared" si="5"/>
        <v>-1</v>
      </c>
    </row>
    <row r="13" spans="1:20" x14ac:dyDescent="0.3">
      <c r="E13">
        <v>0.2</v>
      </c>
      <c r="G13">
        <v>3.8300000000000001E-2</v>
      </c>
      <c r="H13">
        <v>3000</v>
      </c>
      <c r="M13">
        <v>3000</v>
      </c>
      <c r="O13" t="e">
        <f t="shared" si="0"/>
        <v>#DIV/0!</v>
      </c>
      <c r="P13">
        <f t="shared" si="1"/>
        <v>3000</v>
      </c>
      <c r="Q13">
        <f t="shared" si="2"/>
        <v>0</v>
      </c>
      <c r="R13">
        <f t="shared" si="3"/>
        <v>-3000</v>
      </c>
      <c r="S13" t="e">
        <f t="shared" si="4"/>
        <v>#DIV/0!</v>
      </c>
      <c r="T13">
        <f t="shared" si="5"/>
        <v>-1</v>
      </c>
    </row>
    <row r="14" spans="1:20" x14ac:dyDescent="0.3">
      <c r="E14">
        <v>0.2</v>
      </c>
      <c r="G14">
        <v>3.8300000000000001E-2</v>
      </c>
      <c r="H14">
        <v>3000</v>
      </c>
      <c r="M14">
        <v>3000</v>
      </c>
      <c r="O14" t="e">
        <f t="shared" si="0"/>
        <v>#DIV/0!</v>
      </c>
      <c r="P14">
        <f t="shared" si="1"/>
        <v>3000</v>
      </c>
      <c r="Q14">
        <f t="shared" si="2"/>
        <v>0</v>
      </c>
      <c r="R14">
        <f t="shared" si="3"/>
        <v>-3000</v>
      </c>
      <c r="S14" t="e">
        <f t="shared" si="4"/>
        <v>#DIV/0!</v>
      </c>
      <c r="T14">
        <f t="shared" si="5"/>
        <v>-1</v>
      </c>
    </row>
    <row r="15" spans="1:20" x14ac:dyDescent="0.3">
      <c r="E15">
        <v>0.2</v>
      </c>
      <c r="G15">
        <v>3.8300000000000001E-2</v>
      </c>
      <c r="H15">
        <v>3000</v>
      </c>
      <c r="M15">
        <v>3000</v>
      </c>
      <c r="O15" t="e">
        <f t="shared" si="0"/>
        <v>#DIV/0!</v>
      </c>
      <c r="P15">
        <f t="shared" si="1"/>
        <v>3000</v>
      </c>
      <c r="Q15">
        <f t="shared" si="2"/>
        <v>0</v>
      </c>
      <c r="R15">
        <f t="shared" si="3"/>
        <v>-3000</v>
      </c>
      <c r="S15" t="e">
        <f t="shared" si="4"/>
        <v>#DIV/0!</v>
      </c>
      <c r="T15">
        <f t="shared" si="5"/>
        <v>-1</v>
      </c>
    </row>
    <row r="16" spans="1:20" x14ac:dyDescent="0.3">
      <c r="E16">
        <v>0.2</v>
      </c>
      <c r="G16">
        <v>3.8300000000000001E-2</v>
      </c>
      <c r="H16">
        <v>3000</v>
      </c>
      <c r="M16">
        <v>3000</v>
      </c>
      <c r="O16" t="e">
        <f t="shared" si="0"/>
        <v>#DIV/0!</v>
      </c>
      <c r="P16">
        <f t="shared" si="1"/>
        <v>3000</v>
      </c>
      <c r="Q16">
        <f t="shared" si="2"/>
        <v>0</v>
      </c>
      <c r="R16">
        <f t="shared" si="3"/>
        <v>-3000</v>
      </c>
      <c r="S16" t="e">
        <f t="shared" si="4"/>
        <v>#DIV/0!</v>
      </c>
      <c r="T16">
        <f t="shared" si="5"/>
        <v>-1</v>
      </c>
    </row>
    <row r="17" spans="1:20" x14ac:dyDescent="0.3">
      <c r="E17">
        <v>0.2</v>
      </c>
      <c r="G17">
        <v>3.8300000000000001E-2</v>
      </c>
      <c r="H17">
        <v>3000</v>
      </c>
      <c r="M17">
        <v>3000</v>
      </c>
      <c r="O17" t="e">
        <f t="shared" si="0"/>
        <v>#DIV/0!</v>
      </c>
      <c r="P17">
        <f t="shared" si="1"/>
        <v>3000</v>
      </c>
      <c r="Q17">
        <f t="shared" si="2"/>
        <v>0</v>
      </c>
      <c r="R17">
        <f t="shared" si="3"/>
        <v>-3000</v>
      </c>
      <c r="S17" t="e">
        <f t="shared" si="4"/>
        <v>#DIV/0!</v>
      </c>
      <c r="T17">
        <f t="shared" si="5"/>
        <v>-1</v>
      </c>
    </row>
    <row r="18" spans="1:20" x14ac:dyDescent="0.3">
      <c r="E18">
        <v>0.2</v>
      </c>
      <c r="G18">
        <v>3.8300000000000001E-2</v>
      </c>
      <c r="H18">
        <v>3000</v>
      </c>
      <c r="M18">
        <v>3000</v>
      </c>
      <c r="O18" t="e">
        <f t="shared" si="0"/>
        <v>#DIV/0!</v>
      </c>
      <c r="P18">
        <f t="shared" si="1"/>
        <v>3000</v>
      </c>
      <c r="Q18">
        <f t="shared" si="2"/>
        <v>0</v>
      </c>
      <c r="R18">
        <f t="shared" si="3"/>
        <v>-3000</v>
      </c>
      <c r="S18" t="e">
        <f t="shared" si="4"/>
        <v>#DIV/0!</v>
      </c>
      <c r="T18">
        <f t="shared" si="5"/>
        <v>-1</v>
      </c>
    </row>
    <row r="19" spans="1:20" x14ac:dyDescent="0.3">
      <c r="E19">
        <v>0.2</v>
      </c>
      <c r="G19">
        <v>3.8300000000000001E-2</v>
      </c>
      <c r="H19">
        <v>3000</v>
      </c>
      <c r="M19">
        <v>3000</v>
      </c>
      <c r="O19" t="e">
        <f t="shared" si="0"/>
        <v>#DIV/0!</v>
      </c>
      <c r="P19">
        <f t="shared" si="1"/>
        <v>3000</v>
      </c>
      <c r="Q19">
        <f t="shared" si="2"/>
        <v>0</v>
      </c>
      <c r="R19">
        <f t="shared" si="3"/>
        <v>-3000</v>
      </c>
      <c r="S19" t="e">
        <f t="shared" si="4"/>
        <v>#DIV/0!</v>
      </c>
      <c r="T19">
        <f t="shared" si="5"/>
        <v>-1</v>
      </c>
    </row>
    <row r="20" spans="1:20" x14ac:dyDescent="0.3">
      <c r="E20">
        <v>0.2</v>
      </c>
      <c r="G20">
        <v>3.8300000000000001E-2</v>
      </c>
      <c r="H20">
        <v>3000</v>
      </c>
      <c r="M20">
        <v>3000</v>
      </c>
      <c r="O20" t="e">
        <f t="shared" si="0"/>
        <v>#DIV/0!</v>
      </c>
      <c r="P20">
        <f t="shared" si="1"/>
        <v>3000</v>
      </c>
      <c r="Q20">
        <f t="shared" si="2"/>
        <v>0</v>
      </c>
      <c r="R20">
        <f t="shared" si="3"/>
        <v>-3000</v>
      </c>
      <c r="S20" t="e">
        <f t="shared" si="4"/>
        <v>#DIV/0!</v>
      </c>
      <c r="T20">
        <f t="shared" si="5"/>
        <v>-1</v>
      </c>
    </row>
    <row r="21" spans="1:20" x14ac:dyDescent="0.3">
      <c r="E21">
        <v>0.2</v>
      </c>
      <c r="G21">
        <v>3.8300000000000001E-2</v>
      </c>
      <c r="H21">
        <v>3000</v>
      </c>
      <c r="M21">
        <v>3000</v>
      </c>
      <c r="O21" t="e">
        <f t="shared" si="0"/>
        <v>#DIV/0!</v>
      </c>
      <c r="P21">
        <f t="shared" si="1"/>
        <v>3000</v>
      </c>
      <c r="Q21">
        <f t="shared" si="2"/>
        <v>0</v>
      </c>
      <c r="R21">
        <f t="shared" si="3"/>
        <v>-3000</v>
      </c>
      <c r="S21" t="e">
        <f t="shared" si="4"/>
        <v>#DIV/0!</v>
      </c>
      <c r="T21">
        <f t="shared" si="5"/>
        <v>-1</v>
      </c>
    </row>
    <row r="22" spans="1:20" x14ac:dyDescent="0.3">
      <c r="E22">
        <v>0.2</v>
      </c>
      <c r="G22">
        <v>3.8300000000000001E-2</v>
      </c>
      <c r="H22">
        <v>3000</v>
      </c>
      <c r="M22">
        <v>3000</v>
      </c>
      <c r="O22" t="e">
        <f t="shared" si="0"/>
        <v>#DIV/0!</v>
      </c>
      <c r="P22">
        <f t="shared" si="1"/>
        <v>3000</v>
      </c>
      <c r="Q22">
        <f t="shared" si="2"/>
        <v>0</v>
      </c>
      <c r="R22">
        <f t="shared" si="3"/>
        <v>-3000</v>
      </c>
      <c r="S22" t="e">
        <f t="shared" si="4"/>
        <v>#DIV/0!</v>
      </c>
      <c r="T22">
        <f t="shared" si="5"/>
        <v>-1</v>
      </c>
    </row>
    <row r="23" spans="1:20" x14ac:dyDescent="0.3">
      <c r="E23">
        <v>0.2</v>
      </c>
      <c r="G23">
        <v>3.8300000000000001E-2</v>
      </c>
      <c r="H23">
        <v>3000</v>
      </c>
      <c r="M23">
        <v>3000</v>
      </c>
      <c r="O23" t="e">
        <f t="shared" si="0"/>
        <v>#DIV/0!</v>
      </c>
      <c r="P23">
        <f t="shared" si="1"/>
        <v>3000</v>
      </c>
      <c r="Q23">
        <f t="shared" si="2"/>
        <v>0</v>
      </c>
      <c r="R23">
        <f t="shared" si="3"/>
        <v>-3000</v>
      </c>
      <c r="S23" t="e">
        <f t="shared" si="4"/>
        <v>#DIV/0!</v>
      </c>
      <c r="T23">
        <f t="shared" si="5"/>
        <v>-1</v>
      </c>
    </row>
    <row r="24" spans="1:20" x14ac:dyDescent="0.3">
      <c r="E24">
        <v>0.2</v>
      </c>
      <c r="H24">
        <v>3000</v>
      </c>
      <c r="M24">
        <v>3000</v>
      </c>
      <c r="O24" t="e">
        <f t="shared" si="0"/>
        <v>#DIV/0!</v>
      </c>
      <c r="P24">
        <f t="shared" si="1"/>
        <v>3000</v>
      </c>
      <c r="Q24">
        <f t="shared" si="2"/>
        <v>0</v>
      </c>
      <c r="R24">
        <f t="shared" si="3"/>
        <v>-3000</v>
      </c>
      <c r="S24" t="e">
        <f t="shared" si="4"/>
        <v>#DIV/0!</v>
      </c>
      <c r="T24">
        <f t="shared" si="5"/>
        <v>-1</v>
      </c>
    </row>
    <row r="25" spans="1:20" x14ac:dyDescent="0.2">
      <c r="E25">
        <v>0.2</v>
      </c>
      <c r="H25">
        <v>3000</v>
      </c>
      <c r="M25">
        <v>3000</v>
      </c>
      <c r="O25" t="e">
        <f t="shared" si="0"/>
        <v>#DIV/0!</v>
      </c>
      <c r="P25">
        <f t="shared" si="1"/>
        <v>3000</v>
      </c>
      <c r="Q25">
        <f t="shared" si="2"/>
        <v>0</v>
      </c>
      <c r="R25">
        <f t="shared" si="3"/>
        <v>-3000</v>
      </c>
      <c r="S25" t="e">
        <f t="shared" si="4"/>
        <v>#DIV/0!</v>
      </c>
      <c r="T25">
        <f t="shared" si="5"/>
        <v>-1</v>
      </c>
    </row>
    <row r="26" spans="1:20" x14ac:dyDescent="0.2">
      <c r="E26">
        <v>0.2</v>
      </c>
      <c r="H26">
        <v>3000</v>
      </c>
      <c r="M26">
        <v>3000</v>
      </c>
      <c r="O26" t="e">
        <f t="shared" si="0"/>
        <v>#DIV/0!</v>
      </c>
      <c r="P26">
        <f t="shared" si="1"/>
        <v>3000</v>
      </c>
      <c r="Q26">
        <f t="shared" si="2"/>
        <v>0</v>
      </c>
      <c r="R26">
        <f t="shared" si="3"/>
        <v>-3000</v>
      </c>
      <c r="S26" t="e">
        <f t="shared" si="4"/>
        <v>#DIV/0!</v>
      </c>
      <c r="T26">
        <f t="shared" si="5"/>
        <v>-1</v>
      </c>
    </row>
    <row r="27" spans="1:20" x14ac:dyDescent="0.2">
      <c r="E27">
        <v>0.2</v>
      </c>
      <c r="H27">
        <v>3000</v>
      </c>
      <c r="M27">
        <v>3000</v>
      </c>
      <c r="O27" t="e">
        <f t="shared" si="0"/>
        <v>#DIV/0!</v>
      </c>
      <c r="P27">
        <f t="shared" si="1"/>
        <v>3000</v>
      </c>
      <c r="Q27">
        <f t="shared" si="2"/>
        <v>0</v>
      </c>
      <c r="R27">
        <f t="shared" si="3"/>
        <v>-3000</v>
      </c>
      <c r="S27" t="e">
        <f t="shared" si="4"/>
        <v>#DIV/0!</v>
      </c>
      <c r="T27">
        <f t="shared" si="5"/>
        <v>-1</v>
      </c>
    </row>
    <row r="28" spans="1:20" x14ac:dyDescent="0.2">
      <c r="A28" t="s">
        <v>41</v>
      </c>
      <c r="E28">
        <v>0.2</v>
      </c>
      <c r="H28">
        <v>3000</v>
      </c>
      <c r="M28">
        <v>3000</v>
      </c>
      <c r="O28" t="e">
        <f t="shared" si="0"/>
        <v>#DIV/0!</v>
      </c>
      <c r="P28">
        <f t="shared" si="1"/>
        <v>3000</v>
      </c>
      <c r="Q28">
        <f t="shared" si="2"/>
        <v>0</v>
      </c>
      <c r="R28">
        <f t="shared" si="3"/>
        <v>-3000</v>
      </c>
      <c r="S28" t="e">
        <f t="shared" si="4"/>
        <v>#DIV/0!</v>
      </c>
      <c r="T28">
        <f t="shared" si="5"/>
        <v>-1</v>
      </c>
    </row>
    <row r="29" spans="1:20" x14ac:dyDescent="0.2">
      <c r="C29" t="s">
        <v>40</v>
      </c>
      <c r="D29" s="1">
        <v>385000</v>
      </c>
      <c r="E29">
        <v>0.2</v>
      </c>
      <c r="F29">
        <v>2201</v>
      </c>
      <c r="G29">
        <v>3.7900000000000003E-2</v>
      </c>
      <c r="H29">
        <v>3000</v>
      </c>
      <c r="I29" t="s">
        <v>42</v>
      </c>
      <c r="J29">
        <v>2250</v>
      </c>
      <c r="L29" t="s">
        <v>43</v>
      </c>
      <c r="M29">
        <v>3000</v>
      </c>
      <c r="O29">
        <f t="shared" si="0"/>
        <v>6.2337662337662341</v>
      </c>
      <c r="P29">
        <f t="shared" si="1"/>
        <v>80000</v>
      </c>
      <c r="Q29">
        <f t="shared" si="2"/>
        <v>11673.2</v>
      </c>
      <c r="R29">
        <f t="shared" si="3"/>
        <v>12326.8</v>
      </c>
      <c r="S29">
        <f t="shared" si="4"/>
        <v>14.25925925925926</v>
      </c>
      <c r="T29">
        <f t="shared" si="5"/>
        <v>0.154085</v>
      </c>
    </row>
    <row r="30" spans="1:20" x14ac:dyDescent="0.2">
      <c r="O30" t="e">
        <f t="shared" si="0"/>
        <v>#DIV/0!</v>
      </c>
      <c r="P30">
        <f t="shared" si="1"/>
        <v>0</v>
      </c>
      <c r="Q30">
        <f t="shared" si="2"/>
        <v>0</v>
      </c>
      <c r="R30">
        <f t="shared" si="3"/>
        <v>0</v>
      </c>
      <c r="S30" t="e">
        <f t="shared" si="4"/>
        <v>#DIV/0!</v>
      </c>
      <c r="T30" t="e">
        <f t="shared" si="5"/>
        <v>#DIV/0!</v>
      </c>
    </row>
    <row r="31" spans="1:20" x14ac:dyDescent="0.2">
      <c r="O31" t="e">
        <f t="shared" si="0"/>
        <v>#DIV/0!</v>
      </c>
      <c r="P31">
        <f t="shared" si="1"/>
        <v>0</v>
      </c>
      <c r="R31">
        <f t="shared" si="3"/>
        <v>0</v>
      </c>
      <c r="S31" t="e">
        <f t="shared" si="4"/>
        <v>#DIV/0!</v>
      </c>
      <c r="T31" t="e">
        <f t="shared" si="5"/>
        <v>#DIV/0!</v>
      </c>
    </row>
    <row r="32" spans="1:20" x14ac:dyDescent="0.2">
      <c r="O32" t="e">
        <f t="shared" si="0"/>
        <v>#DIV/0!</v>
      </c>
      <c r="P32">
        <f t="shared" si="1"/>
        <v>0</v>
      </c>
      <c r="R32">
        <f t="shared" si="3"/>
        <v>0</v>
      </c>
      <c r="S32" t="e">
        <f t="shared" si="4"/>
        <v>#DIV/0!</v>
      </c>
      <c r="T32" t="e">
        <f t="shared" si="5"/>
        <v>#DIV/0!</v>
      </c>
    </row>
    <row r="33" spans="16:20" x14ac:dyDescent="0.2">
      <c r="P33">
        <f t="shared" si="1"/>
        <v>0</v>
      </c>
      <c r="R33">
        <f t="shared" si="3"/>
        <v>0</v>
      </c>
      <c r="S33" t="e">
        <f t="shared" si="4"/>
        <v>#DIV/0!</v>
      </c>
      <c r="T33" t="e">
        <f t="shared" si="5"/>
        <v>#DIV/0!</v>
      </c>
    </row>
    <row r="34" spans="16:20" x14ac:dyDescent="0.2">
      <c r="R34">
        <f t="shared" si="3"/>
        <v>0</v>
      </c>
      <c r="S34" t="e">
        <f t="shared" si="4"/>
        <v>#DIV/0!</v>
      </c>
      <c r="T34" t="e">
        <f t="shared" si="5"/>
        <v>#DIV/0!</v>
      </c>
    </row>
    <row r="35" spans="16:20" x14ac:dyDescent="0.2">
      <c r="R35">
        <f t="shared" si="3"/>
        <v>0</v>
      </c>
      <c r="T35" t="e">
        <f t="shared" si="5"/>
        <v>#DIV/0!</v>
      </c>
    </row>
    <row r="36" spans="16:20" x14ac:dyDescent="0.2">
      <c r="R36">
        <f t="shared" si="3"/>
        <v>0</v>
      </c>
      <c r="T36" t="e">
        <f t="shared" si="5"/>
        <v>#DIV/0!</v>
      </c>
    </row>
  </sheetData>
  <hyperlinks>
    <hyperlink ref="K2" r:id="rId1"/>
    <hyperlink ref="C2" r:id="rId2" location="redfin-estimate"/>
    <hyperlink ref="K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2017-12-29T23:04:43Z</dcterms:modified>
</cp:coreProperties>
</file>