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yufengzhu/Documents/property/"/>
    </mc:Choice>
  </mc:AlternateContent>
  <bookViews>
    <workbookView xWindow="0" yWindow="460" windowWidth="33600" windowHeight="189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68" i="1" l="1"/>
  <c r="U68" i="1"/>
  <c r="S68" i="1"/>
  <c r="W68" i="1"/>
  <c r="V68" i="1"/>
  <c r="R68" i="1"/>
  <c r="L68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T41" i="1"/>
  <c r="U41" i="1"/>
  <c r="S41" i="1"/>
  <c r="W41" i="1"/>
  <c r="T42" i="1"/>
  <c r="U42" i="1"/>
  <c r="S42" i="1"/>
  <c r="W42" i="1"/>
  <c r="T43" i="1"/>
  <c r="U43" i="1"/>
  <c r="S43" i="1"/>
  <c r="W43" i="1"/>
  <c r="T44" i="1"/>
  <c r="U44" i="1"/>
  <c r="S44" i="1"/>
  <c r="W44" i="1"/>
  <c r="T45" i="1"/>
  <c r="U45" i="1"/>
  <c r="S45" i="1"/>
  <c r="W45" i="1"/>
  <c r="T46" i="1"/>
  <c r="U46" i="1"/>
  <c r="S46" i="1"/>
  <c r="W46" i="1"/>
  <c r="T47" i="1"/>
  <c r="U47" i="1"/>
  <c r="S47" i="1"/>
  <c r="W47" i="1"/>
  <c r="T48" i="1"/>
  <c r="U48" i="1"/>
  <c r="S48" i="1"/>
  <c r="W48" i="1"/>
  <c r="T49" i="1"/>
  <c r="U49" i="1"/>
  <c r="S49" i="1"/>
  <c r="W49" i="1"/>
  <c r="T50" i="1"/>
  <c r="U50" i="1"/>
  <c r="S50" i="1"/>
  <c r="W50" i="1"/>
  <c r="T51" i="1"/>
  <c r="U51" i="1"/>
  <c r="S51" i="1"/>
  <c r="W51" i="1"/>
  <c r="T52" i="1"/>
  <c r="U52" i="1"/>
  <c r="S52" i="1"/>
  <c r="W52" i="1"/>
  <c r="T53" i="1"/>
  <c r="U53" i="1"/>
  <c r="S53" i="1"/>
  <c r="W53" i="1"/>
  <c r="T54" i="1"/>
  <c r="U54" i="1"/>
  <c r="S54" i="1"/>
  <c r="W54" i="1"/>
  <c r="T55" i="1"/>
  <c r="U55" i="1"/>
  <c r="S55" i="1"/>
  <c r="W55" i="1"/>
  <c r="T56" i="1"/>
  <c r="U56" i="1"/>
  <c r="S56" i="1"/>
  <c r="W56" i="1"/>
  <c r="T57" i="1"/>
  <c r="U57" i="1"/>
  <c r="S57" i="1"/>
  <c r="W57" i="1"/>
  <c r="T58" i="1"/>
  <c r="U58" i="1"/>
  <c r="S58" i="1"/>
  <c r="W58" i="1"/>
  <c r="T59" i="1"/>
  <c r="U59" i="1"/>
  <c r="S59" i="1"/>
  <c r="W59" i="1"/>
  <c r="T60" i="1"/>
  <c r="U60" i="1"/>
  <c r="S60" i="1"/>
  <c r="W60" i="1"/>
  <c r="T61" i="1"/>
  <c r="U61" i="1"/>
  <c r="S61" i="1"/>
  <c r="W61" i="1"/>
  <c r="T62" i="1"/>
  <c r="U62" i="1"/>
  <c r="S62" i="1"/>
  <c r="W62" i="1"/>
  <c r="T63" i="1"/>
  <c r="U63" i="1"/>
  <c r="S63" i="1"/>
  <c r="W63" i="1"/>
  <c r="T64" i="1"/>
  <c r="U64" i="1"/>
  <c r="S64" i="1"/>
  <c r="W64" i="1"/>
  <c r="T65" i="1"/>
  <c r="U65" i="1"/>
  <c r="S65" i="1"/>
  <c r="W65" i="1"/>
  <c r="T66" i="1"/>
  <c r="U66" i="1"/>
  <c r="S66" i="1"/>
  <c r="W66" i="1"/>
  <c r="T67" i="1"/>
  <c r="U67" i="1"/>
  <c r="S67" i="1"/>
  <c r="W67" i="1"/>
  <c r="T69" i="1"/>
  <c r="U69" i="1"/>
  <c r="S69" i="1"/>
  <c r="W69" i="1"/>
  <c r="T70" i="1"/>
  <c r="U70" i="1"/>
  <c r="S70" i="1"/>
  <c r="W70" i="1"/>
  <c r="T71" i="1"/>
  <c r="U71" i="1"/>
  <c r="S71" i="1"/>
  <c r="W71" i="1"/>
  <c r="T72" i="1"/>
  <c r="U72" i="1"/>
  <c r="S72" i="1"/>
  <c r="W72" i="1"/>
  <c r="T73" i="1"/>
  <c r="U73" i="1"/>
  <c r="S73" i="1"/>
  <c r="W73" i="1"/>
  <c r="T74" i="1"/>
  <c r="U74" i="1"/>
  <c r="S74" i="1"/>
  <c r="W74" i="1"/>
  <c r="T75" i="1"/>
  <c r="U75" i="1"/>
  <c r="S75" i="1"/>
  <c r="W75" i="1"/>
  <c r="T76" i="1"/>
  <c r="U76" i="1"/>
  <c r="S76" i="1"/>
  <c r="W76" i="1"/>
  <c r="T77" i="1"/>
  <c r="U77" i="1"/>
  <c r="S77" i="1"/>
  <c r="W77" i="1"/>
  <c r="T78" i="1"/>
  <c r="U78" i="1"/>
  <c r="S78" i="1"/>
  <c r="W78" i="1"/>
  <c r="T79" i="1"/>
  <c r="U79" i="1"/>
  <c r="S79" i="1"/>
  <c r="W79" i="1"/>
  <c r="T80" i="1"/>
  <c r="U80" i="1"/>
  <c r="S80" i="1"/>
  <c r="W80" i="1"/>
  <c r="T81" i="1"/>
  <c r="U81" i="1"/>
  <c r="S81" i="1"/>
  <c r="W81" i="1"/>
  <c r="T82" i="1"/>
  <c r="U82" i="1"/>
  <c r="S82" i="1"/>
  <c r="W82" i="1"/>
  <c r="T83" i="1"/>
  <c r="U83" i="1"/>
  <c r="S83" i="1"/>
  <c r="W83" i="1"/>
  <c r="T84" i="1"/>
  <c r="U84" i="1"/>
  <c r="S84" i="1"/>
  <c r="W84" i="1"/>
  <c r="T85" i="1"/>
  <c r="U85" i="1"/>
  <c r="S85" i="1"/>
  <c r="W85" i="1"/>
  <c r="T86" i="1"/>
  <c r="U86" i="1"/>
  <c r="S86" i="1"/>
  <c r="W86" i="1"/>
  <c r="T87" i="1"/>
  <c r="U87" i="1"/>
  <c r="S87" i="1"/>
  <c r="W87" i="1"/>
  <c r="T88" i="1"/>
  <c r="U88" i="1"/>
  <c r="S88" i="1"/>
  <c r="W88" i="1"/>
  <c r="T89" i="1"/>
  <c r="U89" i="1"/>
  <c r="S89" i="1"/>
  <c r="W89" i="1"/>
  <c r="T90" i="1"/>
  <c r="U90" i="1"/>
  <c r="S90" i="1"/>
  <c r="W90" i="1"/>
  <c r="T91" i="1"/>
  <c r="U91" i="1"/>
  <c r="S91" i="1"/>
  <c r="W91" i="1"/>
  <c r="T92" i="1"/>
  <c r="U92" i="1"/>
  <c r="S92" i="1"/>
  <c r="W92" i="1"/>
  <c r="T93" i="1"/>
  <c r="U93" i="1"/>
  <c r="S93" i="1"/>
  <c r="W93" i="1"/>
  <c r="T94" i="1"/>
  <c r="U94" i="1"/>
  <c r="S94" i="1"/>
  <c r="W94" i="1"/>
  <c r="T95" i="1"/>
  <c r="U95" i="1"/>
  <c r="S95" i="1"/>
  <c r="W95" i="1"/>
  <c r="T96" i="1"/>
  <c r="U96" i="1"/>
  <c r="S96" i="1"/>
  <c r="W96" i="1"/>
  <c r="T97" i="1"/>
  <c r="U97" i="1"/>
  <c r="S97" i="1"/>
  <c r="W97" i="1"/>
  <c r="T98" i="1"/>
  <c r="U98" i="1"/>
  <c r="S98" i="1"/>
  <c r="W98" i="1"/>
  <c r="T99" i="1"/>
  <c r="U99" i="1"/>
  <c r="S99" i="1"/>
  <c r="W99" i="1"/>
  <c r="T100" i="1"/>
  <c r="U100" i="1"/>
  <c r="S100" i="1"/>
  <c r="W100" i="1"/>
  <c r="T101" i="1"/>
  <c r="U101" i="1"/>
  <c r="S101" i="1"/>
  <c r="W101" i="1"/>
  <c r="T102" i="1"/>
  <c r="U102" i="1"/>
  <c r="S102" i="1"/>
  <c r="W102" i="1"/>
  <c r="T103" i="1"/>
  <c r="U103" i="1"/>
  <c r="S103" i="1"/>
  <c r="W103" i="1"/>
  <c r="T104" i="1"/>
  <c r="U104" i="1"/>
  <c r="S104" i="1"/>
  <c r="W104" i="1"/>
  <c r="T105" i="1"/>
  <c r="U105" i="1"/>
  <c r="S105" i="1"/>
  <c r="W105" i="1"/>
  <c r="T106" i="1"/>
  <c r="U106" i="1"/>
  <c r="S106" i="1"/>
  <c r="W106" i="1"/>
  <c r="T107" i="1"/>
  <c r="U107" i="1"/>
  <c r="S107" i="1"/>
  <c r="W107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S108" i="1"/>
  <c r="S109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T36" i="1"/>
  <c r="U36" i="1"/>
  <c r="S36" i="1"/>
  <c r="W36" i="1"/>
  <c r="T37" i="1"/>
  <c r="U37" i="1"/>
  <c r="S37" i="1"/>
  <c r="W37" i="1"/>
  <c r="T38" i="1"/>
  <c r="U38" i="1"/>
  <c r="S38" i="1"/>
  <c r="W38" i="1"/>
  <c r="T39" i="1"/>
  <c r="U39" i="1"/>
  <c r="S39" i="1"/>
  <c r="W39" i="1"/>
  <c r="T40" i="1"/>
  <c r="U40" i="1"/>
  <c r="S40" i="1"/>
  <c r="W40" i="1"/>
  <c r="V36" i="1"/>
  <c r="V37" i="1"/>
  <c r="V38" i="1"/>
  <c r="V39" i="1"/>
  <c r="V40" i="1"/>
  <c r="R36" i="1"/>
  <c r="R37" i="1"/>
  <c r="R38" i="1"/>
  <c r="R39" i="1"/>
  <c r="R40" i="1"/>
  <c r="R41" i="1"/>
  <c r="R42" i="1"/>
  <c r="R43" i="1"/>
  <c r="R44" i="1"/>
  <c r="R45" i="1"/>
  <c r="R46" i="1"/>
  <c r="R47" i="1"/>
  <c r="L36" i="1"/>
  <c r="L37" i="1"/>
  <c r="L38" i="1"/>
  <c r="L39" i="1"/>
  <c r="L40" i="1"/>
  <c r="L41" i="1"/>
  <c r="L42" i="1"/>
  <c r="L43" i="1"/>
  <c r="L44" i="1"/>
  <c r="L45" i="1"/>
  <c r="L46" i="1"/>
  <c r="L47" i="1"/>
  <c r="T27" i="1"/>
  <c r="U27" i="1"/>
  <c r="S27" i="1"/>
  <c r="W27" i="1"/>
  <c r="T28" i="1"/>
  <c r="U28" i="1"/>
  <c r="S28" i="1"/>
  <c r="W28" i="1"/>
  <c r="T29" i="1"/>
  <c r="U29" i="1"/>
  <c r="S29" i="1"/>
  <c r="W29" i="1"/>
  <c r="T30" i="1"/>
  <c r="U30" i="1"/>
  <c r="S30" i="1"/>
  <c r="W30" i="1"/>
  <c r="V27" i="1"/>
  <c r="V28" i="1"/>
  <c r="V29" i="1"/>
  <c r="T26" i="1"/>
  <c r="T31" i="1"/>
  <c r="R27" i="1"/>
  <c r="R28" i="1"/>
  <c r="R29" i="1"/>
  <c r="R30" i="1"/>
  <c r="L27" i="1"/>
  <c r="L28" i="1"/>
  <c r="L29" i="1"/>
  <c r="L30" i="1"/>
  <c r="L31" i="1"/>
  <c r="L32" i="1"/>
  <c r="L33" i="1"/>
  <c r="L34" i="1"/>
  <c r="L35" i="1"/>
  <c r="L25" i="1"/>
  <c r="T25" i="1"/>
  <c r="U25" i="1"/>
  <c r="S25" i="1"/>
  <c r="W25" i="1"/>
  <c r="U26" i="1"/>
  <c r="S26" i="1"/>
  <c r="W26" i="1"/>
  <c r="U31" i="1"/>
  <c r="S31" i="1"/>
  <c r="W31" i="1"/>
  <c r="T32" i="1"/>
  <c r="U32" i="1"/>
  <c r="S32" i="1"/>
  <c r="W32" i="1"/>
  <c r="T33" i="1"/>
  <c r="U33" i="1"/>
  <c r="S33" i="1"/>
  <c r="W33" i="1"/>
  <c r="T34" i="1"/>
  <c r="U34" i="1"/>
  <c r="S34" i="1"/>
  <c r="W34" i="1"/>
  <c r="T35" i="1"/>
  <c r="U35" i="1"/>
  <c r="S35" i="1"/>
  <c r="W35" i="1"/>
  <c r="V25" i="1"/>
  <c r="V26" i="1"/>
  <c r="V30" i="1"/>
  <c r="V31" i="1"/>
  <c r="V32" i="1"/>
  <c r="V33" i="1"/>
  <c r="V34" i="1"/>
  <c r="V35" i="1"/>
  <c r="R25" i="1"/>
  <c r="R26" i="1"/>
  <c r="R31" i="1"/>
  <c r="R32" i="1"/>
  <c r="R33" i="1"/>
  <c r="R34" i="1"/>
  <c r="R3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6" i="1"/>
  <c r="L2" i="1"/>
  <c r="T24" i="1"/>
  <c r="U24" i="1"/>
  <c r="S24" i="1"/>
  <c r="W24" i="1"/>
  <c r="V24" i="1"/>
  <c r="T3" i="1"/>
  <c r="U3" i="1"/>
  <c r="S3" i="1"/>
  <c r="W3" i="1"/>
  <c r="T4" i="1"/>
  <c r="U4" i="1"/>
  <c r="S4" i="1"/>
  <c r="W4" i="1"/>
  <c r="T5" i="1"/>
  <c r="U5" i="1"/>
  <c r="S5" i="1"/>
  <c r="W5" i="1"/>
  <c r="T6" i="1"/>
  <c r="U6" i="1"/>
  <c r="S6" i="1"/>
  <c r="W6" i="1"/>
  <c r="T7" i="1"/>
  <c r="U7" i="1"/>
  <c r="S7" i="1"/>
  <c r="W7" i="1"/>
  <c r="T8" i="1"/>
  <c r="U8" i="1"/>
  <c r="S8" i="1"/>
  <c r="W8" i="1"/>
  <c r="T9" i="1"/>
  <c r="U9" i="1"/>
  <c r="S9" i="1"/>
  <c r="W9" i="1"/>
  <c r="T10" i="1"/>
  <c r="U10" i="1"/>
  <c r="S10" i="1"/>
  <c r="W10" i="1"/>
  <c r="T11" i="1"/>
  <c r="U11" i="1"/>
  <c r="S11" i="1"/>
  <c r="W11" i="1"/>
  <c r="T12" i="1"/>
  <c r="U12" i="1"/>
  <c r="S12" i="1"/>
  <c r="W12" i="1"/>
  <c r="T13" i="1"/>
  <c r="U13" i="1"/>
  <c r="S13" i="1"/>
  <c r="W13" i="1"/>
  <c r="T14" i="1"/>
  <c r="U14" i="1"/>
  <c r="S14" i="1"/>
  <c r="W14" i="1"/>
  <c r="T15" i="1"/>
  <c r="U15" i="1"/>
  <c r="S15" i="1"/>
  <c r="W15" i="1"/>
  <c r="T16" i="1"/>
  <c r="U16" i="1"/>
  <c r="S16" i="1"/>
  <c r="W16" i="1"/>
  <c r="T17" i="1"/>
  <c r="U17" i="1"/>
  <c r="S17" i="1"/>
  <c r="W17" i="1"/>
  <c r="T18" i="1"/>
  <c r="U18" i="1"/>
  <c r="S18" i="1"/>
  <c r="W18" i="1"/>
  <c r="T19" i="1"/>
  <c r="U19" i="1"/>
  <c r="S19" i="1"/>
  <c r="W19" i="1"/>
  <c r="T20" i="1"/>
  <c r="U20" i="1"/>
  <c r="S20" i="1"/>
  <c r="W20" i="1"/>
  <c r="T21" i="1"/>
  <c r="U21" i="1"/>
  <c r="S21" i="1"/>
  <c r="W21" i="1"/>
  <c r="T22" i="1"/>
  <c r="U22" i="1"/>
  <c r="S22" i="1"/>
  <c r="W22" i="1"/>
  <c r="T23" i="1"/>
  <c r="U23" i="1"/>
  <c r="S23" i="1"/>
  <c r="W23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V2" i="1"/>
  <c r="T2" i="1"/>
  <c r="U2" i="1"/>
  <c r="S2" i="1"/>
  <c r="W2" i="1"/>
  <c r="R2" i="1"/>
</calcChain>
</file>

<file path=xl/sharedStrings.xml><?xml version="1.0" encoding="utf-8"?>
<sst xmlns="http://schemas.openxmlformats.org/spreadsheetml/2006/main" count="207" uniqueCount="170">
  <si>
    <t>地址</t>
  </si>
  <si>
    <t>zillow</t>
  </si>
  <si>
    <t>redfin</t>
  </si>
  <si>
    <t>价格</t>
  </si>
  <si>
    <t>学区</t>
  </si>
  <si>
    <t>rent</t>
  </si>
  <si>
    <t>位置</t>
  </si>
  <si>
    <t>cap rate(8-12%)</t>
  </si>
  <si>
    <t>maintain</t>
  </si>
  <si>
    <t>首付</t>
  </si>
  <si>
    <t>装修</t>
  </si>
  <si>
    <t>利率</t>
  </si>
  <si>
    <t>CASH invest</t>
  </si>
  <si>
    <t>dept</t>
  </si>
  <si>
    <t>NOI</t>
  </si>
  <si>
    <t>cash on cash大于10</t>
  </si>
  <si>
    <t>https://www.redfin.com/TX/Plano/1524-Idyllwild-Dr-75075/home/32160156#redfin-estimate</t>
  </si>
  <si>
    <t>1524 Idyllwild DrPlano, TX 75075</t>
  </si>
  <si>
    <t>月付</t>
  </si>
  <si>
    <t>GRM要小于15</t>
  </si>
  <si>
    <t>https://www.google.com/maps/dir//33.0388184,-96.7244242/@33.0387988,-96.7944644,12z</t>
  </si>
  <si>
    <t>位置如何</t>
  </si>
  <si>
    <t>凑活，离utd较远</t>
  </si>
  <si>
    <t>10,5,8</t>
  </si>
  <si>
    <t>1724 Westridge DrPlano, TX 75075</t>
  </si>
  <si>
    <t>https://www.redfin.com/TX/Plano/1724-Westridge-Dr-75075/home/32156338</t>
  </si>
  <si>
    <t>https://www.google.com/maps?saddr&amp;daddr=33.0104397,-96.7274762</t>
  </si>
  <si>
    <t>好</t>
  </si>
  <si>
    <t>https://www.redfin.com/TX/Plano/3508-Piedmont-Dr-75075/home/32158756</t>
  </si>
  <si>
    <t>https://www.redfin.com/TX/Plano/2626-E-Park-Blvd-75074/home/31854373#schools</t>
  </si>
  <si>
    <t>一般，在路边</t>
  </si>
  <si>
    <t>https://www.redfin.com/TX/Richardson/5702-McKinley-Ln-75082/home/32246963#redfin-estimate</t>
  </si>
  <si>
    <t>10,9,6</t>
  </si>
  <si>
    <t>偏</t>
  </si>
  <si>
    <t>https://www.redfin.com/TX/Richardson/532-Apollo-Rd-75081/home/31971213#schools</t>
  </si>
  <si>
    <t>8,5</t>
  </si>
  <si>
    <t>https://www.redfin.com/TX/Richardson/3415-Excalibur-Ct-75082/home/32230440</t>
  </si>
  <si>
    <t>https://www.redfin.com/TX/Arlington/2915-Janet-Cir-76013/home/32221067</t>
  </si>
  <si>
    <t>8,6</t>
  </si>
  <si>
    <t>uta 离uta近</t>
  </si>
  <si>
    <t>https://www.redfin.com/TX/Plano/3101-Citadel-Dr-75023/home/31890659#schools</t>
  </si>
  <si>
    <t>比较豪华的</t>
  </si>
  <si>
    <t>10，8，7</t>
  </si>
  <si>
    <t>plano西北</t>
  </si>
  <si>
    <t>1425 Cross Bend Rd</t>
  </si>
  <si>
    <t>https://www.redfin.com/TX/Plano/1425-Cross-Bend-Rd-75023/home/31908760</t>
  </si>
  <si>
    <t>6，5，7</t>
  </si>
  <si>
    <t>2309 Williams WayPlano, TX 75075</t>
  </si>
  <si>
    <t>https://www.redfin.com/TX/Plano/2309-Williams-Way-75075/home/31900818</t>
  </si>
  <si>
    <t>6，8，7</t>
  </si>
  <si>
    <t>https://www.redfin.com/TX/Plano/2425-Coleshire-Dr-75075/home/31895450</t>
  </si>
  <si>
    <t>8，6，7</t>
  </si>
  <si>
    <t>3212 Chippenham DrPlano, TX 75093</t>
  </si>
  <si>
    <t>https://www.redfin.com/TX/Plano/3212-Chippenham-Dr-75093/home/32088253</t>
  </si>
  <si>
    <t>111 Island DrRichardson, TX 75081</t>
  </si>
  <si>
    <t>https://www.redfin.com/TX/Richardson/111-Island-Dr-75081/home/31951361</t>
  </si>
  <si>
    <t>7，，5</t>
  </si>
  <si>
    <t>好，ridchardson</t>
  </si>
  <si>
    <t>2717 Prairie Creek CtPlano, TX 75075</t>
  </si>
  <si>
    <t>https://www.redfin.com/TX/Plano/2717-Prairie-Creek-Ct-75075/home/32162071</t>
  </si>
  <si>
    <t>https://www.redfin.com/TX/Plano/1429-Baffin-Bay-Dr-75075/home/31851541</t>
  </si>
  <si>
    <t>1429 Baffin Bay DrPlano, TX 75075</t>
  </si>
  <si>
    <t>10，6，7</t>
  </si>
  <si>
    <t>plano西北较近</t>
  </si>
  <si>
    <t>1521 Cherbourg Dr</t>
  </si>
  <si>
    <t>https://www.redfin.com/TX/Plano/1521-Cherbourg-Dr-75075/home/31889204</t>
  </si>
  <si>
    <t>10，5，7</t>
  </si>
  <si>
    <t>月利润</t>
  </si>
  <si>
    <t>1708 Westridge DrPlano, TX 75075</t>
  </si>
  <si>
    <t>https://www.redfin.com/TX/Plano/1708-Westridge-Dr-75075/home/32156334</t>
  </si>
  <si>
    <t>2821 Glen Forest LnPlano, TX 75023</t>
  </si>
  <si>
    <t>https://www.redfin.com/TX/Plano/2821-Glen-Forest-Ln-75023/home/31914215</t>
  </si>
  <si>
    <t>7，8，7</t>
  </si>
  <si>
    <t>1301 PAGEWYNNE DrPlano, TX 75093</t>
  </si>
  <si>
    <t>https://www.redfin.com/TX/Plano/1301-Pagewynne-Dr-75093/home/32090611</t>
  </si>
  <si>
    <t>4501 Atlanta DrPlano, TX 75093</t>
  </si>
  <si>
    <t>https://www.redfin.com/TX/Plano/4501-Atlanta-Dr-75093/home/32160188</t>
  </si>
  <si>
    <t>6536 Bronze Leaf DrPlano, TX 75023</t>
  </si>
  <si>
    <t>https://www.redfin.com/TX/Plano/6536-Bronze-Leaf-Dr-75023/home/32171422</t>
  </si>
  <si>
    <t>6929 Tudor DrPlano, TX 75023</t>
  </si>
  <si>
    <t>https://www.redfin.com/TX/Plano/6929-Tudor-Dr-75023/home/32021815</t>
  </si>
  <si>
    <t>3113 Chimneyrock DrPlano, TX 75023</t>
  </si>
  <si>
    <t>https://www.redfin.com/TX/Plano/3113-Chimneyrock-Dr-75023/home/31890544</t>
  </si>
  <si>
    <t>3417 Gary DrPlano, TX 75023</t>
  </si>
  <si>
    <t>https://www.redfin.com/TX/Plano/3417-Gary-Dr-75023/home/32031822</t>
  </si>
  <si>
    <t>7317 Lougheed PlzPlano, TX 75025</t>
  </si>
  <si>
    <t>https://www.redfin.com/TX/Plano/7317-Lougheed-Plz-75025/home/32030091</t>
  </si>
  <si>
    <t>10.9.7</t>
  </si>
  <si>
    <t>2605 Trailridge DrPlano, TX 75074</t>
  </si>
  <si>
    <t>https://www.redfin.com/TX/Plano/2605-Trailridge-Dr-75074/home/31849574</t>
  </si>
  <si>
    <t>plano东北较近</t>
  </si>
  <si>
    <t>446 Bissonet AveDallas, TX 75217</t>
  </si>
  <si>
    <t>https://www.redfin.com/TX/Dallas/446-Bissonet-Ave-75217/home/30774399</t>
  </si>
  <si>
    <t>dallas东南</t>
  </si>
  <si>
    <t>https://www.redfin.com/TX/Richardson/4401-Crystal-Mountain-Dr-75082/home/32112888</t>
  </si>
  <si>
    <t>4401 Crystal Mountain DrRichardson, TX 75082</t>
  </si>
  <si>
    <t>10，8，6</t>
  </si>
  <si>
    <t>plano东南</t>
  </si>
  <si>
    <t>2825 Prairie Creek DrPlano, TX 75075</t>
  </si>
  <si>
    <t>https://www.redfin.com/TX/Plano/2825-Prairie-Creek-Dr-75075/home/32162096</t>
  </si>
  <si>
    <t>2713 Rockefeller DrPlano, TX 75093</t>
  </si>
  <si>
    <t>https://www.redfin.com/TX/Plano/2713-Rockefeller-Way-75093/home/110180531</t>
  </si>
  <si>
    <t>https://www.redfin.com/TX/Plano/5764-Gleneagles-Dr-75093/home/32253947#schools</t>
  </si>
  <si>
    <t>plano西较远</t>
  </si>
  <si>
    <t>2343 Arroyo AveDallas, TX 75219</t>
  </si>
  <si>
    <t>https://www.redfin.com/TX/Dallas/2343-Arroyo-Ave-75219/home/30813114#redfin-estimate</t>
  </si>
  <si>
    <t>近downtown</t>
  </si>
  <si>
    <t>zillow区域升值中位数</t>
  </si>
  <si>
    <t>4316 Sycamore StDallas, TX 75204</t>
  </si>
  <si>
    <t>https://www.redfin.com/TX/Dallas/4316-Sycamore-St-75204/home/31122564#schools</t>
  </si>
  <si>
    <t>3018 Carmel StDallas, TX 75204</t>
  </si>
  <si>
    <t>https://www.redfin.com/TX/Dallas/3018-Carmel-St-75204/home/30739130</t>
  </si>
  <si>
    <t>3105 San Jacinto St #319Dallas, TX 75204</t>
  </si>
  <si>
    <t>https://www.redfin.com/TX/Dallas/3105-San-Jacinto-St-75204/unit-319/home/31125545</t>
  </si>
  <si>
    <t>近downtown，医院</t>
  </si>
  <si>
    <t>4108 Office Pkwy #320Dallas, TX 75204</t>
  </si>
  <si>
    <t>https://www.redfin.com/TX/Dallas/4108-Office-Pkwy-75204/unit-320/home/30745145</t>
  </si>
  <si>
    <t>810 Cascade Dr,Glenn Heights, TX 75154</t>
  </si>
  <si>
    <t>https://www.redfin.com/TX/Glenn-Heights/810-Cascade-Dr-75154/home/32227583</t>
  </si>
  <si>
    <t>南dallas</t>
  </si>
  <si>
    <t>6.1／12.6</t>
  </si>
  <si>
    <t>5.4／7.7</t>
  </si>
  <si>
    <t>1117 Devonshire DrGlenn Heights, TX 75154</t>
  </si>
  <si>
    <t>https://www.redfin.com/TX/Glenn-Heights/1117-Devonshire-Dr-75154/home/30750619#schools</t>
  </si>
  <si>
    <t>6.3/12.6</t>
  </si>
  <si>
    <t>https://www.redfin.com/TX/Garland/1517-Clear-Point-Dr-75041/home/31482498</t>
  </si>
  <si>
    <t>1517 Clear Point DrGarland, TX 75041</t>
  </si>
  <si>
    <t>ridcharson东南</t>
  </si>
  <si>
    <t>zillow月租</t>
  </si>
  <si>
    <t>13144 Red Fern Ln,Dallas, TX 75240</t>
  </si>
  <si>
    <t>21／6.4</t>
  </si>
  <si>
    <t>ridchardson西南</t>
  </si>
  <si>
    <t>17820 Windflower Way UNIT 403,Dallas, TX 75252</t>
  </si>
  <si>
    <t>https://www.redfin.com/TX/Dallas/17820-Windflower-Way-75252/unit-403/home/32021929</t>
  </si>
  <si>
    <t>9.9/6</t>
  </si>
  <si>
    <t>很好</t>
  </si>
  <si>
    <t>6605 Fernshaw Dr,Dallas, TX 75248</t>
  </si>
  <si>
    <t>https://www.redfin.com/TX/Dallas/6605-Fernshaw-Dr-75248/home/31112618</t>
  </si>
  <si>
    <t>10，8</t>
  </si>
  <si>
    <t>5608 Sabetha Way,Plano, TX 75094</t>
  </si>
  <si>
    <t>https://www.redfin.com/TX/Plano/5608-Sabetha-Way-75094/home/32301315</t>
  </si>
  <si>
    <t>7.8，6</t>
  </si>
  <si>
    <t>1.7，</t>
  </si>
  <si>
    <t>7150 Canongate Dr,Dallas, TX 75248</t>
  </si>
  <si>
    <t>10，6</t>
  </si>
  <si>
    <t>奥斯丁</t>
  </si>
  <si>
    <t>3303 Barksdale DrAustin, TX 78725</t>
  </si>
  <si>
    <t>3，3，5</t>
  </si>
  <si>
    <t>3.4，3.8</t>
  </si>
  <si>
    <t>austin东</t>
  </si>
  <si>
    <t>4907 Misty Slope LnAustin, TX 78744</t>
  </si>
  <si>
    <t>https://www.redfin.com/TX/Austin/4907-Misty-Slope-Ln-78744/home/31807404</t>
  </si>
  <si>
    <t>https://www.redfin.com/TX/Austin/3303-Barksdale-Dr-78725/home/31056166#schools</t>
  </si>
  <si>
    <t>austin南</t>
  </si>
  <si>
    <t>3，5</t>
  </si>
  <si>
    <t>7508 Marble Ridge DrAustin, TX 78747</t>
  </si>
  <si>
    <t>https://www.redfin.com/TX/Austin/7508-Marble-Ridge-Dr-78747/home/31949485</t>
  </si>
  <si>
    <t>11.7，3.6</t>
  </si>
  <si>
    <t>5708 CHINA BERRY RdAustin, TX 78744</t>
  </si>
  <si>
    <t>https://www.redfin.com/TX/Austin/5708-China-Berry-Rd-78744/home/31655019</t>
  </si>
  <si>
    <t>3.4，2</t>
  </si>
  <si>
    <t>12003 Hoblitzelle DrDallas, TX 75243</t>
  </si>
  <si>
    <t>https://www.redfin.com/TX/Dallas/12003-Hoblitzelle-Dr-75243/home/31007499</t>
  </si>
  <si>
    <t>3.1／6.9</t>
  </si>
  <si>
    <t>7317 Lougheed Plz,Plano, TX 75025</t>
  </si>
  <si>
    <t>10，9，7</t>
  </si>
  <si>
    <t>plano东北</t>
  </si>
  <si>
    <r>
      <t>1.3，</t>
    </r>
    <r>
      <rPr>
        <i/>
        <sz val="12"/>
        <color theme="1"/>
        <rFont val="Calibri"/>
        <family val="2"/>
        <scheme val="minor"/>
      </rPr>
      <t>5.7</t>
    </r>
  </si>
  <si>
    <t>https://www.redfin.com/TX/Plano/3417-Gary-Dr-75023/home/32031822#redfin-estimate</t>
  </si>
  <si>
    <t>3.1，5.7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</si>
</sst>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33333"/>
      <name val="Libre Franklin"/>
    </font>
    <font>
      <i/>
      <sz val="12"/>
      <color theme="1"/>
      <name val="Calibri"/>
      <family val="2"/>
      <scheme val="minor"/>
    </font>
    <font>
      <sz val="12"/>
      <color rgb="FF444444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1" fillId="0" borderId="0" xfId="1"/>
    <xf numFmtId="0" fontId="0" fillId="0" borderId="1" xfId="0" applyNumberFormat="1" applyBorder="1"/>
    <xf numFmtId="0" fontId="0" fillId="0" borderId="0" xfId="0" applyFont="1"/>
    <xf numFmtId="3" fontId="0" fillId="0" borderId="0" xfId="0" applyNumberFormat="1" applyFont="1"/>
    <xf numFmtId="0" fontId="0" fillId="0" borderId="0" xfId="0" applyFont="1" applyFill="1" applyBorder="1"/>
    <xf numFmtId="3" fontId="3" fillId="0" borderId="0" xfId="0" applyNumberFormat="1" applyFont="1"/>
    <xf numFmtId="3" fontId="5" fillId="0" borderId="0" xfId="0" applyNumberFormat="1" applyFont="1"/>
  </cellXfs>
  <cellStyles count="182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maps?saddr&amp;daddr=33.0104397,-96.7274762" TargetMode="External"/><Relationship Id="rId4" Type="http://schemas.openxmlformats.org/officeDocument/2006/relationships/printerSettings" Target="../printerSettings/printerSettings1.bin"/><Relationship Id="rId1" Type="http://schemas.openxmlformats.org/officeDocument/2006/relationships/hyperlink" Target="https://www.google.com/maps/dir/33.0388184,-96.7244242/@33.0387988,-96.7944644,12z" TargetMode="External"/><Relationship Id="rId2" Type="http://schemas.openxmlformats.org/officeDocument/2006/relationships/hyperlink" Target="https://www.redfin.com/TX/Plano/1524-Idyllwild-Dr-75075/home/321601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abSelected="1" topLeftCell="A23" workbookViewId="0">
      <selection activeCell="N71" sqref="N71"/>
    </sheetView>
  </sheetViews>
  <sheetFormatPr baseColWidth="10" defaultColWidth="11.1640625" defaultRowHeight="16" x14ac:dyDescent="0.2"/>
  <cols>
    <col min="1" max="1" width="7.33203125" customWidth="1"/>
    <col min="5" max="5" width="5.83203125" customWidth="1"/>
    <col min="7" max="7" width="9.1640625" customWidth="1"/>
    <col min="8" max="8" width="8" customWidth="1"/>
    <col min="9" max="9" width="8.5" customWidth="1"/>
    <col min="13" max="13" width="11.1640625" customWidth="1"/>
    <col min="14" max="14" width="16.5" customWidth="1"/>
    <col min="15" max="15" width="11.6640625" customWidth="1"/>
    <col min="18" max="22" width="13" customWidth="1"/>
    <col min="23" max="23" width="12.6640625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18</v>
      </c>
      <c r="G1" t="s">
        <v>11</v>
      </c>
      <c r="H1" t="s">
        <v>10</v>
      </c>
      <c r="I1" t="s">
        <v>4</v>
      </c>
      <c r="J1" t="s">
        <v>5</v>
      </c>
      <c r="K1" t="s">
        <v>128</v>
      </c>
      <c r="L1" t="s">
        <v>67</v>
      </c>
      <c r="M1" t="s">
        <v>6</v>
      </c>
      <c r="N1" t="s">
        <v>21</v>
      </c>
      <c r="O1" t="s">
        <v>107</v>
      </c>
      <c r="P1" t="s">
        <v>8</v>
      </c>
      <c r="R1" t="s">
        <v>7</v>
      </c>
      <c r="S1" t="s">
        <v>12</v>
      </c>
      <c r="T1" t="s">
        <v>13</v>
      </c>
      <c r="U1" t="s">
        <v>14</v>
      </c>
      <c r="V1" t="s">
        <v>19</v>
      </c>
      <c r="W1" t="s">
        <v>15</v>
      </c>
    </row>
    <row r="2" spans="1:23" x14ac:dyDescent="0.2">
      <c r="A2" t="s">
        <v>17</v>
      </c>
      <c r="C2" s="2" t="s">
        <v>16</v>
      </c>
      <c r="D2" s="1">
        <v>395000</v>
      </c>
      <c r="E2">
        <v>0.2</v>
      </c>
      <c r="F2">
        <v>2296</v>
      </c>
      <c r="G2">
        <v>3.8300000000000001E-2</v>
      </c>
      <c r="H2">
        <v>3000</v>
      </c>
      <c r="I2" t="s">
        <v>23</v>
      </c>
      <c r="J2">
        <v>2550</v>
      </c>
      <c r="L2">
        <f>J2-F2</f>
        <v>254</v>
      </c>
      <c r="M2" s="2" t="s">
        <v>20</v>
      </c>
      <c r="N2" t="s">
        <v>22</v>
      </c>
      <c r="P2">
        <v>3000</v>
      </c>
      <c r="R2">
        <f>100*(12*J2-P2)/D2</f>
        <v>6.9873417721518987</v>
      </c>
      <c r="S2">
        <f>D2*E2+H2</f>
        <v>82000</v>
      </c>
      <c r="T2">
        <f>G2*(D2-D2*E2)</f>
        <v>12102.800000000001</v>
      </c>
      <c r="U2">
        <f>12*J2-P2-T2</f>
        <v>15497.199999999999</v>
      </c>
      <c r="V2">
        <f>D2/(12*J2)</f>
        <v>12.908496732026144</v>
      </c>
      <c r="W2">
        <f>U2/S2</f>
        <v>0.18899024390243901</v>
      </c>
    </row>
    <row r="3" spans="1:23" x14ac:dyDescent="0.2">
      <c r="A3" t="s">
        <v>24</v>
      </c>
      <c r="C3" t="s">
        <v>25</v>
      </c>
      <c r="D3">
        <v>296646</v>
      </c>
      <c r="E3">
        <v>0.2</v>
      </c>
      <c r="F3">
        <v>1875</v>
      </c>
      <c r="G3">
        <v>3.8300000000000001E-2</v>
      </c>
      <c r="H3">
        <v>3000</v>
      </c>
      <c r="I3">
        <v>868</v>
      </c>
      <c r="J3">
        <v>2300</v>
      </c>
      <c r="L3">
        <f t="shared" ref="L3:L65" si="0">J3-F3</f>
        <v>425</v>
      </c>
      <c r="M3" s="2" t="s">
        <v>26</v>
      </c>
      <c r="N3" t="s">
        <v>27</v>
      </c>
      <c r="P3">
        <v>3000</v>
      </c>
      <c r="R3">
        <f>100*(12*J3-P3)/D3</f>
        <v>8.2927125260411394</v>
      </c>
      <c r="S3">
        <f>D3*E3+H3</f>
        <v>62329.200000000004</v>
      </c>
      <c r="T3">
        <f>G3*(D3-D3*E3)</f>
        <v>9089.23344</v>
      </c>
      <c r="U3">
        <f>12*J3-P3-T3</f>
        <v>15510.76656</v>
      </c>
      <c r="V3">
        <f>D3/(12*J3)</f>
        <v>10.74804347826087</v>
      </c>
      <c r="W3">
        <f t="shared" ref="W3:W65" si="1">U3/S3</f>
        <v>0.24885232860360793</v>
      </c>
    </row>
    <row r="4" spans="1:23" x14ac:dyDescent="0.2">
      <c r="C4" t="s">
        <v>28</v>
      </c>
      <c r="D4" s="1">
        <v>289000</v>
      </c>
      <c r="E4">
        <v>0.2</v>
      </c>
      <c r="F4" s="1">
        <v>1732</v>
      </c>
      <c r="G4">
        <v>3.8300000000000001E-2</v>
      </c>
      <c r="H4">
        <v>2500</v>
      </c>
      <c r="I4">
        <v>768</v>
      </c>
      <c r="J4">
        <v>1950</v>
      </c>
      <c r="L4">
        <f t="shared" si="0"/>
        <v>218</v>
      </c>
      <c r="N4" t="s">
        <v>27</v>
      </c>
      <c r="P4">
        <v>3000</v>
      </c>
      <c r="R4">
        <f>100*(12*J4-P4)/D4</f>
        <v>7.0588235294117645</v>
      </c>
      <c r="S4">
        <f>D4*E4+H4</f>
        <v>60300</v>
      </c>
      <c r="T4">
        <f>G4*(D4-D4*E4)</f>
        <v>8854.9600000000009</v>
      </c>
      <c r="U4">
        <f>12*J4-P4-T4</f>
        <v>11545.039999999999</v>
      </c>
      <c r="V4">
        <f>D4/(12*J4)</f>
        <v>12.350427350427351</v>
      </c>
      <c r="W4">
        <f t="shared" si="1"/>
        <v>0.19146003316749585</v>
      </c>
    </row>
    <row r="5" spans="1:23" x14ac:dyDescent="0.2">
      <c r="C5" t="s">
        <v>29</v>
      </c>
      <c r="D5" s="1">
        <v>230698</v>
      </c>
      <c r="E5">
        <v>0.2</v>
      </c>
      <c r="F5">
        <v>1381</v>
      </c>
      <c r="G5">
        <v>3.8300000000000001E-2</v>
      </c>
      <c r="H5">
        <v>3000</v>
      </c>
      <c r="I5">
        <v>357</v>
      </c>
      <c r="J5">
        <v>2000</v>
      </c>
      <c r="L5">
        <f t="shared" si="0"/>
        <v>619</v>
      </c>
      <c r="N5" t="s">
        <v>30</v>
      </c>
      <c r="P5">
        <v>3000</v>
      </c>
      <c r="R5">
        <f>100*(12*J5-P5)/D5</f>
        <v>9.1028097339378746</v>
      </c>
      <c r="S5">
        <f>D5*E5+H5</f>
        <v>49139.600000000006</v>
      </c>
      <c r="T5">
        <f>G5*(D5-D5*E5)</f>
        <v>7068.5867200000002</v>
      </c>
      <c r="U5">
        <f>12*J5-P5-T5</f>
        <v>13931.413280000001</v>
      </c>
      <c r="V5">
        <f>D5/(12*J5)</f>
        <v>9.6124166666666664</v>
      </c>
      <c r="W5">
        <f t="shared" si="1"/>
        <v>0.28350685150062271</v>
      </c>
    </row>
    <row r="6" spans="1:23" x14ac:dyDescent="0.2">
      <c r="C6" t="s">
        <v>31</v>
      </c>
      <c r="D6" s="1">
        <v>327900</v>
      </c>
      <c r="E6">
        <v>0.2</v>
      </c>
      <c r="F6">
        <v>2118</v>
      </c>
      <c r="G6">
        <v>3.8300000000000001E-2</v>
      </c>
      <c r="H6">
        <v>3000</v>
      </c>
      <c r="I6" t="s">
        <v>32</v>
      </c>
      <c r="J6">
        <v>2600</v>
      </c>
      <c r="L6">
        <f t="shared" si="0"/>
        <v>482</v>
      </c>
      <c r="N6" t="s">
        <v>33</v>
      </c>
      <c r="P6">
        <v>3000</v>
      </c>
      <c r="R6">
        <f>100*(12*J6-P6)/D6</f>
        <v>8.6001829826166514</v>
      </c>
      <c r="S6">
        <f>D6*E6+H6</f>
        <v>68580</v>
      </c>
      <c r="T6">
        <f>G6*(D6-D6*E6)</f>
        <v>10046.856</v>
      </c>
      <c r="U6">
        <f>12*J6-P6-T6</f>
        <v>18153.144</v>
      </c>
      <c r="V6">
        <f>D6/(12*J6)</f>
        <v>10.509615384615385</v>
      </c>
      <c r="W6">
        <f t="shared" si="1"/>
        <v>0.26470026246719158</v>
      </c>
    </row>
    <row r="7" spans="1:23" x14ac:dyDescent="0.2">
      <c r="C7" t="s">
        <v>34</v>
      </c>
      <c r="D7" s="1">
        <v>304255</v>
      </c>
      <c r="E7">
        <v>0.2</v>
      </c>
      <c r="F7" s="1">
        <v>1658</v>
      </c>
      <c r="G7">
        <v>3.8300000000000001E-2</v>
      </c>
      <c r="H7">
        <v>3000</v>
      </c>
      <c r="I7" t="s">
        <v>35</v>
      </c>
      <c r="J7">
        <v>2000</v>
      </c>
      <c r="L7">
        <f t="shared" si="0"/>
        <v>342</v>
      </c>
      <c r="N7" t="s">
        <v>27</v>
      </c>
      <c r="P7">
        <v>3000</v>
      </c>
      <c r="R7">
        <f>100*(12*J7-P7)/D7</f>
        <v>6.902105142068331</v>
      </c>
      <c r="S7">
        <f>D7*E7+H7</f>
        <v>63851</v>
      </c>
      <c r="T7">
        <f>G7*(D7-D7*E7)</f>
        <v>9322.3732</v>
      </c>
      <c r="U7">
        <f>12*J7-P7-T7</f>
        <v>11677.6268</v>
      </c>
      <c r="V7">
        <f>D7/(12*J7)</f>
        <v>12.677291666666667</v>
      </c>
      <c r="W7">
        <f t="shared" si="1"/>
        <v>0.18288870651986655</v>
      </c>
    </row>
    <row r="8" spans="1:23" x14ac:dyDescent="0.2">
      <c r="C8" t="s">
        <v>36</v>
      </c>
      <c r="D8" s="1">
        <v>385000</v>
      </c>
      <c r="E8">
        <v>0.2</v>
      </c>
      <c r="F8" s="1">
        <v>2428</v>
      </c>
      <c r="G8">
        <v>3.8300000000000001E-2</v>
      </c>
      <c r="H8">
        <v>3000</v>
      </c>
      <c r="I8" t="s">
        <v>32</v>
      </c>
      <c r="J8">
        <v>3050</v>
      </c>
      <c r="L8">
        <f t="shared" si="0"/>
        <v>622</v>
      </c>
      <c r="N8" t="s">
        <v>33</v>
      </c>
      <c r="P8">
        <v>3000</v>
      </c>
      <c r="R8">
        <f>100*(12*J8-P8)/D8</f>
        <v>8.7272727272727266</v>
      </c>
      <c r="S8">
        <f>D8*E8+H8</f>
        <v>80000</v>
      </c>
      <c r="T8">
        <f>G8*(D8-D8*E8)</f>
        <v>11796.4</v>
      </c>
      <c r="U8">
        <f>12*J8-P8-T8</f>
        <v>21803.599999999999</v>
      </c>
      <c r="V8">
        <f>D8/(12*J8)</f>
        <v>10.519125683060109</v>
      </c>
      <c r="W8">
        <f t="shared" si="1"/>
        <v>0.27254499999999998</v>
      </c>
    </row>
    <row r="9" spans="1:23" x14ac:dyDescent="0.2">
      <c r="C9" t="s">
        <v>37</v>
      </c>
      <c r="D9" s="1">
        <v>185900</v>
      </c>
      <c r="E9">
        <v>0.2</v>
      </c>
      <c r="F9" s="1">
        <v>1106</v>
      </c>
      <c r="G9" s="3">
        <v>3.7900000000000003E-2</v>
      </c>
      <c r="H9">
        <v>3000</v>
      </c>
      <c r="I9" t="s">
        <v>38</v>
      </c>
      <c r="J9">
        <v>1800</v>
      </c>
      <c r="L9">
        <f t="shared" si="0"/>
        <v>694</v>
      </c>
      <c r="N9" t="s">
        <v>39</v>
      </c>
      <c r="P9">
        <v>3000</v>
      </c>
      <c r="R9">
        <f>100*(12*J9-P9)/D9</f>
        <v>10.005379236148467</v>
      </c>
      <c r="S9">
        <f>D9*E9+H9</f>
        <v>40180</v>
      </c>
      <c r="T9">
        <f>G9*(D9-D9*E9)</f>
        <v>5636.4880000000003</v>
      </c>
      <c r="U9">
        <f>12*J9-P9-T9</f>
        <v>12963.511999999999</v>
      </c>
      <c r="V9">
        <f>D9/(12*J9)</f>
        <v>8.606481481481481</v>
      </c>
      <c r="W9">
        <f t="shared" si="1"/>
        <v>0.32263593827775011</v>
      </c>
    </row>
    <row r="10" spans="1:23" x14ac:dyDescent="0.2">
      <c r="A10" t="s">
        <v>44</v>
      </c>
      <c r="C10" t="s">
        <v>45</v>
      </c>
      <c r="D10" s="1">
        <v>298540</v>
      </c>
      <c r="E10">
        <v>0.2</v>
      </c>
      <c r="F10" s="1">
        <v>1807</v>
      </c>
      <c r="G10" s="3">
        <v>3.7900000000000003E-2</v>
      </c>
      <c r="H10">
        <v>3000</v>
      </c>
      <c r="I10" t="s">
        <v>46</v>
      </c>
      <c r="J10">
        <v>2150</v>
      </c>
      <c r="L10">
        <f t="shared" si="0"/>
        <v>343</v>
      </c>
      <c r="N10" t="s">
        <v>43</v>
      </c>
      <c r="P10">
        <v>3000</v>
      </c>
      <c r="R10">
        <f>100*(12*J10-P10)/D10</f>
        <v>7.6371675487371879</v>
      </c>
      <c r="S10">
        <f>D10*E10+H10</f>
        <v>62708</v>
      </c>
      <c r="T10">
        <f>G10*(D10-D10*E10)</f>
        <v>9051.7328000000016</v>
      </c>
      <c r="U10">
        <f>12*J10-P10-T10</f>
        <v>13748.267199999998</v>
      </c>
      <c r="V10">
        <f>D10/(12*J10)</f>
        <v>11.571317829457364</v>
      </c>
      <c r="W10">
        <f t="shared" si="1"/>
        <v>0.21924263570836255</v>
      </c>
    </row>
    <row r="11" spans="1:23" x14ac:dyDescent="0.2">
      <c r="A11" t="s">
        <v>47</v>
      </c>
      <c r="C11" t="s">
        <v>48</v>
      </c>
      <c r="D11" s="1">
        <v>329900</v>
      </c>
      <c r="E11">
        <v>0.2</v>
      </c>
      <c r="F11" s="1">
        <v>1988</v>
      </c>
      <c r="G11" s="3">
        <v>3.7900000000000003E-2</v>
      </c>
      <c r="H11">
        <v>3000</v>
      </c>
      <c r="I11" t="s">
        <v>49</v>
      </c>
      <c r="J11">
        <v>2700</v>
      </c>
      <c r="L11">
        <f t="shared" si="0"/>
        <v>712</v>
      </c>
      <c r="N11" t="s">
        <v>27</v>
      </c>
      <c r="P11">
        <v>3000</v>
      </c>
      <c r="R11">
        <f>100*(12*J11-P11)/D11</f>
        <v>8.9117914519551373</v>
      </c>
      <c r="S11">
        <f>D11*E11+H11</f>
        <v>68980</v>
      </c>
      <c r="T11">
        <f>G11*(D11-D11*E11)</f>
        <v>10002.568000000001</v>
      </c>
      <c r="U11">
        <f>12*J11-P11-T11</f>
        <v>19397.432000000001</v>
      </c>
      <c r="V11">
        <f>D11/(12*J11)</f>
        <v>10.182098765432098</v>
      </c>
      <c r="W11">
        <f t="shared" si="1"/>
        <v>0.28120371122064369</v>
      </c>
    </row>
    <row r="12" spans="1:23" x14ac:dyDescent="0.2">
      <c r="C12" t="s">
        <v>50</v>
      </c>
      <c r="D12" s="1">
        <v>337145</v>
      </c>
      <c r="E12">
        <v>0.2</v>
      </c>
      <c r="F12" s="1">
        <v>2039</v>
      </c>
      <c r="G12" s="3">
        <v>3.7900000000000003E-2</v>
      </c>
      <c r="H12">
        <v>3000</v>
      </c>
      <c r="I12" t="s">
        <v>51</v>
      </c>
      <c r="J12">
        <v>2200</v>
      </c>
      <c r="L12">
        <f t="shared" si="0"/>
        <v>161</v>
      </c>
      <c r="N12" t="s">
        <v>27</v>
      </c>
      <c r="P12">
        <v>3000</v>
      </c>
      <c r="R12">
        <f>100*(12*J12-P12)/D12</f>
        <v>6.9406338519034838</v>
      </c>
      <c r="S12">
        <f>D12*E12+H12</f>
        <v>70429</v>
      </c>
      <c r="T12">
        <f>G12*(D12-D12*E12)</f>
        <v>10222.236400000002</v>
      </c>
      <c r="U12">
        <f>12*J12-P12-T12</f>
        <v>13177.763599999998</v>
      </c>
      <c r="V12">
        <f>D12/(12*J12)</f>
        <v>12.77064393939394</v>
      </c>
      <c r="W12">
        <f t="shared" si="1"/>
        <v>0.18710706669127772</v>
      </c>
    </row>
    <row r="13" spans="1:23" x14ac:dyDescent="0.2">
      <c r="A13" t="s">
        <v>52</v>
      </c>
      <c r="C13" t="s">
        <v>53</v>
      </c>
      <c r="D13" s="1">
        <v>369000</v>
      </c>
      <c r="E13">
        <v>0.2</v>
      </c>
      <c r="F13" s="1">
        <v>2353</v>
      </c>
      <c r="G13" s="3">
        <v>3.7900000000000003E-2</v>
      </c>
      <c r="H13">
        <v>3000</v>
      </c>
      <c r="I13">
        <v>887</v>
      </c>
      <c r="J13">
        <v>2850</v>
      </c>
      <c r="L13">
        <f t="shared" si="0"/>
        <v>497</v>
      </c>
      <c r="N13" t="s">
        <v>43</v>
      </c>
      <c r="P13">
        <v>3000</v>
      </c>
      <c r="R13">
        <f>100*(12*J13-P13)/D13</f>
        <v>8.4552845528455283</v>
      </c>
      <c r="S13">
        <f>D13*E13+H13</f>
        <v>76800</v>
      </c>
      <c r="T13">
        <f>G13*(D13-D13*E13)</f>
        <v>11188.080000000002</v>
      </c>
      <c r="U13">
        <f>12*J13-P13-T13</f>
        <v>20011.919999999998</v>
      </c>
      <c r="V13">
        <f>D13/(12*J13)</f>
        <v>10.789473684210526</v>
      </c>
      <c r="W13">
        <f t="shared" si="1"/>
        <v>0.26057187499999995</v>
      </c>
    </row>
    <row r="14" spans="1:23" x14ac:dyDescent="0.2">
      <c r="A14" t="s">
        <v>54</v>
      </c>
      <c r="C14" t="s">
        <v>55</v>
      </c>
      <c r="D14" s="1">
        <v>202919</v>
      </c>
      <c r="E14">
        <v>0.2</v>
      </c>
      <c r="F14" s="1">
        <v>1263</v>
      </c>
      <c r="G14" s="3">
        <v>3.7900000000000003E-2</v>
      </c>
      <c r="H14">
        <v>3000</v>
      </c>
      <c r="I14" t="s">
        <v>56</v>
      </c>
      <c r="J14">
        <v>1350</v>
      </c>
      <c r="L14">
        <f t="shared" si="0"/>
        <v>87</v>
      </c>
      <c r="N14" t="s">
        <v>57</v>
      </c>
      <c r="P14">
        <v>3000</v>
      </c>
      <c r="R14">
        <f>100*(12*J14-P14)/D14</f>
        <v>6.5050586687298875</v>
      </c>
      <c r="S14">
        <f>D14*E14+H14</f>
        <v>43583.8</v>
      </c>
      <c r="T14">
        <f>G14*(D14-D14*E14)</f>
        <v>6152.5040800000006</v>
      </c>
      <c r="U14">
        <f>12*J14-P14-T14</f>
        <v>7047.4959199999994</v>
      </c>
      <c r="V14">
        <f>D14/(12*J14)</f>
        <v>12.525864197530865</v>
      </c>
      <c r="W14">
        <f t="shared" si="1"/>
        <v>0.16169989583285529</v>
      </c>
    </row>
    <row r="15" spans="1:23" x14ac:dyDescent="0.2">
      <c r="A15" t="s">
        <v>58</v>
      </c>
      <c r="C15" t="s">
        <v>59</v>
      </c>
      <c r="D15" s="1">
        <v>312858</v>
      </c>
      <c r="E15">
        <v>0.2</v>
      </c>
      <c r="F15" s="1">
        <v>1981</v>
      </c>
      <c r="G15" s="3">
        <v>3.7900000000000003E-2</v>
      </c>
      <c r="H15">
        <v>3000</v>
      </c>
      <c r="I15" t="s">
        <v>51</v>
      </c>
      <c r="J15">
        <v>2100</v>
      </c>
      <c r="L15">
        <f t="shared" si="0"/>
        <v>119</v>
      </c>
      <c r="N15" t="s">
        <v>27</v>
      </c>
      <c r="P15">
        <v>3000</v>
      </c>
      <c r="R15">
        <f>100*(12*J15-P15)/D15</f>
        <v>7.0958709702165201</v>
      </c>
      <c r="S15">
        <f>D15*E15+H15</f>
        <v>65571.600000000006</v>
      </c>
      <c r="T15">
        <f>G15*(D15-D15*E15)</f>
        <v>9485.8545599999998</v>
      </c>
      <c r="U15">
        <f>12*J15-P15-T15</f>
        <v>12714.14544</v>
      </c>
      <c r="V15">
        <f>D15/(12*J15)</f>
        <v>12.414999999999999</v>
      </c>
      <c r="W15">
        <f t="shared" si="1"/>
        <v>0.19389713595520011</v>
      </c>
    </row>
    <row r="16" spans="1:23" x14ac:dyDescent="0.2">
      <c r="A16" t="s">
        <v>61</v>
      </c>
      <c r="C16" t="s">
        <v>60</v>
      </c>
      <c r="D16" s="1">
        <v>369900</v>
      </c>
      <c r="E16">
        <v>0.2</v>
      </c>
      <c r="F16" s="1">
        <v>2171</v>
      </c>
      <c r="G16" s="3">
        <v>3.7900000000000003E-2</v>
      </c>
      <c r="H16">
        <v>3000</v>
      </c>
      <c r="I16" t="s">
        <v>62</v>
      </c>
      <c r="J16">
        <v>2300</v>
      </c>
      <c r="L16">
        <f t="shared" si="0"/>
        <v>129</v>
      </c>
      <c r="N16" t="s">
        <v>63</v>
      </c>
      <c r="P16">
        <v>3000</v>
      </c>
      <c r="R16">
        <f>100*(12*J16-P16)/D16</f>
        <v>6.6504460665044602</v>
      </c>
      <c r="S16">
        <f>D16*E16+H16</f>
        <v>76980</v>
      </c>
      <c r="T16">
        <f>G16*(D16-D16*E16)</f>
        <v>11215.368</v>
      </c>
      <c r="U16">
        <f>12*J16-P16-T16</f>
        <v>13384.632</v>
      </c>
      <c r="V16">
        <f>D16/(12*J16)</f>
        <v>13.402173913043478</v>
      </c>
      <c r="W16">
        <f t="shared" si="1"/>
        <v>0.17387155105222135</v>
      </c>
    </row>
    <row r="17" spans="1:23" x14ac:dyDescent="0.2">
      <c r="A17" t="s">
        <v>64</v>
      </c>
      <c r="C17" t="s">
        <v>65</v>
      </c>
      <c r="D17" s="1">
        <v>273142</v>
      </c>
      <c r="E17">
        <v>0.2</v>
      </c>
      <c r="F17" s="1">
        <v>1736</v>
      </c>
      <c r="G17" s="3">
        <v>3.7900000000000003E-2</v>
      </c>
      <c r="H17">
        <v>3000</v>
      </c>
      <c r="I17" t="s">
        <v>66</v>
      </c>
      <c r="J17">
        <v>1950</v>
      </c>
      <c r="L17">
        <f t="shared" si="0"/>
        <v>214</v>
      </c>
      <c r="N17" t="s">
        <v>63</v>
      </c>
      <c r="P17">
        <v>3000</v>
      </c>
      <c r="R17">
        <f>100*(12*J17-P17)/D17</f>
        <v>7.4686426840251592</v>
      </c>
      <c r="S17">
        <f>D17*E17+H17</f>
        <v>57628.4</v>
      </c>
      <c r="T17">
        <f>G17*(D17-D17*E17)</f>
        <v>8281.6654400000007</v>
      </c>
      <c r="U17">
        <f>12*J17-P17-T17</f>
        <v>12118.334559999999</v>
      </c>
      <c r="V17">
        <f>D17/(12*J17)</f>
        <v>11.672735042735043</v>
      </c>
      <c r="W17">
        <f t="shared" si="1"/>
        <v>0.21028407104830255</v>
      </c>
    </row>
    <row r="18" spans="1:23" x14ac:dyDescent="0.2">
      <c r="A18" t="s">
        <v>68</v>
      </c>
      <c r="C18" t="s">
        <v>69</v>
      </c>
      <c r="D18" s="1">
        <v>287000</v>
      </c>
      <c r="E18">
        <v>0.2</v>
      </c>
      <c r="F18" s="1">
        <v>1732</v>
      </c>
      <c r="G18" s="3">
        <v>3.7900000000000003E-2</v>
      </c>
      <c r="H18">
        <v>3000</v>
      </c>
      <c r="I18" t="s">
        <v>51</v>
      </c>
      <c r="J18">
        <v>2200</v>
      </c>
      <c r="L18">
        <f t="shared" si="0"/>
        <v>468</v>
      </c>
      <c r="N18" t="s">
        <v>27</v>
      </c>
      <c r="P18">
        <v>3000</v>
      </c>
      <c r="R18">
        <f>100*(12*J18-P18)/D18</f>
        <v>8.1533101045296164</v>
      </c>
      <c r="S18">
        <f>D18*E18+H18</f>
        <v>60400</v>
      </c>
      <c r="T18">
        <f>G18*(D18-D18*E18)</f>
        <v>8701.84</v>
      </c>
      <c r="U18">
        <f>12*J18-P18-T18</f>
        <v>14698.16</v>
      </c>
      <c r="V18">
        <f>D18/(12*J18)</f>
        <v>10.871212121212121</v>
      </c>
      <c r="W18">
        <f t="shared" si="1"/>
        <v>0.24334701986754967</v>
      </c>
    </row>
    <row r="19" spans="1:23" x14ac:dyDescent="0.2">
      <c r="A19" t="s">
        <v>70</v>
      </c>
      <c r="C19" t="s">
        <v>71</v>
      </c>
      <c r="D19" s="1">
        <v>293387</v>
      </c>
      <c r="E19">
        <v>0.2</v>
      </c>
      <c r="F19" s="1">
        <v>1794</v>
      </c>
      <c r="G19" s="3">
        <v>3.7900000000000003E-2</v>
      </c>
      <c r="H19">
        <v>3000</v>
      </c>
      <c r="I19" t="s">
        <v>72</v>
      </c>
      <c r="J19">
        <v>1900</v>
      </c>
      <c r="L19">
        <f t="shared" si="0"/>
        <v>106</v>
      </c>
      <c r="N19" t="s">
        <v>43</v>
      </c>
      <c r="P19">
        <v>3000</v>
      </c>
      <c r="R19">
        <f>100*(12*J19-P19)/D19</f>
        <v>6.7487652827153211</v>
      </c>
      <c r="S19">
        <f>D19*E19+H19</f>
        <v>61677.4</v>
      </c>
      <c r="T19">
        <f>G19*(D19-D19*E19)</f>
        <v>8895.493840000001</v>
      </c>
      <c r="U19">
        <f>12*J19-P19-T19</f>
        <v>10904.506159999999</v>
      </c>
      <c r="V19">
        <f>D19/(12*J19)</f>
        <v>12.867850877192982</v>
      </c>
      <c r="W19">
        <f t="shared" si="1"/>
        <v>0.17679905702899276</v>
      </c>
    </row>
    <row r="20" spans="1:23" x14ac:dyDescent="0.2">
      <c r="A20" t="s">
        <v>73</v>
      </c>
      <c r="C20" t="s">
        <v>74</v>
      </c>
      <c r="D20" s="1">
        <v>362131</v>
      </c>
      <c r="E20">
        <v>0.2</v>
      </c>
      <c r="F20" s="1">
        <v>2244</v>
      </c>
      <c r="G20" s="3">
        <v>3.7900000000000003E-2</v>
      </c>
      <c r="H20">
        <v>3000</v>
      </c>
      <c r="I20">
        <v>767</v>
      </c>
      <c r="J20">
        <v>2150</v>
      </c>
      <c r="L20">
        <f t="shared" si="0"/>
        <v>-94</v>
      </c>
      <c r="N20" t="s">
        <v>27</v>
      </c>
      <c r="P20">
        <v>3000</v>
      </c>
      <c r="R20">
        <f>100*(12*J20-P20)/D20</f>
        <v>6.296064131488329</v>
      </c>
      <c r="S20">
        <f>D20*E20+H20</f>
        <v>75426.2</v>
      </c>
      <c r="T20">
        <f>G20*(D20-D20*E20)</f>
        <v>10979.81192</v>
      </c>
      <c r="U20">
        <f>12*J20-P20-T20</f>
        <v>11820.18808</v>
      </c>
      <c r="V20">
        <f>D20/(12*J20)</f>
        <v>14.036085271317829</v>
      </c>
      <c r="W20">
        <f t="shared" si="1"/>
        <v>0.1567119658686239</v>
      </c>
    </row>
    <row r="21" spans="1:23" x14ac:dyDescent="0.2">
      <c r="A21" t="s">
        <v>75</v>
      </c>
      <c r="C21" t="s">
        <v>76</v>
      </c>
      <c r="D21" s="1">
        <v>389000</v>
      </c>
      <c r="E21">
        <v>0.2</v>
      </c>
      <c r="F21" s="1">
        <v>2213</v>
      </c>
      <c r="G21" s="3">
        <v>3.7900000000000003E-2</v>
      </c>
      <c r="H21">
        <v>3000</v>
      </c>
      <c r="I21">
        <v>767</v>
      </c>
      <c r="J21">
        <v>2600</v>
      </c>
      <c r="L21">
        <f t="shared" si="0"/>
        <v>387</v>
      </c>
      <c r="N21" t="s">
        <v>27</v>
      </c>
      <c r="P21">
        <v>3000</v>
      </c>
      <c r="R21">
        <f>100*(12*J21-P21)/D21</f>
        <v>7.2493573264781492</v>
      </c>
      <c r="S21">
        <f>D21*E21+H21</f>
        <v>80800</v>
      </c>
      <c r="T21">
        <f>G21*(D21-D21*E21)</f>
        <v>11794.480000000001</v>
      </c>
      <c r="U21">
        <f>12*J21-P21-T21</f>
        <v>16405.519999999997</v>
      </c>
      <c r="V21">
        <f>D21/(12*J21)</f>
        <v>12.467948717948717</v>
      </c>
      <c r="W21">
        <f t="shared" si="1"/>
        <v>0.20303861386138611</v>
      </c>
    </row>
    <row r="22" spans="1:23" x14ac:dyDescent="0.2">
      <c r="A22" t="s">
        <v>77</v>
      </c>
      <c r="C22" t="s">
        <v>78</v>
      </c>
      <c r="D22" s="1">
        <v>308162</v>
      </c>
      <c r="E22">
        <v>0.2</v>
      </c>
      <c r="F22" s="1">
        <v>1849</v>
      </c>
      <c r="G22" s="3">
        <v>3.7900000000000003E-2</v>
      </c>
      <c r="H22">
        <v>3000</v>
      </c>
      <c r="I22">
        <v>897</v>
      </c>
      <c r="J22">
        <v>2450</v>
      </c>
      <c r="L22">
        <f t="shared" si="0"/>
        <v>601</v>
      </c>
      <c r="N22" t="s">
        <v>43</v>
      </c>
      <c r="P22">
        <v>3000</v>
      </c>
      <c r="R22">
        <f>100*(12*J22-P22)/D22</f>
        <v>8.5669225926623014</v>
      </c>
      <c r="S22">
        <f>D22*E22+H22</f>
        <v>64632.4</v>
      </c>
      <c r="T22">
        <f>G22*(D22-D22*E22)</f>
        <v>9343.4718400000002</v>
      </c>
      <c r="U22">
        <f>12*J22-P22-T22</f>
        <v>17056.528160000002</v>
      </c>
      <c r="V22">
        <f>D22/(12*J22)</f>
        <v>10.481700680272109</v>
      </c>
      <c r="W22">
        <f t="shared" si="1"/>
        <v>0.26390058484599055</v>
      </c>
    </row>
    <row r="23" spans="1:23" x14ac:dyDescent="0.2">
      <c r="A23" t="s">
        <v>79</v>
      </c>
      <c r="C23" t="s">
        <v>80</v>
      </c>
      <c r="D23" s="1">
        <v>290023</v>
      </c>
      <c r="E23">
        <v>0.2</v>
      </c>
      <c r="F23" s="1">
        <v>1782</v>
      </c>
      <c r="G23" s="3">
        <v>3.7900000000000003E-2</v>
      </c>
      <c r="H23">
        <v>3000</v>
      </c>
      <c r="I23">
        <v>998</v>
      </c>
      <c r="J23">
        <v>2000</v>
      </c>
      <c r="L23">
        <f t="shared" si="0"/>
        <v>218</v>
      </c>
      <c r="N23" t="s">
        <v>43</v>
      </c>
      <c r="P23">
        <v>3000</v>
      </c>
      <c r="R23">
        <f>100*(12*J23-P23)/D23</f>
        <v>7.2408050396003079</v>
      </c>
      <c r="S23">
        <f>D23*E23+H23</f>
        <v>61004.600000000006</v>
      </c>
      <c r="T23">
        <f>G23*(D23-D23*E23)</f>
        <v>8793.4973600000012</v>
      </c>
      <c r="U23">
        <f>12*J23-P23-T23</f>
        <v>12206.502639999999</v>
      </c>
      <c r="V23">
        <f>D23/(12*J23)</f>
        <v>12.084291666666667</v>
      </c>
      <c r="W23">
        <f t="shared" si="1"/>
        <v>0.20009151178763565</v>
      </c>
    </row>
    <row r="24" spans="1:23" x14ac:dyDescent="0.2">
      <c r="A24" t="s">
        <v>81</v>
      </c>
      <c r="C24" t="s">
        <v>82</v>
      </c>
      <c r="D24" s="1">
        <v>331545</v>
      </c>
      <c r="E24">
        <v>0.2</v>
      </c>
      <c r="F24" s="1">
        <v>1926</v>
      </c>
      <c r="G24" s="3">
        <v>3.7900000000000003E-2</v>
      </c>
      <c r="H24">
        <v>3000</v>
      </c>
      <c r="I24" t="s">
        <v>42</v>
      </c>
      <c r="J24">
        <v>2200</v>
      </c>
      <c r="L24">
        <f t="shared" si="0"/>
        <v>274</v>
      </c>
      <c r="N24" t="s">
        <v>43</v>
      </c>
      <c r="P24">
        <v>3000</v>
      </c>
      <c r="R24">
        <f>100*(12*J24-P24)/D24</f>
        <v>7.0578654481292133</v>
      </c>
      <c r="S24">
        <f>D24*E24+H24</f>
        <v>69309</v>
      </c>
      <c r="T24">
        <f>G24*(D24-D24*E24)</f>
        <v>10052.4444</v>
      </c>
      <c r="U24">
        <f>12*J24-P24-T24</f>
        <v>13347.5556</v>
      </c>
      <c r="V24">
        <f>D24/(12*J24)</f>
        <v>12.558522727272727</v>
      </c>
      <c r="W24">
        <f t="shared" si="1"/>
        <v>0.19258040947063151</v>
      </c>
    </row>
    <row r="25" spans="1:23" x14ac:dyDescent="0.2">
      <c r="A25" t="s">
        <v>88</v>
      </c>
      <c r="C25" t="s">
        <v>89</v>
      </c>
      <c r="D25" s="1">
        <v>221515</v>
      </c>
      <c r="E25">
        <v>0.2</v>
      </c>
      <c r="F25" s="1">
        <v>1374</v>
      </c>
      <c r="G25" s="3">
        <v>3.7900000000000003E-2</v>
      </c>
      <c r="H25">
        <v>3000</v>
      </c>
      <c r="I25">
        <v>366</v>
      </c>
      <c r="J25">
        <v>1700</v>
      </c>
      <c r="L25">
        <f t="shared" si="0"/>
        <v>326</v>
      </c>
      <c r="N25" t="s">
        <v>90</v>
      </c>
      <c r="P25">
        <v>3000</v>
      </c>
      <c r="R25">
        <f>100*(12*J25-P25)/D25</f>
        <v>7.8549985328307335</v>
      </c>
      <c r="S25">
        <f>D25*E25+H25</f>
        <v>47303</v>
      </c>
      <c r="T25">
        <f>G25*(D25-D25*E25)</f>
        <v>6716.3348000000005</v>
      </c>
      <c r="U25">
        <f>12*J25-P25-T25</f>
        <v>10683.665199999999</v>
      </c>
      <c r="V25">
        <f>D25/(12*J25)</f>
        <v>10.85857843137255</v>
      </c>
      <c r="W25">
        <f t="shared" si="1"/>
        <v>0.22585597530811999</v>
      </c>
    </row>
    <row r="26" spans="1:23" x14ac:dyDescent="0.2">
      <c r="A26" t="s">
        <v>91</v>
      </c>
      <c r="C26" t="s">
        <v>92</v>
      </c>
      <c r="D26" s="1">
        <v>239000</v>
      </c>
      <c r="E26">
        <v>0.2</v>
      </c>
      <c r="F26" s="1">
        <v>1142</v>
      </c>
      <c r="G26" s="3">
        <v>3.7900000000000003E-2</v>
      </c>
      <c r="H26">
        <v>3000</v>
      </c>
      <c r="I26">
        <v>342</v>
      </c>
      <c r="J26">
        <v>1650</v>
      </c>
      <c r="L26">
        <f t="shared" si="0"/>
        <v>508</v>
      </c>
      <c r="N26" t="s">
        <v>93</v>
      </c>
      <c r="P26">
        <v>3000</v>
      </c>
      <c r="R26">
        <f>100*(12*J26-P26)/D26</f>
        <v>7.02928870292887</v>
      </c>
      <c r="S26">
        <f>D26*E26+H26</f>
        <v>50800</v>
      </c>
      <c r="T26">
        <f>G26*(D26-D26*E26)</f>
        <v>7246.4800000000005</v>
      </c>
      <c r="U26">
        <f>12*J26-P26-T26</f>
        <v>9553.52</v>
      </c>
      <c r="V26">
        <f>D26/(12*J26)</f>
        <v>12.070707070707071</v>
      </c>
      <c r="W26">
        <f t="shared" si="1"/>
        <v>0.18806141732283466</v>
      </c>
    </row>
    <row r="27" spans="1:23" x14ac:dyDescent="0.2">
      <c r="A27" t="s">
        <v>98</v>
      </c>
      <c r="C27" t="s">
        <v>99</v>
      </c>
      <c r="D27" s="1">
        <v>326997</v>
      </c>
      <c r="E27">
        <v>0.2</v>
      </c>
      <c r="F27" s="1">
        <v>2014</v>
      </c>
      <c r="G27" s="3">
        <v>3.7900000000000003E-2</v>
      </c>
      <c r="H27">
        <v>3000</v>
      </c>
      <c r="I27">
        <v>867</v>
      </c>
      <c r="J27">
        <v>2150</v>
      </c>
      <c r="L27">
        <f t="shared" si="0"/>
        <v>136</v>
      </c>
      <c r="N27" t="s">
        <v>27</v>
      </c>
      <c r="P27">
        <v>3000</v>
      </c>
      <c r="R27">
        <f>100*(12*J27-P27)/D27</f>
        <v>6.9725410324865367</v>
      </c>
      <c r="S27">
        <f>D27*E27+H27</f>
        <v>68399.399999999994</v>
      </c>
      <c r="T27">
        <f>G27*(D27-D27*E27)</f>
        <v>9914.5490400000017</v>
      </c>
      <c r="U27">
        <f>12*J27-P27-T27</f>
        <v>12885.450959999998</v>
      </c>
      <c r="V27">
        <f>D27/(12*J27)</f>
        <v>12.674302325581396</v>
      </c>
      <c r="W27">
        <f t="shared" si="1"/>
        <v>0.18838543846875849</v>
      </c>
    </row>
    <row r="28" spans="1:23" x14ac:dyDescent="0.2">
      <c r="A28" t="s">
        <v>104</v>
      </c>
      <c r="C28" t="s">
        <v>105</v>
      </c>
      <c r="D28" s="1">
        <v>244900</v>
      </c>
      <c r="E28">
        <v>0.2</v>
      </c>
      <c r="F28" s="1">
        <v>1448</v>
      </c>
      <c r="G28" s="3">
        <v>3.7900000000000003E-2</v>
      </c>
      <c r="H28">
        <v>3000</v>
      </c>
      <c r="I28">
        <v>522</v>
      </c>
      <c r="J28">
        <v>2000</v>
      </c>
      <c r="L28">
        <f t="shared" si="0"/>
        <v>552</v>
      </c>
      <c r="N28" t="s">
        <v>106</v>
      </c>
      <c r="O28">
        <v>6.8</v>
      </c>
      <c r="P28">
        <v>3000</v>
      </c>
      <c r="R28">
        <f>100*(12*J28-P28)/D28</f>
        <v>8.574928542262148</v>
      </c>
      <c r="S28">
        <f>D28*E28+H28</f>
        <v>51980</v>
      </c>
      <c r="T28">
        <f>G28*(D28-D28*E28)</f>
        <v>7425.3680000000004</v>
      </c>
      <c r="U28">
        <f>12*J28-P28-T28</f>
        <v>13574.632</v>
      </c>
      <c r="V28">
        <f>D28/(12*J28)</f>
        <v>10.204166666666667</v>
      </c>
      <c r="W28">
        <f t="shared" si="1"/>
        <v>0.26115105809926892</v>
      </c>
    </row>
    <row r="29" spans="1:23" x14ac:dyDescent="0.2">
      <c r="A29" t="s">
        <v>108</v>
      </c>
      <c r="C29" t="s">
        <v>109</v>
      </c>
      <c r="D29" s="1">
        <v>307512</v>
      </c>
      <c r="E29">
        <v>0.2</v>
      </c>
      <c r="F29" s="1">
        <v>1775</v>
      </c>
      <c r="G29" s="3">
        <v>3.7900000000000003E-2</v>
      </c>
      <c r="H29">
        <v>3000</v>
      </c>
      <c r="I29">
        <v>542</v>
      </c>
      <c r="J29">
        <v>1800</v>
      </c>
      <c r="L29">
        <f t="shared" si="0"/>
        <v>25</v>
      </c>
      <c r="N29" t="s">
        <v>106</v>
      </c>
      <c r="P29">
        <v>3000</v>
      </c>
      <c r="R29">
        <f>100*(12*J29-P29)/D29</f>
        <v>6.0485444470459688</v>
      </c>
      <c r="S29">
        <f>D29*E29+H29</f>
        <v>64502.400000000001</v>
      </c>
      <c r="T29">
        <f>G29*(D29-D29*E29)</f>
        <v>9323.7638400000014</v>
      </c>
      <c r="U29">
        <f>12*J29-P29-T29</f>
        <v>9276.2361599999986</v>
      </c>
      <c r="V29">
        <f>D29/(12*J29)</f>
        <v>14.236666666666666</v>
      </c>
      <c r="W29">
        <f t="shared" si="1"/>
        <v>0.14381226372972167</v>
      </c>
    </row>
    <row r="30" spans="1:23" x14ac:dyDescent="0.2">
      <c r="A30" t="s">
        <v>110</v>
      </c>
      <c r="C30" t="s">
        <v>111</v>
      </c>
      <c r="D30" s="1">
        <v>389000</v>
      </c>
      <c r="E30">
        <v>0.2</v>
      </c>
      <c r="F30" s="1">
        <v>2696</v>
      </c>
      <c r="G30" s="3">
        <v>3.7900000000000003E-2</v>
      </c>
      <c r="H30">
        <v>3000</v>
      </c>
      <c r="I30">
        <v>142</v>
      </c>
      <c r="J30">
        <v>2100</v>
      </c>
      <c r="L30">
        <f t="shared" si="0"/>
        <v>-596</v>
      </c>
      <c r="N30" t="s">
        <v>114</v>
      </c>
      <c r="O30">
        <v>7.7</v>
      </c>
      <c r="P30">
        <v>3000</v>
      </c>
      <c r="R30">
        <f>100*(12*J30-P30)/D30</f>
        <v>5.7069408740359897</v>
      </c>
      <c r="S30">
        <f>D30*E30+H30</f>
        <v>80800</v>
      </c>
      <c r="T30">
        <f>G30*(D30-D30*E30)</f>
        <v>11794.480000000001</v>
      </c>
      <c r="U30">
        <f>12*J30-P30-T30</f>
        <v>10405.519999999999</v>
      </c>
      <c r="V30">
        <f>D30/(12*J30)</f>
        <v>15.436507936507937</v>
      </c>
      <c r="W30">
        <f t="shared" si="1"/>
        <v>0.12878118811881187</v>
      </c>
    </row>
    <row r="31" spans="1:23" s="4" customFormat="1" x14ac:dyDescent="0.2">
      <c r="A31" s="4" t="s">
        <v>112</v>
      </c>
      <c r="C31" s="4" t="s">
        <v>113</v>
      </c>
      <c r="D31" s="5">
        <v>259000</v>
      </c>
      <c r="E31">
        <v>0.2</v>
      </c>
      <c r="F31" s="5">
        <v>1863</v>
      </c>
      <c r="G31" s="3">
        <v>3.7900000000000003E-2</v>
      </c>
      <c r="H31">
        <v>3000</v>
      </c>
      <c r="I31" s="4">
        <v>142</v>
      </c>
      <c r="J31" s="6">
        <v>1400</v>
      </c>
      <c r="K31" s="6"/>
      <c r="L31">
        <f t="shared" si="0"/>
        <v>-463</v>
      </c>
      <c r="N31" t="s">
        <v>114</v>
      </c>
      <c r="O31" s="4">
        <v>7.7</v>
      </c>
      <c r="P31">
        <v>3000</v>
      </c>
      <c r="R31">
        <f>100*(12*J31-P31)/D31</f>
        <v>5.3281853281853282</v>
      </c>
      <c r="S31">
        <f>D31*E31+H31</f>
        <v>54800</v>
      </c>
      <c r="T31">
        <f>G31*(D31-D31*E31)</f>
        <v>7852.880000000001</v>
      </c>
      <c r="U31">
        <f>12*J31-P31-T31</f>
        <v>5947.119999999999</v>
      </c>
      <c r="V31">
        <f>D31/(12*J31)</f>
        <v>15.416666666666666</v>
      </c>
      <c r="W31">
        <f t="shared" si="1"/>
        <v>0.10852408759124085</v>
      </c>
    </row>
    <row r="32" spans="1:23" s="4" customFormat="1" x14ac:dyDescent="0.2">
      <c r="A32" s="4" t="s">
        <v>115</v>
      </c>
      <c r="C32" s="4" t="s">
        <v>116</v>
      </c>
      <c r="D32" s="5">
        <v>271265</v>
      </c>
      <c r="E32">
        <v>0.2</v>
      </c>
      <c r="F32" s="5">
        <v>2141</v>
      </c>
      <c r="G32" s="3">
        <v>3.7900000000000003E-2</v>
      </c>
      <c r="H32">
        <v>3000</v>
      </c>
      <c r="I32" s="4">
        <v>124</v>
      </c>
      <c r="J32" s="6">
        <v>2000</v>
      </c>
      <c r="K32" s="6"/>
      <c r="L32">
        <f t="shared" si="0"/>
        <v>-141</v>
      </c>
      <c r="N32" t="s">
        <v>106</v>
      </c>
      <c r="O32" s="4" t="s">
        <v>121</v>
      </c>
      <c r="P32">
        <v>3000</v>
      </c>
      <c r="R32">
        <f>100*(12*J32-P32)/D32</f>
        <v>7.741507382080254</v>
      </c>
      <c r="S32">
        <f>D32*E32+H32</f>
        <v>57253</v>
      </c>
      <c r="T32">
        <f>G32*(D32-D32*E32)</f>
        <v>8224.7548000000006</v>
      </c>
      <c r="U32">
        <f>12*J32-P32-T32</f>
        <v>12775.245199999999</v>
      </c>
      <c r="V32">
        <f>D32/(12*J32)</f>
        <v>11.302708333333333</v>
      </c>
      <c r="W32">
        <f t="shared" si="1"/>
        <v>0.22313669502034827</v>
      </c>
    </row>
    <row r="33" spans="1:23" s="4" customFormat="1" x14ac:dyDescent="0.2">
      <c r="A33" s="4" t="s">
        <v>117</v>
      </c>
      <c r="C33" s="4" t="s">
        <v>118</v>
      </c>
      <c r="D33" s="5">
        <v>155940</v>
      </c>
      <c r="E33">
        <v>0.2</v>
      </c>
      <c r="F33" s="5">
        <v>1027</v>
      </c>
      <c r="G33" s="3">
        <v>3.7900000000000003E-2</v>
      </c>
      <c r="H33">
        <v>3000</v>
      </c>
      <c r="I33" s="4">
        <v>33</v>
      </c>
      <c r="J33" s="6">
        <v>1950</v>
      </c>
      <c r="K33" s="6"/>
      <c r="L33">
        <f t="shared" si="0"/>
        <v>923</v>
      </c>
      <c r="N33" s="4" t="s">
        <v>119</v>
      </c>
      <c r="O33" s="4" t="s">
        <v>120</v>
      </c>
      <c r="P33">
        <v>3000</v>
      </c>
      <c r="R33">
        <f>100*(12*J33-P33)/D33</f>
        <v>13.081954597922278</v>
      </c>
      <c r="S33">
        <f>D33*E33+H33</f>
        <v>34188</v>
      </c>
      <c r="T33">
        <f>G33*(D33-D33*E33)</f>
        <v>4728.1008000000002</v>
      </c>
      <c r="U33">
        <f>12*J33-P33-T33</f>
        <v>15671.8992</v>
      </c>
      <c r="V33">
        <f>D33/(12*J33)</f>
        <v>6.6641025641025644</v>
      </c>
      <c r="W33">
        <f t="shared" si="1"/>
        <v>0.45840351000350998</v>
      </c>
    </row>
    <row r="34" spans="1:23" s="4" customFormat="1" x14ac:dyDescent="0.2">
      <c r="A34" s="4" t="s">
        <v>122</v>
      </c>
      <c r="C34" s="4" t="s">
        <v>123</v>
      </c>
      <c r="D34" s="5">
        <v>256740</v>
      </c>
      <c r="E34">
        <v>0.2</v>
      </c>
      <c r="F34" s="5">
        <v>1761</v>
      </c>
      <c r="G34" s="3">
        <v>3.7900000000000003E-2</v>
      </c>
      <c r="H34">
        <v>3000</v>
      </c>
      <c r="I34" s="4">
        <v>33</v>
      </c>
      <c r="J34" s="6">
        <v>2200</v>
      </c>
      <c r="K34" s="6"/>
      <c r="L34">
        <f t="shared" si="0"/>
        <v>439</v>
      </c>
      <c r="N34" s="4" t="s">
        <v>119</v>
      </c>
      <c r="O34" s="4" t="s">
        <v>124</v>
      </c>
      <c r="P34">
        <v>3000</v>
      </c>
      <c r="R34">
        <f>100*(12*J34-P34)/D34</f>
        <v>9.1142790371582141</v>
      </c>
      <c r="S34">
        <f>D34*E34+H34</f>
        <v>54348</v>
      </c>
      <c r="T34">
        <f>G34*(D34-D34*E34)</f>
        <v>7784.3568000000005</v>
      </c>
      <c r="U34">
        <f>12*J34-P34-T34</f>
        <v>15615.643199999999</v>
      </c>
      <c r="V34">
        <f>D34/(12*J34)</f>
        <v>9.7249999999999996</v>
      </c>
      <c r="W34">
        <f t="shared" si="1"/>
        <v>0.28732691543387057</v>
      </c>
    </row>
    <row r="35" spans="1:23" s="4" customFormat="1" x14ac:dyDescent="0.2">
      <c r="A35" s="4" t="s">
        <v>126</v>
      </c>
      <c r="C35" s="4" t="s">
        <v>125</v>
      </c>
      <c r="D35" s="5">
        <v>216228</v>
      </c>
      <c r="E35">
        <v>0.2</v>
      </c>
      <c r="F35" s="5">
        <v>1425</v>
      </c>
      <c r="G35" s="3">
        <v>3.7900000000000003E-2</v>
      </c>
      <c r="H35">
        <v>3000</v>
      </c>
      <c r="I35" s="4">
        <v>64</v>
      </c>
      <c r="J35" s="6">
        <v>1950</v>
      </c>
      <c r="K35" s="6">
        <v>1690</v>
      </c>
      <c r="L35">
        <f t="shared" si="0"/>
        <v>525</v>
      </c>
      <c r="N35" s="4" t="s">
        <v>127</v>
      </c>
      <c r="P35">
        <v>3000</v>
      </c>
      <c r="R35">
        <f>100*(12*J35-P35)/D35</f>
        <v>9.4344858205227808</v>
      </c>
      <c r="S35">
        <f>D35*E35+H35</f>
        <v>46245.600000000006</v>
      </c>
      <c r="T35">
        <f>G35*(D35-D35*E35)</f>
        <v>6556.0329600000005</v>
      </c>
      <c r="U35">
        <f>12*J35-P35-T35</f>
        <v>13843.96704</v>
      </c>
      <c r="V35">
        <f>D35/(12*J35)</f>
        <v>9.2405128205128211</v>
      </c>
      <c r="W35">
        <f t="shared" si="1"/>
        <v>0.29935749649696397</v>
      </c>
    </row>
    <row r="36" spans="1:23" x14ac:dyDescent="0.2">
      <c r="A36" t="s">
        <v>129</v>
      </c>
      <c r="D36" s="1">
        <v>179900</v>
      </c>
      <c r="E36">
        <v>0.2</v>
      </c>
      <c r="F36" s="1">
        <v>1137</v>
      </c>
      <c r="G36" s="3">
        <v>3.7900000000000003E-2</v>
      </c>
      <c r="H36">
        <v>3000</v>
      </c>
      <c r="I36" s="4">
        <v>576</v>
      </c>
      <c r="J36" s="6">
        <v>1650</v>
      </c>
      <c r="K36">
        <v>1695</v>
      </c>
      <c r="L36">
        <f t="shared" si="0"/>
        <v>513</v>
      </c>
      <c r="N36" s="4" t="s">
        <v>131</v>
      </c>
      <c r="O36" s="4" t="s">
        <v>130</v>
      </c>
      <c r="P36">
        <v>3000</v>
      </c>
      <c r="R36">
        <f t="shared" ref="R36:R98" si="2">100*(12*J36-P36)/D36</f>
        <v>9.3385214007782107</v>
      </c>
      <c r="S36">
        <f t="shared" ref="S36:S98" si="3">D36*E36+H36</f>
        <v>38980</v>
      </c>
      <c r="T36">
        <f t="shared" ref="T36:T98" si="4">G36*(D36-D36*E36)</f>
        <v>5454.5680000000002</v>
      </c>
      <c r="U36">
        <f t="shared" ref="U36:U98" si="5">12*J36-P36-T36</f>
        <v>11345.432000000001</v>
      </c>
      <c r="V36">
        <f t="shared" ref="V36:V98" si="6">D36/(12*J36)</f>
        <v>9.0858585858585865</v>
      </c>
      <c r="W36">
        <f t="shared" si="1"/>
        <v>0.29105777321703441</v>
      </c>
    </row>
    <row r="37" spans="1:23" x14ac:dyDescent="0.2">
      <c r="A37" t="s">
        <v>132</v>
      </c>
      <c r="C37" t="s">
        <v>133</v>
      </c>
      <c r="D37" s="7">
        <v>231203</v>
      </c>
      <c r="E37">
        <v>0.2</v>
      </c>
      <c r="F37" s="1">
        <v>1764</v>
      </c>
      <c r="G37" s="3">
        <v>3.7900000000000003E-2</v>
      </c>
      <c r="H37">
        <v>3000</v>
      </c>
      <c r="I37" s="4">
        <v>777</v>
      </c>
      <c r="J37" s="6">
        <v>1700</v>
      </c>
      <c r="K37">
        <v>1825</v>
      </c>
      <c r="L37">
        <f t="shared" si="0"/>
        <v>-64</v>
      </c>
      <c r="N37" s="4" t="s">
        <v>135</v>
      </c>
      <c r="O37" s="4" t="s">
        <v>134</v>
      </c>
      <c r="P37">
        <v>3000</v>
      </c>
      <c r="R37">
        <f t="shared" si="2"/>
        <v>7.5258539032798017</v>
      </c>
      <c r="S37">
        <f t="shared" si="3"/>
        <v>49240.600000000006</v>
      </c>
      <c r="T37">
        <f t="shared" si="4"/>
        <v>7010.0749599999999</v>
      </c>
      <c r="U37">
        <f t="shared" si="5"/>
        <v>10389.92504</v>
      </c>
      <c r="V37">
        <f t="shared" si="6"/>
        <v>11.333480392156863</v>
      </c>
      <c r="W37">
        <f t="shared" si="1"/>
        <v>0.21100321766997152</v>
      </c>
    </row>
    <row r="38" spans="1:23" x14ac:dyDescent="0.2">
      <c r="A38" t="s">
        <v>136</v>
      </c>
      <c r="C38" t="s">
        <v>137</v>
      </c>
      <c r="D38" s="1">
        <v>350925</v>
      </c>
      <c r="E38">
        <v>0.2</v>
      </c>
      <c r="F38" s="1">
        <v>2320</v>
      </c>
      <c r="G38" s="3">
        <v>3.7900000000000003E-2</v>
      </c>
      <c r="H38">
        <v>3000</v>
      </c>
      <c r="I38" t="s">
        <v>138</v>
      </c>
      <c r="J38" s="6">
        <v>2200</v>
      </c>
      <c r="K38">
        <v>2487</v>
      </c>
      <c r="L38">
        <f t="shared" si="0"/>
        <v>-120</v>
      </c>
      <c r="N38" s="4" t="s">
        <v>135</v>
      </c>
      <c r="O38" s="4" t="s">
        <v>141</v>
      </c>
      <c r="P38">
        <v>3000</v>
      </c>
      <c r="R38">
        <f t="shared" si="2"/>
        <v>6.668091472536867</v>
      </c>
      <c r="S38">
        <f t="shared" si="3"/>
        <v>73185</v>
      </c>
      <c r="T38">
        <f t="shared" si="4"/>
        <v>10640.046</v>
      </c>
      <c r="U38">
        <f t="shared" si="5"/>
        <v>12759.954</v>
      </c>
      <c r="V38">
        <f t="shared" si="6"/>
        <v>13.292613636363637</v>
      </c>
      <c r="W38">
        <f t="shared" si="1"/>
        <v>0.17435203935232629</v>
      </c>
    </row>
    <row r="39" spans="1:23" x14ac:dyDescent="0.2">
      <c r="A39" t="s">
        <v>139</v>
      </c>
      <c r="C39" t="s">
        <v>140</v>
      </c>
      <c r="D39" s="1">
        <v>349900</v>
      </c>
      <c r="E39">
        <v>0.2</v>
      </c>
      <c r="F39" s="1">
        <v>2153</v>
      </c>
      <c r="G39" s="3">
        <v>3.7900000000000003E-2</v>
      </c>
      <c r="H39">
        <v>3000</v>
      </c>
      <c r="I39">
        <v>986</v>
      </c>
      <c r="J39" s="6">
        <v>2200</v>
      </c>
      <c r="K39">
        <v>2100</v>
      </c>
      <c r="L39">
        <f t="shared" si="0"/>
        <v>47</v>
      </c>
      <c r="N39" s="4" t="s">
        <v>90</v>
      </c>
      <c r="O39" s="4" t="s">
        <v>142</v>
      </c>
      <c r="P39">
        <v>3000</v>
      </c>
      <c r="R39">
        <f t="shared" si="2"/>
        <v>6.6876250357244924</v>
      </c>
      <c r="S39">
        <f t="shared" si="3"/>
        <v>72980</v>
      </c>
      <c r="T39">
        <f t="shared" si="4"/>
        <v>10608.968000000001</v>
      </c>
      <c r="U39">
        <f t="shared" si="5"/>
        <v>12791.031999999999</v>
      </c>
      <c r="V39">
        <f t="shared" si="6"/>
        <v>13.253787878787879</v>
      </c>
      <c r="W39">
        <f t="shared" si="1"/>
        <v>0.17526763496848449</v>
      </c>
    </row>
    <row r="40" spans="1:23" x14ac:dyDescent="0.2">
      <c r="A40" t="s">
        <v>143</v>
      </c>
      <c r="D40" s="1">
        <v>420711</v>
      </c>
      <c r="E40">
        <v>0.2</v>
      </c>
      <c r="F40" s="1">
        <v>2760</v>
      </c>
      <c r="G40" s="3">
        <v>3.7900000000000003E-2</v>
      </c>
      <c r="H40">
        <v>3000</v>
      </c>
      <c r="I40" t="s">
        <v>42</v>
      </c>
      <c r="J40" s="6">
        <v>2400</v>
      </c>
      <c r="K40">
        <v>3040</v>
      </c>
      <c r="L40">
        <f t="shared" si="0"/>
        <v>-360</v>
      </c>
      <c r="N40" s="4" t="s">
        <v>27</v>
      </c>
      <c r="O40" s="4" t="s">
        <v>144</v>
      </c>
      <c r="P40">
        <v>3000</v>
      </c>
      <c r="R40">
        <f t="shared" si="2"/>
        <v>6.1324757375015153</v>
      </c>
      <c r="S40">
        <f t="shared" si="3"/>
        <v>87142.200000000012</v>
      </c>
      <c r="T40">
        <f t="shared" si="4"/>
        <v>12755.95752</v>
      </c>
      <c r="U40">
        <f t="shared" si="5"/>
        <v>13044.04248</v>
      </c>
      <c r="V40">
        <f t="shared" si="6"/>
        <v>14.608020833333333</v>
      </c>
      <c r="W40">
        <f t="shared" si="1"/>
        <v>0.14968686216322286</v>
      </c>
    </row>
    <row r="41" spans="1:23" x14ac:dyDescent="0.2">
      <c r="A41" t="s">
        <v>161</v>
      </c>
      <c r="C41" t="s">
        <v>162</v>
      </c>
      <c r="D41" s="7">
        <v>177011</v>
      </c>
      <c r="E41">
        <v>0.2</v>
      </c>
      <c r="F41" s="1">
        <v>1070</v>
      </c>
      <c r="G41" s="3">
        <v>3.7900000000000003E-2</v>
      </c>
      <c r="H41">
        <v>3000</v>
      </c>
      <c r="I41">
        <v>476</v>
      </c>
      <c r="J41" s="6">
        <v>1900</v>
      </c>
      <c r="K41">
        <v>1485</v>
      </c>
      <c r="L41">
        <f t="shared" si="0"/>
        <v>830</v>
      </c>
      <c r="N41" s="4" t="s">
        <v>27</v>
      </c>
      <c r="O41" t="s">
        <v>163</v>
      </c>
      <c r="P41">
        <v>3000</v>
      </c>
      <c r="R41">
        <f t="shared" si="2"/>
        <v>11.185745518640084</v>
      </c>
      <c r="S41">
        <f t="shared" si="3"/>
        <v>38402.200000000004</v>
      </c>
      <c r="T41">
        <f t="shared" si="4"/>
        <v>5366.9735199999996</v>
      </c>
      <c r="U41">
        <f t="shared" si="5"/>
        <v>14433.02648</v>
      </c>
      <c r="V41">
        <f t="shared" si="6"/>
        <v>7.7636403508771927</v>
      </c>
      <c r="W41">
        <f t="shared" si="1"/>
        <v>0.37583853216742785</v>
      </c>
    </row>
    <row r="42" spans="1:23" x14ac:dyDescent="0.2">
      <c r="E42">
        <v>0.2</v>
      </c>
      <c r="G42" s="3">
        <v>3.7900000000000003E-2</v>
      </c>
      <c r="H42">
        <v>3000</v>
      </c>
      <c r="L42">
        <f t="shared" si="0"/>
        <v>0</v>
      </c>
      <c r="P42">
        <v>3000</v>
      </c>
      <c r="R42" t="e">
        <f t="shared" si="2"/>
        <v>#DIV/0!</v>
      </c>
      <c r="S42">
        <f t="shared" si="3"/>
        <v>3000</v>
      </c>
      <c r="T42">
        <f t="shared" si="4"/>
        <v>0</v>
      </c>
      <c r="U42">
        <f t="shared" si="5"/>
        <v>-3000</v>
      </c>
      <c r="V42" t="e">
        <f t="shared" si="6"/>
        <v>#DIV/0!</v>
      </c>
      <c r="W42">
        <f t="shared" si="1"/>
        <v>-1</v>
      </c>
    </row>
    <row r="43" spans="1:23" x14ac:dyDescent="0.2">
      <c r="E43">
        <v>0.2</v>
      </c>
      <c r="G43" s="3">
        <v>3.7900000000000003E-2</v>
      </c>
      <c r="H43">
        <v>3000</v>
      </c>
      <c r="L43">
        <f t="shared" si="0"/>
        <v>0</v>
      </c>
      <c r="P43">
        <v>3000</v>
      </c>
      <c r="R43" t="e">
        <f t="shared" si="2"/>
        <v>#DIV/0!</v>
      </c>
      <c r="S43">
        <f t="shared" si="3"/>
        <v>3000</v>
      </c>
      <c r="T43">
        <f t="shared" si="4"/>
        <v>0</v>
      </c>
      <c r="U43">
        <f t="shared" si="5"/>
        <v>-3000</v>
      </c>
      <c r="V43" t="e">
        <f t="shared" si="6"/>
        <v>#DIV/0!</v>
      </c>
      <c r="W43">
        <f t="shared" si="1"/>
        <v>-1</v>
      </c>
    </row>
    <row r="44" spans="1:23" x14ac:dyDescent="0.2">
      <c r="E44">
        <v>0.2</v>
      </c>
      <c r="G44" s="3">
        <v>3.7900000000000003E-2</v>
      </c>
      <c r="H44">
        <v>3000</v>
      </c>
      <c r="L44">
        <f t="shared" si="0"/>
        <v>0</v>
      </c>
      <c r="P44">
        <v>3000</v>
      </c>
      <c r="R44" t="e">
        <f t="shared" si="2"/>
        <v>#DIV/0!</v>
      </c>
      <c r="S44">
        <f t="shared" si="3"/>
        <v>3000</v>
      </c>
      <c r="T44">
        <f t="shared" si="4"/>
        <v>0</v>
      </c>
      <c r="U44">
        <f t="shared" si="5"/>
        <v>-3000</v>
      </c>
      <c r="V44" t="e">
        <f t="shared" si="6"/>
        <v>#DIV/0!</v>
      </c>
      <c r="W44">
        <f t="shared" si="1"/>
        <v>-1</v>
      </c>
    </row>
    <row r="45" spans="1:23" x14ac:dyDescent="0.2">
      <c r="E45">
        <v>0.2</v>
      </c>
      <c r="G45" s="3">
        <v>3.7900000000000003E-2</v>
      </c>
      <c r="H45">
        <v>3000</v>
      </c>
      <c r="L45">
        <f t="shared" si="0"/>
        <v>0</v>
      </c>
      <c r="P45">
        <v>3000</v>
      </c>
      <c r="R45" t="e">
        <f t="shared" si="2"/>
        <v>#DIV/0!</v>
      </c>
      <c r="S45">
        <f t="shared" si="3"/>
        <v>3000</v>
      </c>
      <c r="T45">
        <f t="shared" si="4"/>
        <v>0</v>
      </c>
      <c r="U45">
        <f t="shared" si="5"/>
        <v>-3000</v>
      </c>
      <c r="V45" t="e">
        <f t="shared" si="6"/>
        <v>#DIV/0!</v>
      </c>
      <c r="W45">
        <f t="shared" si="1"/>
        <v>-1</v>
      </c>
    </row>
    <row r="46" spans="1:23" x14ac:dyDescent="0.2">
      <c r="E46">
        <v>0.2</v>
      </c>
      <c r="G46" s="3">
        <v>3.7900000000000003E-2</v>
      </c>
      <c r="H46">
        <v>3000</v>
      </c>
      <c r="L46">
        <f t="shared" si="0"/>
        <v>0</v>
      </c>
      <c r="P46">
        <v>3000</v>
      </c>
      <c r="R46" t="e">
        <f t="shared" si="2"/>
        <v>#DIV/0!</v>
      </c>
      <c r="S46">
        <f t="shared" si="3"/>
        <v>3000</v>
      </c>
      <c r="T46">
        <f t="shared" si="4"/>
        <v>0</v>
      </c>
      <c r="U46">
        <f t="shared" si="5"/>
        <v>-3000</v>
      </c>
      <c r="V46" t="e">
        <f t="shared" si="6"/>
        <v>#DIV/0!</v>
      </c>
      <c r="W46">
        <f t="shared" si="1"/>
        <v>-1</v>
      </c>
    </row>
    <row r="47" spans="1:23" x14ac:dyDescent="0.2">
      <c r="E47">
        <v>0.2</v>
      </c>
      <c r="G47" s="3">
        <v>3.7900000000000003E-2</v>
      </c>
      <c r="H47">
        <v>3000</v>
      </c>
      <c r="L47">
        <f t="shared" si="0"/>
        <v>0</v>
      </c>
      <c r="P47">
        <v>3000</v>
      </c>
      <c r="R47" t="e">
        <f t="shared" si="2"/>
        <v>#DIV/0!</v>
      </c>
      <c r="S47">
        <f t="shared" si="3"/>
        <v>3000</v>
      </c>
      <c r="T47">
        <f t="shared" si="4"/>
        <v>0</v>
      </c>
      <c r="U47">
        <f t="shared" si="5"/>
        <v>-3000</v>
      </c>
      <c r="V47" t="e">
        <f t="shared" si="6"/>
        <v>#DIV/0!</v>
      </c>
      <c r="W47">
        <f t="shared" si="1"/>
        <v>-1</v>
      </c>
    </row>
    <row r="48" spans="1:23" x14ac:dyDescent="0.2">
      <c r="E48">
        <v>0.2</v>
      </c>
      <c r="G48" s="3">
        <v>3.7900000000000003E-2</v>
      </c>
      <c r="H48">
        <v>3000</v>
      </c>
      <c r="L48">
        <f t="shared" si="0"/>
        <v>0</v>
      </c>
      <c r="P48">
        <v>3000</v>
      </c>
      <c r="R48" t="e">
        <f t="shared" si="2"/>
        <v>#DIV/0!</v>
      </c>
      <c r="S48">
        <f t="shared" si="3"/>
        <v>3000</v>
      </c>
      <c r="T48">
        <f t="shared" si="4"/>
        <v>0</v>
      </c>
      <c r="U48">
        <f t="shared" si="5"/>
        <v>-3000</v>
      </c>
      <c r="V48" t="e">
        <f t="shared" si="6"/>
        <v>#DIV/0!</v>
      </c>
      <c r="W48">
        <f t="shared" si="1"/>
        <v>-1</v>
      </c>
    </row>
    <row r="49" spans="1:23" x14ac:dyDescent="0.2">
      <c r="E49">
        <v>0.2</v>
      </c>
      <c r="G49" s="3">
        <v>3.7900000000000003E-2</v>
      </c>
      <c r="H49">
        <v>3000</v>
      </c>
      <c r="L49">
        <f t="shared" si="0"/>
        <v>0</v>
      </c>
      <c r="P49">
        <v>3000</v>
      </c>
      <c r="R49" t="e">
        <f t="shared" si="2"/>
        <v>#DIV/0!</v>
      </c>
      <c r="S49">
        <f t="shared" si="3"/>
        <v>3000</v>
      </c>
      <c r="T49">
        <f t="shared" si="4"/>
        <v>0</v>
      </c>
      <c r="U49">
        <f t="shared" si="5"/>
        <v>-3000</v>
      </c>
      <c r="V49" t="e">
        <f t="shared" si="6"/>
        <v>#DIV/0!</v>
      </c>
      <c r="W49">
        <f t="shared" si="1"/>
        <v>-1</v>
      </c>
    </row>
    <row r="50" spans="1:23" x14ac:dyDescent="0.2">
      <c r="E50">
        <v>0.2</v>
      </c>
      <c r="G50" s="3">
        <v>3.7900000000000003E-2</v>
      </c>
      <c r="H50">
        <v>3000</v>
      </c>
      <c r="L50">
        <f t="shared" si="0"/>
        <v>0</v>
      </c>
      <c r="P50">
        <v>3000</v>
      </c>
      <c r="R50" t="e">
        <f t="shared" si="2"/>
        <v>#DIV/0!</v>
      </c>
      <c r="S50">
        <f t="shared" si="3"/>
        <v>3000</v>
      </c>
      <c r="T50">
        <f t="shared" si="4"/>
        <v>0</v>
      </c>
      <c r="U50">
        <f t="shared" si="5"/>
        <v>-3000</v>
      </c>
      <c r="V50" t="e">
        <f t="shared" si="6"/>
        <v>#DIV/0!</v>
      </c>
      <c r="W50">
        <f t="shared" si="1"/>
        <v>-1</v>
      </c>
    </row>
    <row r="51" spans="1:23" x14ac:dyDescent="0.2">
      <c r="E51">
        <v>0.2</v>
      </c>
      <c r="G51" s="3">
        <v>3.7900000000000003E-2</v>
      </c>
      <c r="H51">
        <v>3000</v>
      </c>
      <c r="L51">
        <f t="shared" si="0"/>
        <v>0</v>
      </c>
      <c r="P51">
        <v>3000</v>
      </c>
      <c r="R51" t="e">
        <f t="shared" si="2"/>
        <v>#DIV/0!</v>
      </c>
      <c r="S51">
        <f t="shared" si="3"/>
        <v>3000</v>
      </c>
      <c r="T51">
        <f t="shared" si="4"/>
        <v>0</v>
      </c>
      <c r="U51">
        <f t="shared" si="5"/>
        <v>-3000</v>
      </c>
      <c r="V51" t="e">
        <f t="shared" si="6"/>
        <v>#DIV/0!</v>
      </c>
      <c r="W51">
        <f t="shared" si="1"/>
        <v>-1</v>
      </c>
    </row>
    <row r="52" spans="1:23" x14ac:dyDescent="0.2">
      <c r="E52">
        <v>0.2</v>
      </c>
      <c r="G52" s="3">
        <v>3.7900000000000003E-2</v>
      </c>
      <c r="H52">
        <v>3000</v>
      </c>
      <c r="L52">
        <f t="shared" si="0"/>
        <v>0</v>
      </c>
      <c r="P52">
        <v>3000</v>
      </c>
      <c r="R52" t="e">
        <f t="shared" si="2"/>
        <v>#DIV/0!</v>
      </c>
      <c r="S52">
        <f t="shared" si="3"/>
        <v>3000</v>
      </c>
      <c r="T52">
        <f t="shared" si="4"/>
        <v>0</v>
      </c>
      <c r="U52">
        <f t="shared" si="5"/>
        <v>-3000</v>
      </c>
      <c r="V52" t="e">
        <f t="shared" si="6"/>
        <v>#DIV/0!</v>
      </c>
      <c r="W52">
        <f t="shared" si="1"/>
        <v>-1</v>
      </c>
    </row>
    <row r="53" spans="1:23" x14ac:dyDescent="0.2">
      <c r="A53" t="s">
        <v>145</v>
      </c>
      <c r="E53">
        <v>0.2</v>
      </c>
      <c r="G53" s="3">
        <v>3.7900000000000003E-2</v>
      </c>
      <c r="H53">
        <v>3000</v>
      </c>
      <c r="L53">
        <f t="shared" si="0"/>
        <v>0</v>
      </c>
      <c r="P53">
        <v>3000</v>
      </c>
      <c r="R53" t="e">
        <f t="shared" si="2"/>
        <v>#DIV/0!</v>
      </c>
      <c r="S53">
        <f t="shared" si="3"/>
        <v>3000</v>
      </c>
      <c r="T53">
        <f t="shared" si="4"/>
        <v>0</v>
      </c>
      <c r="U53">
        <f t="shared" si="5"/>
        <v>-3000</v>
      </c>
      <c r="V53" t="e">
        <f t="shared" si="6"/>
        <v>#DIV/0!</v>
      </c>
      <c r="W53">
        <f t="shared" si="1"/>
        <v>-1</v>
      </c>
    </row>
    <row r="54" spans="1:23" x14ac:dyDescent="0.2">
      <c r="A54" t="s">
        <v>146</v>
      </c>
      <c r="C54" t="s">
        <v>152</v>
      </c>
      <c r="D54">
        <v>206177</v>
      </c>
      <c r="E54">
        <v>0.2</v>
      </c>
      <c r="F54" s="1">
        <v>1367</v>
      </c>
      <c r="G54" s="3">
        <v>3.7900000000000003E-2</v>
      </c>
      <c r="H54">
        <v>3000</v>
      </c>
      <c r="I54" t="s">
        <v>147</v>
      </c>
      <c r="J54">
        <v>1950</v>
      </c>
      <c r="K54">
        <v>1650</v>
      </c>
      <c r="L54">
        <f t="shared" si="0"/>
        <v>583</v>
      </c>
      <c r="N54" t="s">
        <v>149</v>
      </c>
      <c r="O54" t="s">
        <v>148</v>
      </c>
      <c r="P54">
        <v>3000</v>
      </c>
      <c r="R54">
        <f t="shared" si="2"/>
        <v>9.8944111127817358</v>
      </c>
      <c r="S54">
        <f t="shared" si="3"/>
        <v>44235.4</v>
      </c>
      <c r="T54">
        <f t="shared" si="4"/>
        <v>6251.2866400000012</v>
      </c>
      <c r="U54">
        <f t="shared" si="5"/>
        <v>14148.713359999998</v>
      </c>
      <c r="V54">
        <f t="shared" si="6"/>
        <v>8.8109829059829057</v>
      </c>
      <c r="W54">
        <f t="shared" si="1"/>
        <v>0.31985046727281763</v>
      </c>
    </row>
    <row r="55" spans="1:23" x14ac:dyDescent="0.2">
      <c r="A55" t="s">
        <v>150</v>
      </c>
      <c r="C55" t="s">
        <v>151</v>
      </c>
      <c r="D55" s="1">
        <v>155000</v>
      </c>
      <c r="E55">
        <v>0.2</v>
      </c>
      <c r="F55" s="1">
        <v>1249</v>
      </c>
      <c r="G55" s="3">
        <v>3.7900000000000003E-2</v>
      </c>
      <c r="H55">
        <v>3000</v>
      </c>
      <c r="I55">
        <v>624</v>
      </c>
      <c r="J55">
        <v>1350</v>
      </c>
      <c r="K55">
        <v>1500</v>
      </c>
      <c r="L55">
        <f t="shared" si="0"/>
        <v>101</v>
      </c>
      <c r="N55" t="s">
        <v>153</v>
      </c>
      <c r="O55" t="s">
        <v>154</v>
      </c>
      <c r="P55">
        <v>3000</v>
      </c>
      <c r="R55">
        <f t="shared" si="2"/>
        <v>8.5161290322580641</v>
      </c>
      <c r="S55">
        <f t="shared" si="3"/>
        <v>34000</v>
      </c>
      <c r="T55">
        <f t="shared" si="4"/>
        <v>4699.6000000000004</v>
      </c>
      <c r="U55">
        <f t="shared" si="5"/>
        <v>8500.4</v>
      </c>
      <c r="V55">
        <f t="shared" si="6"/>
        <v>9.567901234567902</v>
      </c>
      <c r="W55">
        <f t="shared" si="1"/>
        <v>0.25001176470588232</v>
      </c>
    </row>
    <row r="56" spans="1:23" x14ac:dyDescent="0.2">
      <c r="A56" t="s">
        <v>155</v>
      </c>
      <c r="C56" t="s">
        <v>156</v>
      </c>
      <c r="D56" s="1">
        <v>269900</v>
      </c>
      <c r="E56">
        <v>0.2</v>
      </c>
      <c r="F56" s="1">
        <v>1777</v>
      </c>
      <c r="G56" s="3">
        <v>3.7900000000000003E-2</v>
      </c>
      <c r="H56">
        <v>3000</v>
      </c>
      <c r="I56">
        <v>534</v>
      </c>
      <c r="J56">
        <v>2100</v>
      </c>
      <c r="K56">
        <v>1695</v>
      </c>
      <c r="L56">
        <f t="shared" si="0"/>
        <v>323</v>
      </c>
      <c r="N56" t="s">
        <v>153</v>
      </c>
      <c r="O56" t="s">
        <v>157</v>
      </c>
      <c r="P56">
        <v>3000</v>
      </c>
      <c r="R56">
        <f t="shared" si="2"/>
        <v>8.2252686180066696</v>
      </c>
      <c r="S56">
        <f t="shared" si="3"/>
        <v>56980</v>
      </c>
      <c r="T56">
        <f t="shared" si="4"/>
        <v>8183.3680000000004</v>
      </c>
      <c r="U56">
        <f t="shared" si="5"/>
        <v>14016.632</v>
      </c>
      <c r="V56">
        <f t="shared" si="6"/>
        <v>10.71031746031746</v>
      </c>
      <c r="W56">
        <f t="shared" si="1"/>
        <v>0.24599213759213759</v>
      </c>
    </row>
    <row r="57" spans="1:23" x14ac:dyDescent="0.2">
      <c r="A57" t="s">
        <v>158</v>
      </c>
      <c r="C57" t="s">
        <v>159</v>
      </c>
      <c r="D57" s="1">
        <v>232900</v>
      </c>
      <c r="E57">
        <v>0.2</v>
      </c>
      <c r="F57" s="1">
        <v>1287</v>
      </c>
      <c r="G57" s="3">
        <v>3.7900000000000003E-2</v>
      </c>
      <c r="H57">
        <v>3000</v>
      </c>
      <c r="I57">
        <v>224</v>
      </c>
      <c r="J57">
        <v>1750</v>
      </c>
      <c r="K57">
        <v>500</v>
      </c>
      <c r="L57">
        <f t="shared" si="0"/>
        <v>463</v>
      </c>
      <c r="N57" t="s">
        <v>153</v>
      </c>
      <c r="O57" t="s">
        <v>160</v>
      </c>
      <c r="P57">
        <v>3000</v>
      </c>
      <c r="R57">
        <f t="shared" si="2"/>
        <v>7.7286389008158007</v>
      </c>
      <c r="S57">
        <f t="shared" si="3"/>
        <v>49580</v>
      </c>
      <c r="T57">
        <f t="shared" si="4"/>
        <v>7061.5280000000002</v>
      </c>
      <c r="U57">
        <f t="shared" si="5"/>
        <v>10938.472</v>
      </c>
      <c r="V57">
        <f t="shared" si="6"/>
        <v>11.09047619047619</v>
      </c>
      <c r="W57">
        <f t="shared" si="1"/>
        <v>0.22062267043162564</v>
      </c>
    </row>
    <row r="58" spans="1:23" x14ac:dyDescent="0.2">
      <c r="E58">
        <v>0.2</v>
      </c>
      <c r="G58" s="3">
        <v>3.7900000000000003E-2</v>
      </c>
      <c r="H58">
        <v>3000</v>
      </c>
      <c r="L58">
        <f t="shared" si="0"/>
        <v>0</v>
      </c>
      <c r="P58">
        <v>3000</v>
      </c>
      <c r="R58" t="e">
        <f t="shared" si="2"/>
        <v>#DIV/0!</v>
      </c>
      <c r="S58">
        <f t="shared" si="3"/>
        <v>3000</v>
      </c>
      <c r="T58">
        <f t="shared" si="4"/>
        <v>0</v>
      </c>
      <c r="U58">
        <f t="shared" si="5"/>
        <v>-3000</v>
      </c>
      <c r="V58" t="e">
        <f t="shared" si="6"/>
        <v>#DIV/0!</v>
      </c>
      <c r="W58">
        <f t="shared" si="1"/>
        <v>-1</v>
      </c>
    </row>
    <row r="59" spans="1:23" x14ac:dyDescent="0.2">
      <c r="E59">
        <v>0.2</v>
      </c>
      <c r="G59" s="3">
        <v>3.7900000000000003E-2</v>
      </c>
      <c r="H59">
        <v>3000</v>
      </c>
      <c r="L59">
        <f t="shared" si="0"/>
        <v>0</v>
      </c>
      <c r="P59">
        <v>3000</v>
      </c>
      <c r="R59" t="e">
        <f t="shared" si="2"/>
        <v>#DIV/0!</v>
      </c>
      <c r="S59">
        <f t="shared" si="3"/>
        <v>3000</v>
      </c>
      <c r="T59">
        <f t="shared" si="4"/>
        <v>0</v>
      </c>
      <c r="U59">
        <f t="shared" si="5"/>
        <v>-3000</v>
      </c>
      <c r="V59" t="e">
        <f t="shared" si="6"/>
        <v>#DIV/0!</v>
      </c>
      <c r="W59">
        <f t="shared" si="1"/>
        <v>-1</v>
      </c>
    </row>
    <row r="60" spans="1:23" x14ac:dyDescent="0.2">
      <c r="E60">
        <v>0.2</v>
      </c>
      <c r="G60" s="3">
        <v>3.7900000000000003E-2</v>
      </c>
      <c r="H60">
        <v>3000</v>
      </c>
      <c r="L60">
        <f t="shared" si="0"/>
        <v>0</v>
      </c>
      <c r="P60">
        <v>3000</v>
      </c>
      <c r="R60" t="e">
        <f t="shared" si="2"/>
        <v>#DIV/0!</v>
      </c>
      <c r="S60">
        <f t="shared" si="3"/>
        <v>3000</v>
      </c>
      <c r="T60">
        <f t="shared" si="4"/>
        <v>0</v>
      </c>
      <c r="U60">
        <f t="shared" si="5"/>
        <v>-3000</v>
      </c>
      <c r="V60" t="e">
        <f t="shared" si="6"/>
        <v>#DIV/0!</v>
      </c>
      <c r="W60">
        <f t="shared" si="1"/>
        <v>-1</v>
      </c>
    </row>
    <row r="61" spans="1:23" x14ac:dyDescent="0.2">
      <c r="A61" t="s">
        <v>41</v>
      </c>
      <c r="E61">
        <v>0.2</v>
      </c>
      <c r="G61" s="3">
        <v>3.7900000000000003E-2</v>
      </c>
      <c r="H61">
        <v>3000</v>
      </c>
      <c r="L61">
        <f t="shared" si="0"/>
        <v>0</v>
      </c>
      <c r="P61">
        <v>3000</v>
      </c>
      <c r="R61" t="e">
        <f t="shared" si="2"/>
        <v>#DIV/0!</v>
      </c>
      <c r="S61">
        <f t="shared" si="3"/>
        <v>3000</v>
      </c>
      <c r="T61">
        <f t="shared" si="4"/>
        <v>0</v>
      </c>
      <c r="U61">
        <f t="shared" si="5"/>
        <v>-3000</v>
      </c>
      <c r="V61" t="e">
        <f t="shared" si="6"/>
        <v>#DIV/0!</v>
      </c>
      <c r="W61">
        <f t="shared" si="1"/>
        <v>-1</v>
      </c>
    </row>
    <row r="62" spans="1:23" x14ac:dyDescent="0.2">
      <c r="C62" t="s">
        <v>40</v>
      </c>
      <c r="D62" s="1">
        <v>385000</v>
      </c>
      <c r="E62">
        <v>0.2</v>
      </c>
      <c r="F62">
        <v>2201</v>
      </c>
      <c r="G62" s="3">
        <v>3.7900000000000003E-2</v>
      </c>
      <c r="H62">
        <v>3000</v>
      </c>
      <c r="I62" t="s">
        <v>42</v>
      </c>
      <c r="J62">
        <v>2250</v>
      </c>
      <c r="L62">
        <f t="shared" si="0"/>
        <v>49</v>
      </c>
      <c r="N62" t="s">
        <v>43</v>
      </c>
      <c r="P62">
        <v>3000</v>
      </c>
      <c r="R62">
        <f t="shared" si="2"/>
        <v>6.2337662337662341</v>
      </c>
      <c r="S62">
        <f t="shared" si="3"/>
        <v>80000</v>
      </c>
      <c r="T62">
        <f t="shared" si="4"/>
        <v>11673.2</v>
      </c>
      <c r="U62">
        <f t="shared" si="5"/>
        <v>12326.8</v>
      </c>
      <c r="V62">
        <f t="shared" si="6"/>
        <v>14.25925925925926</v>
      </c>
      <c r="W62">
        <f t="shared" si="1"/>
        <v>0.154085</v>
      </c>
    </row>
    <row r="63" spans="1:23" x14ac:dyDescent="0.2">
      <c r="A63" t="s">
        <v>83</v>
      </c>
      <c r="C63" t="s">
        <v>84</v>
      </c>
      <c r="D63" s="1">
        <v>550000</v>
      </c>
      <c r="E63">
        <v>0.2</v>
      </c>
      <c r="F63">
        <v>3300</v>
      </c>
      <c r="G63" s="3">
        <v>3.7900000000000003E-2</v>
      </c>
      <c r="H63">
        <v>3000</v>
      </c>
      <c r="I63">
        <v>897</v>
      </c>
      <c r="J63">
        <v>2750</v>
      </c>
      <c r="L63">
        <f t="shared" si="0"/>
        <v>-550</v>
      </c>
      <c r="N63" t="s">
        <v>43</v>
      </c>
      <c r="P63">
        <v>3000</v>
      </c>
      <c r="R63">
        <f t="shared" si="2"/>
        <v>5.4545454545454541</v>
      </c>
      <c r="S63">
        <f t="shared" si="3"/>
        <v>113000</v>
      </c>
      <c r="T63">
        <f t="shared" si="4"/>
        <v>16676</v>
      </c>
      <c r="U63">
        <f t="shared" si="5"/>
        <v>13324</v>
      </c>
      <c r="V63">
        <f t="shared" si="6"/>
        <v>16.666666666666668</v>
      </c>
      <c r="W63">
        <f t="shared" si="1"/>
        <v>0.11791150442477875</v>
      </c>
    </row>
    <row r="64" spans="1:23" x14ac:dyDescent="0.2">
      <c r="A64" t="s">
        <v>85</v>
      </c>
      <c r="C64" t="s">
        <v>86</v>
      </c>
      <c r="D64" s="1">
        <v>509000</v>
      </c>
      <c r="E64">
        <v>0.2</v>
      </c>
      <c r="F64" s="1">
        <v>3186</v>
      </c>
      <c r="G64" s="3">
        <v>3.7900000000000003E-2</v>
      </c>
      <c r="H64">
        <v>3000</v>
      </c>
      <c r="I64" t="s">
        <v>87</v>
      </c>
      <c r="J64">
        <v>2850</v>
      </c>
      <c r="L64">
        <f t="shared" si="0"/>
        <v>-336</v>
      </c>
      <c r="N64" s="1">
        <v>3186</v>
      </c>
      <c r="O64" s="1"/>
      <c r="P64">
        <v>3000</v>
      </c>
      <c r="R64">
        <f t="shared" si="2"/>
        <v>6.129666011787819</v>
      </c>
      <c r="S64">
        <f t="shared" si="3"/>
        <v>104800</v>
      </c>
      <c r="T64">
        <f t="shared" si="4"/>
        <v>15432.880000000001</v>
      </c>
      <c r="U64">
        <f t="shared" si="5"/>
        <v>15767.119999999999</v>
      </c>
      <c r="V64">
        <f t="shared" si="6"/>
        <v>14.883040935672515</v>
      </c>
      <c r="W64">
        <f t="shared" si="1"/>
        <v>0.15044961832061068</v>
      </c>
    </row>
    <row r="65" spans="1:23" x14ac:dyDescent="0.2">
      <c r="A65" t="s">
        <v>95</v>
      </c>
      <c r="C65" t="s">
        <v>94</v>
      </c>
      <c r="D65" s="1">
        <v>431775</v>
      </c>
      <c r="E65">
        <v>0.2</v>
      </c>
      <c r="F65" s="1">
        <v>2817</v>
      </c>
      <c r="G65" s="3">
        <v>3.7900000000000003E-2</v>
      </c>
      <c r="H65">
        <v>3000</v>
      </c>
      <c r="I65" t="s">
        <v>96</v>
      </c>
      <c r="J65">
        <v>2200</v>
      </c>
      <c r="L65">
        <f t="shared" si="0"/>
        <v>-617</v>
      </c>
      <c r="N65" t="s">
        <v>97</v>
      </c>
      <c r="P65">
        <v>3000</v>
      </c>
      <c r="R65">
        <f t="shared" si="2"/>
        <v>5.419489317352788</v>
      </c>
      <c r="S65">
        <f t="shared" si="3"/>
        <v>89355</v>
      </c>
      <c r="T65">
        <f t="shared" si="4"/>
        <v>13091.418000000001</v>
      </c>
      <c r="U65">
        <f t="shared" si="5"/>
        <v>10308.581999999999</v>
      </c>
      <c r="V65">
        <f t="shared" si="6"/>
        <v>16.355113636363637</v>
      </c>
      <c r="W65">
        <f t="shared" si="1"/>
        <v>0.11536659392311564</v>
      </c>
    </row>
    <row r="66" spans="1:23" x14ac:dyDescent="0.2">
      <c r="A66" t="s">
        <v>100</v>
      </c>
      <c r="C66" t="s">
        <v>101</v>
      </c>
      <c r="D66" s="1">
        <v>629000</v>
      </c>
      <c r="E66">
        <v>0.2</v>
      </c>
      <c r="F66" s="1">
        <v>3156</v>
      </c>
      <c r="G66" s="3">
        <v>3.7900000000000003E-2</v>
      </c>
      <c r="H66">
        <v>3000</v>
      </c>
      <c r="I66">
        <v>977</v>
      </c>
      <c r="J66">
        <v>2900</v>
      </c>
      <c r="L66">
        <f t="shared" ref="L66:L98" si="7">J66-F66</f>
        <v>-256</v>
      </c>
      <c r="N66" t="s">
        <v>27</v>
      </c>
      <c r="P66">
        <v>3000</v>
      </c>
      <c r="R66">
        <f t="shared" si="2"/>
        <v>5.0556438791732905</v>
      </c>
      <c r="S66">
        <f t="shared" si="3"/>
        <v>128800</v>
      </c>
      <c r="T66">
        <f t="shared" si="4"/>
        <v>19071.280000000002</v>
      </c>
      <c r="U66">
        <f t="shared" si="5"/>
        <v>12728.719999999998</v>
      </c>
      <c r="V66">
        <f t="shared" si="6"/>
        <v>18.074712643678161</v>
      </c>
      <c r="W66">
        <f t="shared" ref="W66:W107" si="8">U66/S66</f>
        <v>9.8825465838509291E-2</v>
      </c>
    </row>
    <row r="67" spans="1:23" x14ac:dyDescent="0.2">
      <c r="C67" t="s">
        <v>102</v>
      </c>
      <c r="D67" s="1">
        <v>762613</v>
      </c>
      <c r="E67">
        <v>0.2</v>
      </c>
      <c r="F67" s="1">
        <v>5111</v>
      </c>
      <c r="G67" s="3">
        <v>3.7900000000000003E-2</v>
      </c>
      <c r="H67">
        <v>3000</v>
      </c>
      <c r="I67">
        <v>987</v>
      </c>
      <c r="J67">
        <v>3300</v>
      </c>
      <c r="L67">
        <f t="shared" si="7"/>
        <v>-1811</v>
      </c>
      <c r="N67" t="s">
        <v>103</v>
      </c>
      <c r="P67">
        <v>3000</v>
      </c>
      <c r="R67">
        <f t="shared" si="2"/>
        <v>4.7992887611409722</v>
      </c>
      <c r="S67">
        <f t="shared" si="3"/>
        <v>155522.6</v>
      </c>
      <c r="T67">
        <f t="shared" si="4"/>
        <v>23122.426160000003</v>
      </c>
      <c r="U67">
        <f t="shared" si="5"/>
        <v>13477.573839999997</v>
      </c>
      <c r="V67">
        <f t="shared" si="6"/>
        <v>19.257904040404039</v>
      </c>
      <c r="W67">
        <f t="shared" si="8"/>
        <v>8.6659905634293641E-2</v>
      </c>
    </row>
    <row r="68" spans="1:23" x14ac:dyDescent="0.2">
      <c r="A68" t="s">
        <v>164</v>
      </c>
      <c r="D68" s="1">
        <v>509000</v>
      </c>
      <c r="E68">
        <v>0.2</v>
      </c>
      <c r="F68" s="1">
        <v>3186</v>
      </c>
      <c r="G68" s="3">
        <v>3.7900000000000003E-2</v>
      </c>
      <c r="H68">
        <v>3000</v>
      </c>
      <c r="I68" t="s">
        <v>165</v>
      </c>
      <c r="J68" s="6">
        <v>2800</v>
      </c>
      <c r="K68">
        <v>2995</v>
      </c>
      <c r="L68">
        <f t="shared" si="7"/>
        <v>-386</v>
      </c>
      <c r="N68" s="4" t="s">
        <v>166</v>
      </c>
      <c r="O68" t="s">
        <v>167</v>
      </c>
      <c r="P68">
        <v>3000</v>
      </c>
      <c r="R68">
        <f t="shared" ref="R68" si="9">100*(12*J68-P68)/D68</f>
        <v>6.0117878192534384</v>
      </c>
      <c r="S68">
        <f t="shared" ref="S68" si="10">D68*E68+H68</f>
        <v>104800</v>
      </c>
      <c r="T68">
        <f t="shared" ref="T68" si="11">G68*(D68-D68*E68)</f>
        <v>15432.880000000001</v>
      </c>
      <c r="U68">
        <f t="shared" ref="U68" si="12">12*J68-P68-T68</f>
        <v>15167.119999999999</v>
      </c>
      <c r="V68">
        <f t="shared" ref="V68" si="13">D68/(12*J68)</f>
        <v>15.148809523809524</v>
      </c>
      <c r="W68">
        <f t="shared" si="8"/>
        <v>0.14472442748091602</v>
      </c>
    </row>
    <row r="69" spans="1:23" x14ac:dyDescent="0.2">
      <c r="A69" t="s">
        <v>83</v>
      </c>
      <c r="C69" t="s">
        <v>168</v>
      </c>
      <c r="D69" s="8">
        <v>499196</v>
      </c>
      <c r="E69">
        <v>0.2</v>
      </c>
      <c r="F69" s="1">
        <v>3000</v>
      </c>
      <c r="G69" s="3">
        <v>3.7900000000000003E-2</v>
      </c>
      <c r="H69">
        <v>3000</v>
      </c>
      <c r="I69" t="s">
        <v>165</v>
      </c>
      <c r="J69" s="6">
        <v>2850</v>
      </c>
      <c r="K69" s="6">
        <v>2750</v>
      </c>
      <c r="L69">
        <f t="shared" si="7"/>
        <v>-150</v>
      </c>
      <c r="N69" s="4" t="s">
        <v>166</v>
      </c>
      <c r="O69" t="s">
        <v>169</v>
      </c>
      <c r="P69">
        <v>3000</v>
      </c>
      <c r="R69">
        <f t="shared" si="2"/>
        <v>6.2500500805294914</v>
      </c>
      <c r="S69">
        <f t="shared" si="3"/>
        <v>102839.20000000001</v>
      </c>
      <c r="T69">
        <f t="shared" si="4"/>
        <v>15135.622720000001</v>
      </c>
      <c r="U69">
        <f t="shared" si="5"/>
        <v>16064.377279999999</v>
      </c>
      <c r="V69">
        <f t="shared" si="6"/>
        <v>14.596374269005848</v>
      </c>
      <c r="W69">
        <f t="shared" si="8"/>
        <v>0.15620869551688457</v>
      </c>
    </row>
    <row r="70" spans="1:23" x14ac:dyDescent="0.2">
      <c r="E70">
        <v>0.2</v>
      </c>
      <c r="G70" s="3">
        <v>3.7900000000000003E-2</v>
      </c>
      <c r="H70">
        <v>3000</v>
      </c>
      <c r="L70">
        <f t="shared" si="7"/>
        <v>0</v>
      </c>
      <c r="P70">
        <v>3000</v>
      </c>
      <c r="R70" t="e">
        <f t="shared" si="2"/>
        <v>#DIV/0!</v>
      </c>
      <c r="S70">
        <f t="shared" si="3"/>
        <v>3000</v>
      </c>
      <c r="T70">
        <f t="shared" si="4"/>
        <v>0</v>
      </c>
      <c r="U70">
        <f t="shared" si="5"/>
        <v>-3000</v>
      </c>
      <c r="V70" t="e">
        <f t="shared" si="6"/>
        <v>#DIV/0!</v>
      </c>
      <c r="W70">
        <f t="shared" si="8"/>
        <v>-1</v>
      </c>
    </row>
    <row r="71" spans="1:23" x14ac:dyDescent="0.2">
      <c r="E71">
        <v>0.2</v>
      </c>
      <c r="G71" s="3">
        <v>3.7900000000000003E-2</v>
      </c>
      <c r="H71">
        <v>3000</v>
      </c>
      <c r="L71">
        <f t="shared" si="7"/>
        <v>0</v>
      </c>
      <c r="P71">
        <v>3000</v>
      </c>
      <c r="R71" t="e">
        <f t="shared" si="2"/>
        <v>#DIV/0!</v>
      </c>
      <c r="S71">
        <f t="shared" si="3"/>
        <v>3000</v>
      </c>
      <c r="T71">
        <f t="shared" si="4"/>
        <v>0</v>
      </c>
      <c r="U71">
        <f t="shared" si="5"/>
        <v>-3000</v>
      </c>
      <c r="V71" t="e">
        <f t="shared" si="6"/>
        <v>#DIV/0!</v>
      </c>
      <c r="W71">
        <f t="shared" si="8"/>
        <v>-1</v>
      </c>
    </row>
    <row r="72" spans="1:23" x14ac:dyDescent="0.2">
      <c r="E72">
        <v>0.2</v>
      </c>
      <c r="G72" s="3">
        <v>3.7900000000000003E-2</v>
      </c>
      <c r="H72">
        <v>3000</v>
      </c>
      <c r="L72">
        <f t="shared" si="7"/>
        <v>0</v>
      </c>
      <c r="P72">
        <v>3000</v>
      </c>
      <c r="R72" t="e">
        <f t="shared" si="2"/>
        <v>#DIV/0!</v>
      </c>
      <c r="S72">
        <f t="shared" si="3"/>
        <v>3000</v>
      </c>
      <c r="T72">
        <f t="shared" si="4"/>
        <v>0</v>
      </c>
      <c r="U72">
        <f t="shared" si="5"/>
        <v>-3000</v>
      </c>
      <c r="V72" t="e">
        <f t="shared" si="6"/>
        <v>#DIV/0!</v>
      </c>
      <c r="W72">
        <f t="shared" si="8"/>
        <v>-1</v>
      </c>
    </row>
    <row r="73" spans="1:23" x14ac:dyDescent="0.2">
      <c r="E73">
        <v>0.2</v>
      </c>
      <c r="G73" s="3">
        <v>3.7900000000000003E-2</v>
      </c>
      <c r="H73">
        <v>3000</v>
      </c>
      <c r="L73">
        <f t="shared" si="7"/>
        <v>0</v>
      </c>
      <c r="P73">
        <v>3000</v>
      </c>
      <c r="R73" t="e">
        <f t="shared" si="2"/>
        <v>#DIV/0!</v>
      </c>
      <c r="S73">
        <f t="shared" si="3"/>
        <v>3000</v>
      </c>
      <c r="T73">
        <f t="shared" si="4"/>
        <v>0</v>
      </c>
      <c r="U73">
        <f t="shared" si="5"/>
        <v>-3000</v>
      </c>
      <c r="V73" t="e">
        <f t="shared" si="6"/>
        <v>#DIV/0!</v>
      </c>
      <c r="W73">
        <f t="shared" si="8"/>
        <v>-1</v>
      </c>
    </row>
    <row r="74" spans="1:23" x14ac:dyDescent="0.2">
      <c r="E74">
        <v>0.2</v>
      </c>
      <c r="G74" s="3">
        <v>3.7900000000000003E-2</v>
      </c>
      <c r="H74">
        <v>3000</v>
      </c>
      <c r="L74">
        <f t="shared" si="7"/>
        <v>0</v>
      </c>
      <c r="P74">
        <v>3000</v>
      </c>
      <c r="R74" t="e">
        <f t="shared" si="2"/>
        <v>#DIV/0!</v>
      </c>
      <c r="S74">
        <f t="shared" si="3"/>
        <v>3000</v>
      </c>
      <c r="T74">
        <f t="shared" si="4"/>
        <v>0</v>
      </c>
      <c r="U74">
        <f t="shared" si="5"/>
        <v>-3000</v>
      </c>
      <c r="V74" t="e">
        <f t="shared" si="6"/>
        <v>#DIV/0!</v>
      </c>
      <c r="W74">
        <f t="shared" si="8"/>
        <v>-1</v>
      </c>
    </row>
    <row r="75" spans="1:23" x14ac:dyDescent="0.2">
      <c r="E75">
        <v>0.2</v>
      </c>
      <c r="G75" s="3">
        <v>3.7900000000000003E-2</v>
      </c>
      <c r="H75">
        <v>3000</v>
      </c>
      <c r="L75">
        <f t="shared" si="7"/>
        <v>0</v>
      </c>
      <c r="P75">
        <v>3000</v>
      </c>
      <c r="R75" t="e">
        <f t="shared" si="2"/>
        <v>#DIV/0!</v>
      </c>
      <c r="S75">
        <f t="shared" si="3"/>
        <v>3000</v>
      </c>
      <c r="T75">
        <f t="shared" si="4"/>
        <v>0</v>
      </c>
      <c r="U75">
        <f t="shared" si="5"/>
        <v>-3000</v>
      </c>
      <c r="V75" t="e">
        <f t="shared" si="6"/>
        <v>#DIV/0!</v>
      </c>
      <c r="W75">
        <f t="shared" si="8"/>
        <v>-1</v>
      </c>
    </row>
    <row r="76" spans="1:23" x14ac:dyDescent="0.2">
      <c r="E76">
        <v>0.2</v>
      </c>
      <c r="G76" s="3">
        <v>3.7900000000000003E-2</v>
      </c>
      <c r="H76">
        <v>3000</v>
      </c>
      <c r="L76">
        <f t="shared" si="7"/>
        <v>0</v>
      </c>
      <c r="P76">
        <v>3000</v>
      </c>
      <c r="R76" t="e">
        <f t="shared" si="2"/>
        <v>#DIV/0!</v>
      </c>
      <c r="S76">
        <f t="shared" si="3"/>
        <v>3000</v>
      </c>
      <c r="T76">
        <f t="shared" si="4"/>
        <v>0</v>
      </c>
      <c r="U76">
        <f t="shared" si="5"/>
        <v>-3000</v>
      </c>
      <c r="V76" t="e">
        <f t="shared" si="6"/>
        <v>#DIV/0!</v>
      </c>
      <c r="W76">
        <f t="shared" si="8"/>
        <v>-1</v>
      </c>
    </row>
    <row r="77" spans="1:23" x14ac:dyDescent="0.2">
      <c r="E77">
        <v>0.2</v>
      </c>
      <c r="G77" s="3">
        <v>3.7900000000000003E-2</v>
      </c>
      <c r="H77">
        <v>3000</v>
      </c>
      <c r="L77">
        <f t="shared" si="7"/>
        <v>0</v>
      </c>
      <c r="P77">
        <v>3000</v>
      </c>
      <c r="R77" t="e">
        <f t="shared" si="2"/>
        <v>#DIV/0!</v>
      </c>
      <c r="S77">
        <f t="shared" si="3"/>
        <v>3000</v>
      </c>
      <c r="T77">
        <f t="shared" si="4"/>
        <v>0</v>
      </c>
      <c r="U77">
        <f t="shared" si="5"/>
        <v>-3000</v>
      </c>
      <c r="V77" t="e">
        <f t="shared" si="6"/>
        <v>#DIV/0!</v>
      </c>
      <c r="W77">
        <f t="shared" si="8"/>
        <v>-1</v>
      </c>
    </row>
    <row r="78" spans="1:23" x14ac:dyDescent="0.2">
      <c r="E78">
        <v>0.2</v>
      </c>
      <c r="G78" s="3">
        <v>3.7900000000000003E-2</v>
      </c>
      <c r="H78">
        <v>3000</v>
      </c>
      <c r="L78">
        <f t="shared" si="7"/>
        <v>0</v>
      </c>
      <c r="P78">
        <v>3000</v>
      </c>
      <c r="R78" t="e">
        <f t="shared" si="2"/>
        <v>#DIV/0!</v>
      </c>
      <c r="S78">
        <f t="shared" si="3"/>
        <v>3000</v>
      </c>
      <c r="T78">
        <f t="shared" si="4"/>
        <v>0</v>
      </c>
      <c r="U78">
        <f t="shared" si="5"/>
        <v>-3000</v>
      </c>
      <c r="V78" t="e">
        <f t="shared" si="6"/>
        <v>#DIV/0!</v>
      </c>
      <c r="W78">
        <f t="shared" si="8"/>
        <v>-1</v>
      </c>
    </row>
    <row r="79" spans="1:23" x14ac:dyDescent="0.2">
      <c r="E79">
        <v>0.2</v>
      </c>
      <c r="G79" s="3">
        <v>3.7900000000000003E-2</v>
      </c>
      <c r="H79">
        <v>3000</v>
      </c>
      <c r="L79">
        <f t="shared" si="7"/>
        <v>0</v>
      </c>
      <c r="P79">
        <v>3000</v>
      </c>
      <c r="R79" t="e">
        <f t="shared" si="2"/>
        <v>#DIV/0!</v>
      </c>
      <c r="S79">
        <f t="shared" si="3"/>
        <v>3000</v>
      </c>
      <c r="T79">
        <f t="shared" si="4"/>
        <v>0</v>
      </c>
      <c r="U79">
        <f t="shared" si="5"/>
        <v>-3000</v>
      </c>
      <c r="V79" t="e">
        <f t="shared" si="6"/>
        <v>#DIV/0!</v>
      </c>
      <c r="W79">
        <f t="shared" si="8"/>
        <v>-1</v>
      </c>
    </row>
    <row r="80" spans="1:23" x14ac:dyDescent="0.2">
      <c r="E80">
        <v>0.2</v>
      </c>
      <c r="G80" s="3">
        <v>3.7900000000000003E-2</v>
      </c>
      <c r="H80">
        <v>3000</v>
      </c>
      <c r="L80">
        <f t="shared" si="7"/>
        <v>0</v>
      </c>
      <c r="P80">
        <v>3000</v>
      </c>
      <c r="R80" t="e">
        <f t="shared" si="2"/>
        <v>#DIV/0!</v>
      </c>
      <c r="S80">
        <f t="shared" si="3"/>
        <v>3000</v>
      </c>
      <c r="T80">
        <f t="shared" si="4"/>
        <v>0</v>
      </c>
      <c r="U80">
        <f t="shared" si="5"/>
        <v>-3000</v>
      </c>
      <c r="V80" t="e">
        <f t="shared" si="6"/>
        <v>#DIV/0!</v>
      </c>
      <c r="W80">
        <f t="shared" si="8"/>
        <v>-1</v>
      </c>
    </row>
    <row r="81" spans="5:23" x14ac:dyDescent="0.2">
      <c r="E81">
        <v>0.2</v>
      </c>
      <c r="G81" s="3">
        <v>3.7900000000000003E-2</v>
      </c>
      <c r="H81">
        <v>3000</v>
      </c>
      <c r="L81">
        <f t="shared" si="7"/>
        <v>0</v>
      </c>
      <c r="P81">
        <v>3000</v>
      </c>
      <c r="R81" t="e">
        <f t="shared" si="2"/>
        <v>#DIV/0!</v>
      </c>
      <c r="S81">
        <f t="shared" si="3"/>
        <v>3000</v>
      </c>
      <c r="T81">
        <f t="shared" si="4"/>
        <v>0</v>
      </c>
      <c r="U81">
        <f t="shared" si="5"/>
        <v>-3000</v>
      </c>
      <c r="V81" t="e">
        <f t="shared" si="6"/>
        <v>#DIV/0!</v>
      </c>
      <c r="W81">
        <f t="shared" si="8"/>
        <v>-1</v>
      </c>
    </row>
    <row r="82" spans="5:23" x14ac:dyDescent="0.2">
      <c r="E82">
        <v>0.2</v>
      </c>
      <c r="G82" s="3">
        <v>3.7900000000000003E-2</v>
      </c>
      <c r="H82">
        <v>3000</v>
      </c>
      <c r="L82">
        <f t="shared" si="7"/>
        <v>0</v>
      </c>
      <c r="P82">
        <v>3000</v>
      </c>
      <c r="R82" t="e">
        <f t="shared" si="2"/>
        <v>#DIV/0!</v>
      </c>
      <c r="S82">
        <f t="shared" si="3"/>
        <v>3000</v>
      </c>
      <c r="T82">
        <f t="shared" si="4"/>
        <v>0</v>
      </c>
      <c r="U82">
        <f t="shared" si="5"/>
        <v>-3000</v>
      </c>
      <c r="V82" t="e">
        <f t="shared" si="6"/>
        <v>#DIV/0!</v>
      </c>
      <c r="W82">
        <f t="shared" si="8"/>
        <v>-1</v>
      </c>
    </row>
    <row r="83" spans="5:23" x14ac:dyDescent="0.2">
      <c r="E83">
        <v>0.2</v>
      </c>
      <c r="G83" s="3">
        <v>3.7900000000000003E-2</v>
      </c>
      <c r="H83">
        <v>3000</v>
      </c>
      <c r="L83">
        <f t="shared" si="7"/>
        <v>0</v>
      </c>
      <c r="P83">
        <v>3000</v>
      </c>
      <c r="R83" t="e">
        <f t="shared" si="2"/>
        <v>#DIV/0!</v>
      </c>
      <c r="S83">
        <f t="shared" si="3"/>
        <v>3000</v>
      </c>
      <c r="T83">
        <f t="shared" si="4"/>
        <v>0</v>
      </c>
      <c r="U83">
        <f t="shared" si="5"/>
        <v>-3000</v>
      </c>
      <c r="V83" t="e">
        <f t="shared" si="6"/>
        <v>#DIV/0!</v>
      </c>
      <c r="W83">
        <f t="shared" si="8"/>
        <v>-1</v>
      </c>
    </row>
    <row r="84" spans="5:23" x14ac:dyDescent="0.2">
      <c r="E84">
        <v>0.2</v>
      </c>
      <c r="G84" s="3">
        <v>3.7900000000000003E-2</v>
      </c>
      <c r="H84">
        <v>3000</v>
      </c>
      <c r="L84">
        <f t="shared" si="7"/>
        <v>0</v>
      </c>
      <c r="P84">
        <v>3000</v>
      </c>
      <c r="R84" t="e">
        <f t="shared" si="2"/>
        <v>#DIV/0!</v>
      </c>
      <c r="S84">
        <f t="shared" si="3"/>
        <v>3000</v>
      </c>
      <c r="T84">
        <f t="shared" si="4"/>
        <v>0</v>
      </c>
      <c r="U84">
        <f t="shared" si="5"/>
        <v>-3000</v>
      </c>
      <c r="V84" t="e">
        <f t="shared" si="6"/>
        <v>#DIV/0!</v>
      </c>
      <c r="W84">
        <f t="shared" si="8"/>
        <v>-1</v>
      </c>
    </row>
    <row r="85" spans="5:23" x14ac:dyDescent="0.2">
      <c r="E85">
        <v>0.2</v>
      </c>
      <c r="G85" s="3">
        <v>3.7900000000000003E-2</v>
      </c>
      <c r="H85">
        <v>3000</v>
      </c>
      <c r="L85">
        <f t="shared" si="7"/>
        <v>0</v>
      </c>
      <c r="P85">
        <v>3000</v>
      </c>
      <c r="R85" t="e">
        <f t="shared" si="2"/>
        <v>#DIV/0!</v>
      </c>
      <c r="S85">
        <f t="shared" si="3"/>
        <v>3000</v>
      </c>
      <c r="T85">
        <f t="shared" si="4"/>
        <v>0</v>
      </c>
      <c r="U85">
        <f t="shared" si="5"/>
        <v>-3000</v>
      </c>
      <c r="V85" t="e">
        <f t="shared" si="6"/>
        <v>#DIV/0!</v>
      </c>
      <c r="W85">
        <f t="shared" si="8"/>
        <v>-1</v>
      </c>
    </row>
    <row r="86" spans="5:23" x14ac:dyDescent="0.2">
      <c r="E86">
        <v>0.2</v>
      </c>
      <c r="G86" s="3">
        <v>3.7900000000000003E-2</v>
      </c>
      <c r="H86">
        <v>3000</v>
      </c>
      <c r="L86">
        <f t="shared" si="7"/>
        <v>0</v>
      </c>
      <c r="P86">
        <v>3000</v>
      </c>
      <c r="R86" t="e">
        <f t="shared" si="2"/>
        <v>#DIV/0!</v>
      </c>
      <c r="S86">
        <f t="shared" si="3"/>
        <v>3000</v>
      </c>
      <c r="T86">
        <f t="shared" si="4"/>
        <v>0</v>
      </c>
      <c r="U86">
        <f t="shared" si="5"/>
        <v>-3000</v>
      </c>
      <c r="V86" t="e">
        <f t="shared" si="6"/>
        <v>#DIV/0!</v>
      </c>
      <c r="W86">
        <f t="shared" si="8"/>
        <v>-1</v>
      </c>
    </row>
    <row r="87" spans="5:23" x14ac:dyDescent="0.2">
      <c r="E87">
        <v>0.2</v>
      </c>
      <c r="G87" s="3">
        <v>3.7900000000000003E-2</v>
      </c>
      <c r="H87">
        <v>3000</v>
      </c>
      <c r="L87">
        <f t="shared" si="7"/>
        <v>0</v>
      </c>
      <c r="P87">
        <v>3000</v>
      </c>
      <c r="R87" t="e">
        <f t="shared" si="2"/>
        <v>#DIV/0!</v>
      </c>
      <c r="S87">
        <f t="shared" si="3"/>
        <v>3000</v>
      </c>
      <c r="T87">
        <f t="shared" si="4"/>
        <v>0</v>
      </c>
      <c r="U87">
        <f t="shared" si="5"/>
        <v>-3000</v>
      </c>
      <c r="V87" t="e">
        <f t="shared" si="6"/>
        <v>#DIV/0!</v>
      </c>
      <c r="W87">
        <f t="shared" si="8"/>
        <v>-1</v>
      </c>
    </row>
    <row r="88" spans="5:23" x14ac:dyDescent="0.2">
      <c r="E88">
        <v>0.2</v>
      </c>
      <c r="G88" s="3">
        <v>3.7900000000000003E-2</v>
      </c>
      <c r="H88">
        <v>3000</v>
      </c>
      <c r="L88">
        <f t="shared" si="7"/>
        <v>0</v>
      </c>
      <c r="P88">
        <v>3000</v>
      </c>
      <c r="R88" t="e">
        <f t="shared" si="2"/>
        <v>#DIV/0!</v>
      </c>
      <c r="S88">
        <f t="shared" si="3"/>
        <v>3000</v>
      </c>
      <c r="T88">
        <f t="shared" si="4"/>
        <v>0</v>
      </c>
      <c r="U88">
        <f t="shared" si="5"/>
        <v>-3000</v>
      </c>
      <c r="V88" t="e">
        <f t="shared" si="6"/>
        <v>#DIV/0!</v>
      </c>
      <c r="W88">
        <f t="shared" si="8"/>
        <v>-1</v>
      </c>
    </row>
    <row r="89" spans="5:23" x14ac:dyDescent="0.2">
      <c r="E89">
        <v>0.2</v>
      </c>
      <c r="G89" s="3">
        <v>3.7900000000000003E-2</v>
      </c>
      <c r="H89">
        <v>3000</v>
      </c>
      <c r="L89">
        <f t="shared" si="7"/>
        <v>0</v>
      </c>
      <c r="P89">
        <v>3000</v>
      </c>
      <c r="R89" t="e">
        <f t="shared" si="2"/>
        <v>#DIV/0!</v>
      </c>
      <c r="S89">
        <f t="shared" si="3"/>
        <v>3000</v>
      </c>
      <c r="T89">
        <f t="shared" si="4"/>
        <v>0</v>
      </c>
      <c r="U89">
        <f t="shared" si="5"/>
        <v>-3000</v>
      </c>
      <c r="V89" t="e">
        <f t="shared" si="6"/>
        <v>#DIV/0!</v>
      </c>
      <c r="W89">
        <f t="shared" si="8"/>
        <v>-1</v>
      </c>
    </row>
    <row r="90" spans="5:23" x14ac:dyDescent="0.2">
      <c r="E90">
        <v>0.2</v>
      </c>
      <c r="G90" s="3">
        <v>3.7900000000000003E-2</v>
      </c>
      <c r="H90">
        <v>3000</v>
      </c>
      <c r="L90">
        <f t="shared" si="7"/>
        <v>0</v>
      </c>
      <c r="P90">
        <v>3000</v>
      </c>
      <c r="R90" t="e">
        <f t="shared" si="2"/>
        <v>#DIV/0!</v>
      </c>
      <c r="S90">
        <f t="shared" si="3"/>
        <v>3000</v>
      </c>
      <c r="T90">
        <f t="shared" si="4"/>
        <v>0</v>
      </c>
      <c r="U90">
        <f t="shared" si="5"/>
        <v>-3000</v>
      </c>
      <c r="V90" t="e">
        <f t="shared" si="6"/>
        <v>#DIV/0!</v>
      </c>
      <c r="W90">
        <f t="shared" si="8"/>
        <v>-1</v>
      </c>
    </row>
    <row r="91" spans="5:23" x14ac:dyDescent="0.2">
      <c r="E91">
        <v>0.2</v>
      </c>
      <c r="G91" s="3">
        <v>3.7900000000000003E-2</v>
      </c>
      <c r="H91">
        <v>3000</v>
      </c>
      <c r="L91">
        <f t="shared" si="7"/>
        <v>0</v>
      </c>
      <c r="P91">
        <v>3000</v>
      </c>
      <c r="R91" t="e">
        <f t="shared" si="2"/>
        <v>#DIV/0!</v>
      </c>
      <c r="S91">
        <f t="shared" si="3"/>
        <v>3000</v>
      </c>
      <c r="T91">
        <f t="shared" si="4"/>
        <v>0</v>
      </c>
      <c r="U91">
        <f t="shared" si="5"/>
        <v>-3000</v>
      </c>
      <c r="V91" t="e">
        <f t="shared" si="6"/>
        <v>#DIV/0!</v>
      </c>
      <c r="W91">
        <f t="shared" si="8"/>
        <v>-1</v>
      </c>
    </row>
    <row r="92" spans="5:23" x14ac:dyDescent="0.2">
      <c r="E92">
        <v>0.2</v>
      </c>
      <c r="G92" s="3">
        <v>3.7900000000000003E-2</v>
      </c>
      <c r="H92">
        <v>3000</v>
      </c>
      <c r="L92">
        <f t="shared" si="7"/>
        <v>0</v>
      </c>
      <c r="P92">
        <v>3000</v>
      </c>
      <c r="R92" t="e">
        <f t="shared" si="2"/>
        <v>#DIV/0!</v>
      </c>
      <c r="S92">
        <f t="shared" si="3"/>
        <v>3000</v>
      </c>
      <c r="T92">
        <f t="shared" si="4"/>
        <v>0</v>
      </c>
      <c r="U92">
        <f t="shared" si="5"/>
        <v>-3000</v>
      </c>
      <c r="V92" t="e">
        <f t="shared" si="6"/>
        <v>#DIV/0!</v>
      </c>
      <c r="W92">
        <f t="shared" si="8"/>
        <v>-1</v>
      </c>
    </row>
    <row r="93" spans="5:23" x14ac:dyDescent="0.2">
      <c r="E93">
        <v>0.2</v>
      </c>
      <c r="G93" s="3">
        <v>3.7900000000000003E-2</v>
      </c>
      <c r="H93">
        <v>3000</v>
      </c>
      <c r="L93">
        <f t="shared" si="7"/>
        <v>0</v>
      </c>
      <c r="P93">
        <v>3000</v>
      </c>
      <c r="R93" t="e">
        <f t="shared" si="2"/>
        <v>#DIV/0!</v>
      </c>
      <c r="S93">
        <f t="shared" si="3"/>
        <v>3000</v>
      </c>
      <c r="T93">
        <f t="shared" si="4"/>
        <v>0</v>
      </c>
      <c r="U93">
        <f t="shared" si="5"/>
        <v>-3000</v>
      </c>
      <c r="V93" t="e">
        <f t="shared" si="6"/>
        <v>#DIV/0!</v>
      </c>
      <c r="W93">
        <f t="shared" si="8"/>
        <v>-1</v>
      </c>
    </row>
    <row r="94" spans="5:23" x14ac:dyDescent="0.2">
      <c r="E94">
        <v>0.2</v>
      </c>
      <c r="G94" s="3">
        <v>3.7900000000000003E-2</v>
      </c>
      <c r="H94">
        <v>3000</v>
      </c>
      <c r="L94">
        <f t="shared" si="7"/>
        <v>0</v>
      </c>
      <c r="P94">
        <v>3000</v>
      </c>
      <c r="R94" t="e">
        <f t="shared" si="2"/>
        <v>#DIV/0!</v>
      </c>
      <c r="S94">
        <f t="shared" si="3"/>
        <v>3000</v>
      </c>
      <c r="T94">
        <f t="shared" si="4"/>
        <v>0</v>
      </c>
      <c r="U94">
        <f t="shared" si="5"/>
        <v>-3000</v>
      </c>
      <c r="V94" t="e">
        <f t="shared" si="6"/>
        <v>#DIV/0!</v>
      </c>
      <c r="W94">
        <f t="shared" si="8"/>
        <v>-1</v>
      </c>
    </row>
    <row r="95" spans="5:23" x14ac:dyDescent="0.2">
      <c r="E95">
        <v>0.2</v>
      </c>
      <c r="H95">
        <v>3000</v>
      </c>
      <c r="L95">
        <f t="shared" si="7"/>
        <v>0</v>
      </c>
      <c r="P95">
        <v>3000</v>
      </c>
      <c r="R95" t="e">
        <f t="shared" si="2"/>
        <v>#DIV/0!</v>
      </c>
      <c r="S95">
        <f t="shared" si="3"/>
        <v>3000</v>
      </c>
      <c r="T95">
        <f t="shared" si="4"/>
        <v>0</v>
      </c>
      <c r="U95">
        <f t="shared" si="5"/>
        <v>-3000</v>
      </c>
      <c r="V95" t="e">
        <f t="shared" si="6"/>
        <v>#DIV/0!</v>
      </c>
      <c r="W95">
        <f t="shared" si="8"/>
        <v>-1</v>
      </c>
    </row>
    <row r="96" spans="5:23" x14ac:dyDescent="0.2">
      <c r="E96">
        <v>0.2</v>
      </c>
      <c r="H96">
        <v>3000</v>
      </c>
      <c r="L96">
        <f t="shared" si="7"/>
        <v>0</v>
      </c>
      <c r="P96">
        <v>3000</v>
      </c>
      <c r="R96" t="e">
        <f t="shared" si="2"/>
        <v>#DIV/0!</v>
      </c>
      <c r="S96">
        <f t="shared" si="3"/>
        <v>3000</v>
      </c>
      <c r="T96">
        <f t="shared" si="4"/>
        <v>0</v>
      </c>
      <c r="U96">
        <f t="shared" si="5"/>
        <v>-3000</v>
      </c>
      <c r="V96" t="e">
        <f t="shared" si="6"/>
        <v>#DIV/0!</v>
      </c>
      <c r="W96">
        <f t="shared" si="8"/>
        <v>-1</v>
      </c>
    </row>
    <row r="97" spans="5:23" x14ac:dyDescent="0.2">
      <c r="E97">
        <v>0.2</v>
      </c>
      <c r="H97">
        <v>3000</v>
      </c>
      <c r="L97">
        <f t="shared" si="7"/>
        <v>0</v>
      </c>
      <c r="P97">
        <v>3000</v>
      </c>
      <c r="R97" t="e">
        <f t="shared" si="2"/>
        <v>#DIV/0!</v>
      </c>
      <c r="S97">
        <f t="shared" si="3"/>
        <v>3000</v>
      </c>
      <c r="T97">
        <f t="shared" si="4"/>
        <v>0</v>
      </c>
      <c r="U97">
        <f t="shared" si="5"/>
        <v>-3000</v>
      </c>
      <c r="V97" t="e">
        <f t="shared" si="6"/>
        <v>#DIV/0!</v>
      </c>
      <c r="W97">
        <f t="shared" si="8"/>
        <v>-1</v>
      </c>
    </row>
    <row r="98" spans="5:23" x14ac:dyDescent="0.2">
      <c r="E98">
        <v>0.2</v>
      </c>
      <c r="H98">
        <v>3000</v>
      </c>
      <c r="L98">
        <f t="shared" si="7"/>
        <v>0</v>
      </c>
      <c r="P98">
        <v>3000</v>
      </c>
      <c r="R98" t="e">
        <f t="shared" si="2"/>
        <v>#DIV/0!</v>
      </c>
      <c r="S98">
        <f t="shared" si="3"/>
        <v>3000</v>
      </c>
      <c r="T98">
        <f t="shared" si="4"/>
        <v>0</v>
      </c>
      <c r="U98">
        <f t="shared" si="5"/>
        <v>-3000</v>
      </c>
      <c r="V98" t="e">
        <f t="shared" si="6"/>
        <v>#DIV/0!</v>
      </c>
      <c r="W98">
        <f t="shared" si="8"/>
        <v>-1</v>
      </c>
    </row>
    <row r="99" spans="5:23" x14ac:dyDescent="0.2">
      <c r="H99">
        <v>3000</v>
      </c>
      <c r="P99">
        <v>3000</v>
      </c>
      <c r="R99" t="e">
        <f t="shared" ref="R99:R109" si="14">100*(12*J99-P99)/D99</f>
        <v>#DIV/0!</v>
      </c>
      <c r="S99">
        <f t="shared" ref="S99:S109" si="15">D99*E99+H99</f>
        <v>3000</v>
      </c>
      <c r="T99">
        <f t="shared" ref="T99:T107" si="16">G99*(D99-D99*E99)</f>
        <v>0</v>
      </c>
      <c r="U99">
        <f t="shared" ref="U99:U107" si="17">12*J99-P99-T99</f>
        <v>-3000</v>
      </c>
      <c r="V99" t="e">
        <f t="shared" ref="V99:V107" si="18">D99/(12*J99)</f>
        <v>#DIV/0!</v>
      </c>
      <c r="W99">
        <f t="shared" si="8"/>
        <v>-1</v>
      </c>
    </row>
    <row r="100" spans="5:23" x14ac:dyDescent="0.2">
      <c r="H100">
        <v>3000</v>
      </c>
      <c r="P100">
        <v>3000</v>
      </c>
      <c r="R100" t="e">
        <f t="shared" si="14"/>
        <v>#DIV/0!</v>
      </c>
      <c r="S100">
        <f t="shared" si="15"/>
        <v>3000</v>
      </c>
      <c r="T100">
        <f t="shared" si="16"/>
        <v>0</v>
      </c>
      <c r="U100">
        <f t="shared" si="17"/>
        <v>-3000</v>
      </c>
      <c r="V100" t="e">
        <f t="shared" si="18"/>
        <v>#DIV/0!</v>
      </c>
      <c r="W100">
        <f t="shared" si="8"/>
        <v>-1</v>
      </c>
    </row>
    <row r="101" spans="5:23" x14ac:dyDescent="0.2">
      <c r="H101">
        <v>3000</v>
      </c>
      <c r="P101">
        <v>3000</v>
      </c>
      <c r="R101" t="e">
        <f t="shared" si="14"/>
        <v>#DIV/0!</v>
      </c>
      <c r="S101">
        <f t="shared" si="15"/>
        <v>3000</v>
      </c>
      <c r="T101">
        <f t="shared" si="16"/>
        <v>0</v>
      </c>
      <c r="U101">
        <f t="shared" si="17"/>
        <v>-3000</v>
      </c>
      <c r="V101" t="e">
        <f t="shared" si="18"/>
        <v>#DIV/0!</v>
      </c>
      <c r="W101">
        <f t="shared" si="8"/>
        <v>-1</v>
      </c>
    </row>
    <row r="102" spans="5:23" x14ac:dyDescent="0.2">
      <c r="H102">
        <v>3000</v>
      </c>
      <c r="P102">
        <v>3000</v>
      </c>
      <c r="R102" t="e">
        <f t="shared" si="14"/>
        <v>#DIV/0!</v>
      </c>
      <c r="S102">
        <f t="shared" si="15"/>
        <v>3000</v>
      </c>
      <c r="T102">
        <f t="shared" si="16"/>
        <v>0</v>
      </c>
      <c r="U102">
        <f t="shared" si="17"/>
        <v>-3000</v>
      </c>
      <c r="V102" t="e">
        <f t="shared" si="18"/>
        <v>#DIV/0!</v>
      </c>
      <c r="W102">
        <f t="shared" si="8"/>
        <v>-1</v>
      </c>
    </row>
    <row r="103" spans="5:23" x14ac:dyDescent="0.2">
      <c r="H103">
        <v>3000</v>
      </c>
      <c r="P103">
        <v>3000</v>
      </c>
      <c r="R103" t="e">
        <f t="shared" si="14"/>
        <v>#DIV/0!</v>
      </c>
      <c r="S103">
        <f t="shared" si="15"/>
        <v>3000</v>
      </c>
      <c r="T103">
        <f t="shared" si="16"/>
        <v>0</v>
      </c>
      <c r="U103">
        <f t="shared" si="17"/>
        <v>-3000</v>
      </c>
      <c r="V103" t="e">
        <f t="shared" si="18"/>
        <v>#DIV/0!</v>
      </c>
      <c r="W103">
        <f t="shared" si="8"/>
        <v>-1</v>
      </c>
    </row>
    <row r="104" spans="5:23" x14ac:dyDescent="0.2">
      <c r="H104">
        <v>3000</v>
      </c>
      <c r="P104">
        <v>3000</v>
      </c>
      <c r="R104" t="e">
        <f t="shared" si="14"/>
        <v>#DIV/0!</v>
      </c>
      <c r="S104">
        <f t="shared" si="15"/>
        <v>3000</v>
      </c>
      <c r="T104">
        <f t="shared" si="16"/>
        <v>0</v>
      </c>
      <c r="U104">
        <f t="shared" si="17"/>
        <v>-3000</v>
      </c>
      <c r="V104" t="e">
        <f t="shared" si="18"/>
        <v>#DIV/0!</v>
      </c>
      <c r="W104">
        <f t="shared" si="8"/>
        <v>-1</v>
      </c>
    </row>
    <row r="105" spans="5:23" x14ac:dyDescent="0.2">
      <c r="H105">
        <v>3000</v>
      </c>
      <c r="P105">
        <v>3000</v>
      </c>
      <c r="R105" t="e">
        <f t="shared" si="14"/>
        <v>#DIV/0!</v>
      </c>
      <c r="S105">
        <f t="shared" si="15"/>
        <v>3000</v>
      </c>
      <c r="T105">
        <f t="shared" si="16"/>
        <v>0</v>
      </c>
      <c r="U105">
        <f t="shared" si="17"/>
        <v>-3000</v>
      </c>
      <c r="V105" t="e">
        <f t="shared" si="18"/>
        <v>#DIV/0!</v>
      </c>
      <c r="W105">
        <f t="shared" si="8"/>
        <v>-1</v>
      </c>
    </row>
    <row r="106" spans="5:23" x14ac:dyDescent="0.2">
      <c r="H106">
        <v>3000</v>
      </c>
      <c r="P106">
        <v>3000</v>
      </c>
      <c r="R106" t="e">
        <f t="shared" si="14"/>
        <v>#DIV/0!</v>
      </c>
      <c r="S106">
        <f t="shared" si="15"/>
        <v>3000</v>
      </c>
      <c r="T106">
        <f t="shared" si="16"/>
        <v>0</v>
      </c>
      <c r="U106">
        <f t="shared" si="17"/>
        <v>-3000</v>
      </c>
      <c r="V106" t="e">
        <f t="shared" si="18"/>
        <v>#DIV/0!</v>
      </c>
      <c r="W106">
        <f t="shared" si="8"/>
        <v>-1</v>
      </c>
    </row>
    <row r="107" spans="5:23" x14ac:dyDescent="0.2">
      <c r="P107">
        <v>3000</v>
      </c>
      <c r="R107" t="e">
        <f t="shared" si="14"/>
        <v>#DIV/0!</v>
      </c>
      <c r="S107">
        <f t="shared" si="15"/>
        <v>0</v>
      </c>
      <c r="T107">
        <f t="shared" si="16"/>
        <v>0</v>
      </c>
      <c r="U107">
        <f t="shared" si="17"/>
        <v>-3000</v>
      </c>
      <c r="V107" t="e">
        <f t="shared" si="18"/>
        <v>#DIV/0!</v>
      </c>
      <c r="W107" t="e">
        <f t="shared" si="8"/>
        <v>#DIV/0!</v>
      </c>
    </row>
    <row r="108" spans="5:23" x14ac:dyDescent="0.2">
      <c r="P108">
        <v>3000</v>
      </c>
      <c r="R108" t="e">
        <f t="shared" si="14"/>
        <v>#DIV/0!</v>
      </c>
      <c r="S108">
        <f t="shared" si="15"/>
        <v>0</v>
      </c>
    </row>
    <row r="109" spans="5:23" x14ac:dyDescent="0.2">
      <c r="P109">
        <v>3000</v>
      </c>
      <c r="R109" t="e">
        <f t="shared" si="14"/>
        <v>#DIV/0!</v>
      </c>
      <c r="S109">
        <f t="shared" si="15"/>
        <v>0</v>
      </c>
    </row>
    <row r="110" spans="5:23" x14ac:dyDescent="0.2">
      <c r="P110">
        <v>3000</v>
      </c>
    </row>
  </sheetData>
  <hyperlinks>
    <hyperlink ref="M2" r:id="rId1"/>
    <hyperlink ref="C2" r:id="rId2" location="redfin-estimate"/>
    <hyperlink ref="M3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2017-12-29T03:14:45Z</dcterms:created>
  <dcterms:modified xsi:type="dcterms:W3CDTF">2017-12-30T20:49:43Z</dcterms:modified>
</cp:coreProperties>
</file>