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ufengzhu/Documents/"/>
    </mc:Choice>
  </mc:AlternateContent>
  <bookViews>
    <workbookView xWindow="0" yWindow="460" windowWidth="33600" windowHeight="189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1" l="1"/>
  <c r="L38" i="1"/>
  <c r="L37" i="1"/>
  <c r="L36" i="1"/>
  <c r="T31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T42" i="1"/>
  <c r="U42" i="1"/>
  <c r="S42" i="1"/>
  <c r="W42" i="1"/>
  <c r="T43" i="1"/>
  <c r="U43" i="1"/>
  <c r="S43" i="1"/>
  <c r="W43" i="1"/>
  <c r="T44" i="1"/>
  <c r="U44" i="1"/>
  <c r="S44" i="1"/>
  <c r="W44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T45" i="1"/>
  <c r="T46" i="1"/>
  <c r="S45" i="1"/>
  <c r="S46" i="1"/>
  <c r="S47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L46" i="1"/>
  <c r="R46" i="1"/>
  <c r="U46" i="1"/>
  <c r="W46" i="1"/>
  <c r="L47" i="1"/>
  <c r="R47" i="1"/>
  <c r="T47" i="1"/>
  <c r="U47" i="1"/>
  <c r="W47" i="1"/>
  <c r="L48" i="1"/>
  <c r="R48" i="1"/>
  <c r="S48" i="1"/>
  <c r="T48" i="1"/>
  <c r="U48" i="1"/>
  <c r="V48" i="1"/>
  <c r="W48" i="1"/>
  <c r="U45" i="1"/>
  <c r="W45" i="1"/>
  <c r="L45" i="1"/>
  <c r="L44" i="1"/>
  <c r="L35" i="1"/>
  <c r="R17" i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49" i="1"/>
  <c r="L50" i="1"/>
  <c r="L51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T27" i="1"/>
  <c r="U27" i="1"/>
  <c r="S27" i="1"/>
  <c r="W27" i="1"/>
  <c r="T28" i="1"/>
  <c r="U28" i="1"/>
  <c r="S28" i="1"/>
  <c r="W28" i="1"/>
  <c r="T29" i="1"/>
  <c r="U29" i="1"/>
  <c r="S29" i="1"/>
  <c r="W29" i="1"/>
  <c r="T30" i="1"/>
  <c r="U30" i="1"/>
  <c r="S30" i="1"/>
  <c r="W30" i="1"/>
  <c r="T49" i="1"/>
  <c r="U49" i="1"/>
  <c r="S49" i="1"/>
  <c r="W49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49" i="1"/>
  <c r="V50" i="1"/>
  <c r="V51" i="1"/>
  <c r="V52" i="1"/>
  <c r="V53" i="1"/>
  <c r="V54" i="1"/>
  <c r="T50" i="1"/>
  <c r="U50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R30" i="1"/>
  <c r="L14" i="1"/>
  <c r="V14" i="1"/>
  <c r="T55" i="1"/>
  <c r="U55" i="1"/>
  <c r="S55" i="1"/>
  <c r="W55" i="1"/>
  <c r="V55" i="1"/>
  <c r="R55" i="1"/>
  <c r="L55" i="1"/>
  <c r="L2" i="1"/>
  <c r="L3" i="1"/>
  <c r="L4" i="1"/>
  <c r="L5" i="1"/>
  <c r="L6" i="1"/>
  <c r="L7" i="1"/>
  <c r="L8" i="1"/>
  <c r="L9" i="1"/>
  <c r="L10" i="1"/>
  <c r="L11" i="1"/>
  <c r="L12" i="1"/>
  <c r="L13" i="1"/>
  <c r="L52" i="1"/>
  <c r="L53" i="1"/>
  <c r="L54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50" i="1"/>
  <c r="W50" i="1"/>
  <c r="T51" i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6" i="1"/>
  <c r="U56" i="1"/>
  <c r="S56" i="1"/>
  <c r="W56" i="1"/>
  <c r="T57" i="1"/>
  <c r="U57" i="1"/>
  <c r="S57" i="1"/>
  <c r="W57" i="1"/>
  <c r="T58" i="1"/>
  <c r="U58" i="1"/>
  <c r="S58" i="1"/>
  <c r="W58" i="1"/>
  <c r="T59" i="1"/>
  <c r="U59" i="1"/>
  <c r="S59" i="1"/>
  <c r="W59" i="1"/>
  <c r="T60" i="1"/>
  <c r="U60" i="1"/>
  <c r="S60" i="1"/>
  <c r="W60" i="1"/>
  <c r="T61" i="1"/>
  <c r="U61" i="1"/>
  <c r="S61" i="1"/>
  <c r="W61" i="1"/>
  <c r="T62" i="1"/>
  <c r="U62" i="1"/>
  <c r="S62" i="1"/>
  <c r="W62" i="1"/>
  <c r="T63" i="1"/>
  <c r="U6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7" i="1"/>
  <c r="U67" i="1"/>
  <c r="S67" i="1"/>
  <c r="W67" i="1"/>
  <c r="T68" i="1"/>
  <c r="U68" i="1"/>
  <c r="S68" i="1"/>
  <c r="W68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T73" i="1"/>
  <c r="U73" i="1"/>
  <c r="S73" i="1"/>
  <c r="W73" i="1"/>
  <c r="T74" i="1"/>
  <c r="U74" i="1"/>
  <c r="S74" i="1"/>
  <c r="W74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T79" i="1"/>
  <c r="U79" i="1"/>
  <c r="S79" i="1"/>
  <c r="W79" i="1"/>
  <c r="T80" i="1"/>
  <c r="U80" i="1"/>
  <c r="S80" i="1"/>
  <c r="W80" i="1"/>
  <c r="T81" i="1"/>
  <c r="U81" i="1"/>
  <c r="S81" i="1"/>
  <c r="W81" i="1"/>
  <c r="T82" i="1"/>
  <c r="U82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7" i="1"/>
  <c r="U87" i="1"/>
  <c r="S87" i="1"/>
  <c r="W87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V2" i="1"/>
  <c r="V3" i="1"/>
  <c r="V4" i="1"/>
  <c r="V5" i="1"/>
  <c r="V6" i="1"/>
  <c r="V7" i="1"/>
  <c r="V8" i="1"/>
  <c r="V9" i="1"/>
  <c r="V10" i="1"/>
  <c r="V11" i="1"/>
  <c r="V12" i="1"/>
  <c r="V13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S95" i="1"/>
  <c r="S96" i="1"/>
  <c r="R2" i="1"/>
  <c r="R3" i="1"/>
  <c r="R4" i="1"/>
  <c r="R5" i="1"/>
  <c r="R6" i="1"/>
  <c r="R7" i="1"/>
  <c r="R8" i="1"/>
  <c r="R9" i="1"/>
  <c r="R10" i="1"/>
  <c r="R11" i="1"/>
  <c r="R12" i="1"/>
  <c r="R13" i="1"/>
  <c r="R49" i="1"/>
  <c r="R50" i="1"/>
  <c r="R51" i="1"/>
  <c r="R52" i="1"/>
  <c r="R53" i="1"/>
  <c r="R54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</calcChain>
</file>

<file path=xl/sharedStrings.xml><?xml version="1.0" encoding="utf-8"?>
<sst xmlns="http://schemas.openxmlformats.org/spreadsheetml/2006/main" count="206" uniqueCount="178">
  <si>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</si>
  <si>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</si>
  <si>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</si>
  <si>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</si>
  <si>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</si>
  <si>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</si>
  <si>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</si>
  <si>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</si>
  <si>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</si>
  <si>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</si>
  <si>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</si>
  <si>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</si>
  <si>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</si>
  <si>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</si>
  <si>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</si>
  <si>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</si>
  <si>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</si>
  <si>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</si>
  <si>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</si>
  <si>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</si>
  <si>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</si>
  <si>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</si>
  <si>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</si>
  <si>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</si>
  <si>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</si>
  <si>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</si>
  <si>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</si>
  <si>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</si>
  <si>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</si>
  <si>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</si>
  <si>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</si>
  <si>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</si>
  <si>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</si>
  <si>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</si>
  <si>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</si>
  <si>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</si>
  <si>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</si>
  <si>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</si>
  <si>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</si>
  <si>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</si>
  <si>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</si>
  <si>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</si>
  <si>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</si>
  <si>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</si>
  <si>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</si>
  <si>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</si>
  <si>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</si>
  <si>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</si>
  <si>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</si>
  <si>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</si>
  <si>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</si>
  <si>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</si>
  <si>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</si>
  <si>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</si>
  <si>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</si>
  <si>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</si>
  <si>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</si>
  <si>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</si>
  <si>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</si>
  <si>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</si>
  <si>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</si>
  <si>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</si>
  <si>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</si>
  <si>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</si>
  <si>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</si>
  <si>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https://www.zillow.com/homedetails/11612-Murron-Dr-Austin-TX-78754/119618167_zpid/?fullpage=true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</si>
  <si>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</si>
  <si>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</si>
  <si>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</si>
  <si>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</si>
  <si>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</si>
  <si>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</si>
  <si>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</si>
  <si>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</si>
  <si>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</si>
  <si>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</si>
  <si>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</si>
  <si>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</si>
  <si>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</si>
  <si>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</si>
  <si>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</si>
  <si>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</si>
  <si>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</si>
  <si>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</si>
  <si>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</si>
  <si>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</si>
  <si>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</si>
  <si>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</si>
  <si>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</si>
  <si>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</si>
  <si>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</si>
  <si>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</si>
  <si>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</si>
  <si>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</si>
  <si>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</si>
  <si>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</si>
  <si>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</si>
  <si>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</si>
  <si>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</si>
  <si>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</si>
  <si>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</si>
  <si>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https://www.zillow.com/homedetails/8516-Delavan-Ave-Austin-TX-78717/29547996_zpid/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</si>
  <si>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</si>
  <si>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</si>
  <si>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</si>
  <si>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</si>
  <si>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</si>
  <si>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</si>
  <si>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</si>
  <si>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</si>
  <si>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</si>
  <si>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</si>
  <si>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</si>
  <si>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</si>
  <si>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</si>
  <si>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</si>
  <si>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</si>
  <si>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</si>
  <si>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</si>
  <si>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</si>
  <si>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4b2.5，房间应该还可以</t>
  </si>
  <si>
    <t>Avignon Plan, Village at Wells Branch Austin, TX 78728</t>
  </si>
  <si>
    <t>https://www.zillow.com/community/village-at-wells-branch/2092891698_zpid/</t>
  </si>
  <si>
    <t>好，两条高速中间</t>
  </si>
  <si>
    <t>房间都不错</t>
  </si>
  <si>
    <t>The Roosevelt Plan, Pioneer Hill Austin, TX 78754</t>
  </si>
  <si>
    <t>不错，austin东北靠中较多</t>
  </si>
  <si>
    <t>4b3b 房型不错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</si>
  <si>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</si>
  <si>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</si>
  <si>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</si>
  <si>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14年，4b3b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</si>
  <si>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</si>
  <si>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</si>
  <si>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77年，4b2.5b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</si>
  <si>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</si>
  <si>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</si>
  <si>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71年，4b2.5b，garage变成了房间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</si>
  <si>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</si>
  <si>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</si>
  <si>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</si>
  <si>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是银行回收再买的房，号称价值52w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</si>
  <si>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</si>
  <si>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</si>
  <si>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</si>
  <si>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67年，4b2.5b里面还算新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</si>
  <si>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</si>
  <si>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</si>
  <si>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63年，4b2b里面还可以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</si>
  <si>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</si>
  <si>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</si>
  <si>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</si>
  <si>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</si>
  <si>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</si>
  <si>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</si>
  <si>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</si>
  <si>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</si>
  <si>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</si>
  <si>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</si>
  <si>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</si>
  <si>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09年，交通到downtown应该好一点，但是升值好想比较慢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</si>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</sst>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9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4" fillId="0" borderId="0" xfId="0" applyNumberFormat="1" applyFont="1"/>
    <xf numFmtId="0" fontId="6" fillId="3" borderId="0" xfId="183"/>
    <xf numFmtId="0" fontId="5" fillId="2" borderId="0" xfId="182"/>
    <xf numFmtId="3" fontId="5" fillId="2" borderId="0" xfId="182" applyNumberFormat="1"/>
    <xf numFmtId="0" fontId="7" fillId="4" borderId="0" xfId="184"/>
    <xf numFmtId="0" fontId="6" fillId="3" borderId="2" xfId="183" applyBorder="1"/>
    <xf numFmtId="0" fontId="9" fillId="0" borderId="0" xfId="0" applyFont="1"/>
    <xf numFmtId="0" fontId="8" fillId="5" borderId="2" xfId="185"/>
    <xf numFmtId="3" fontId="8" fillId="5" borderId="2" xfId="185" applyNumberFormat="1"/>
    <xf numFmtId="0" fontId="8" fillId="5" borderId="2" xfId="185" applyNumberFormat="1"/>
  </cellXfs>
  <cellStyles count="198">
    <cellStyle name="Bad" xfId="183" builtinId="27"/>
    <cellStyle name="Check Cell" xfId="185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Good" xfId="182" builtinId="26"/>
    <cellStyle name="Hyperlink" xfId="1" builtinId="8"/>
    <cellStyle name="Neutral" xfId="184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fin.com/TX/Austin/4907-Misty-Slope-Ln-78744/home/31807404" TargetMode="External"/><Relationship Id="rId4" Type="http://schemas.openxmlformats.org/officeDocument/2006/relationships/hyperlink" Target="https://www.zillow.com/homedetails/11612-Murron-Dr-Austin-TX-78754/119618167_zpid/?fullpage=true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6" Type="http://schemas.openxmlformats.org/officeDocument/2006/relationships/hyperlink" Target="https://www.zillow.com/community/cantarra-meadow/2091369911_zpid/?fullpage=true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8" Type="http://schemas.openxmlformats.org/officeDocument/2006/relationships/printerSettings" Target="../printerSettings/printerSettings1.bin"/><Relationship Id="rId1" Type="http://schemas.openxmlformats.org/officeDocument/2006/relationships/hyperlink" Target="https://www.redfin.com/TX/Plano/3417-Gary-Dr-75023/home/32031822" TargetMode="External"/><Relationship Id="rId2" Type="http://schemas.openxmlformats.org/officeDocument/2006/relationships/hyperlink" Target="https://www.redfin.com/TX/Plano/3101-Citadel-Dr-75023/home/318906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abSelected="1" topLeftCell="A30" zoomScale="134" zoomScaleNormal="85" workbookViewId="0">
      <selection activeCell="N46" sqref="N46"/>
    </sheetView>
  </sheetViews>
  <sheetFormatPr baseColWidth="10" defaultColWidth="11.1640625" defaultRowHeight="16" x14ac:dyDescent="0.2"/>
  <cols>
    <col min="1" max="1" width="7.33203125" customWidth="1"/>
    <col min="2" max="2" width="9.1640625" customWidth="1"/>
    <col min="4" max="4" width="9.6640625" customWidth="1"/>
    <col min="5" max="5" width="4.6640625" customWidth="1"/>
    <col min="6" max="6" width="7.83203125" customWidth="1"/>
    <col min="7" max="7" width="9.1640625" customWidth="1"/>
    <col min="8" max="8" width="8" customWidth="1"/>
    <col min="9" max="9" width="8.5" customWidth="1"/>
    <col min="10" max="10" width="8.83203125" customWidth="1"/>
    <col min="11" max="11" width="9.1640625" customWidth="1"/>
    <col min="12" max="12" width="8.1640625" customWidth="1"/>
    <col min="13" max="13" width="7.6640625" customWidth="1"/>
    <col min="14" max="14" width="15.33203125" customWidth="1"/>
    <col min="15" max="15" width="9.1640625" customWidth="1"/>
    <col min="16" max="16" width="8.1640625" customWidth="1"/>
    <col min="17" max="17" width="2.6640625" customWidth="1"/>
    <col min="18" max="18" width="13" customWidth="1"/>
    <col min="19" max="19" width="10.6640625" customWidth="1"/>
    <col min="20" max="22" width="13" customWidth="1"/>
    <col min="23" max="23" width="12.6640625" customWidth="1"/>
    <col min="24" max="24" width="22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2">
      <c r="E2">
        <v>0.2</v>
      </c>
      <c r="G2" s="3">
        <v>3.7900000000000003E-2</v>
      </c>
      <c r="H2">
        <v>3000</v>
      </c>
      <c r="L2">
        <f t="shared" ref="L2:L52" si="0">J2-F2</f>
        <v>0</v>
      </c>
      <c r="P2">
        <v>3000</v>
      </c>
      <c r="R2" t="e">
        <f t="shared" ref="R2:R85" si="1">100*(12*J2-P2)/D2</f>
        <v>#DIV/0!</v>
      </c>
      <c r="S2">
        <f t="shared" ref="S2:S85" si="2">D2*E2+H2</f>
        <v>3000</v>
      </c>
      <c r="T2">
        <f t="shared" ref="T2:T85" si="3">G2*(D2-D2*E2)</f>
        <v>0</v>
      </c>
      <c r="U2">
        <f t="shared" ref="U2:U85" si="4">12*J2-P2-T2</f>
        <v>-3000</v>
      </c>
      <c r="V2" t="e">
        <f t="shared" ref="V2:V85" si="5">D2/(12*J2)</f>
        <v>#DIV/0!</v>
      </c>
      <c r="W2">
        <f t="shared" ref="W2:W52" si="6">U2/S2</f>
        <v>-1</v>
      </c>
    </row>
    <row r="3" spans="1:26" s="8" customFormat="1" x14ac:dyDescent="0.2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2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2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x14ac:dyDescent="0.2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8" customFormat="1" x14ac:dyDescent="0.2">
      <c r="A7" t="s">
        <v>40</v>
      </c>
      <c r="B7"/>
      <c r="C7" t="s">
        <v>46</v>
      </c>
      <c r="D7">
        <v>206177</v>
      </c>
      <c r="E7">
        <v>0.2</v>
      </c>
      <c r="F7" s="1">
        <v>1367</v>
      </c>
      <c r="G7" s="3">
        <v>3.7900000000000003E-2</v>
      </c>
      <c r="H7">
        <v>3000</v>
      </c>
      <c r="I7" t="s">
        <v>41</v>
      </c>
      <c r="J7">
        <v>1950</v>
      </c>
      <c r="K7">
        <v>1650</v>
      </c>
      <c r="L7">
        <f t="shared" si="0"/>
        <v>583</v>
      </c>
      <c r="M7"/>
      <c r="N7" t="s">
        <v>43</v>
      </c>
      <c r="O7" t="s">
        <v>42</v>
      </c>
      <c r="P7">
        <v>3000</v>
      </c>
      <c r="Q7"/>
      <c r="R7">
        <f t="shared" si="1"/>
        <v>9.8944111127817358</v>
      </c>
      <c r="S7">
        <f t="shared" si="2"/>
        <v>44235.4</v>
      </c>
      <c r="T7">
        <f t="shared" si="3"/>
        <v>6251.2866400000012</v>
      </c>
      <c r="U7">
        <f t="shared" si="4"/>
        <v>14148.713359999998</v>
      </c>
      <c r="V7">
        <f t="shared" si="5"/>
        <v>8.8109829059829057</v>
      </c>
      <c r="W7">
        <f t="shared" si="6"/>
        <v>0.31985046727281763</v>
      </c>
      <c r="X7"/>
      <c r="Y7"/>
      <c r="Z7"/>
    </row>
    <row r="8" spans="1:26" x14ac:dyDescent="0.2">
      <c r="A8" t="s">
        <v>44</v>
      </c>
      <c r="C8" s="2" t="s">
        <v>45</v>
      </c>
      <c r="D8" s="1">
        <v>155000</v>
      </c>
      <c r="E8">
        <v>0.2</v>
      </c>
      <c r="F8" s="1">
        <v>1249</v>
      </c>
      <c r="G8" s="3">
        <v>3.7900000000000003E-2</v>
      </c>
      <c r="H8">
        <v>3000</v>
      </c>
      <c r="I8">
        <v>624</v>
      </c>
      <c r="J8">
        <v>1350</v>
      </c>
      <c r="K8">
        <v>1500</v>
      </c>
      <c r="L8">
        <f t="shared" si="0"/>
        <v>101</v>
      </c>
      <c r="N8" t="s">
        <v>47</v>
      </c>
      <c r="O8" t="s">
        <v>48</v>
      </c>
      <c r="P8">
        <v>3000</v>
      </c>
      <c r="R8">
        <f t="shared" si="1"/>
        <v>8.5161290322580641</v>
      </c>
      <c r="S8">
        <f t="shared" si="2"/>
        <v>34000</v>
      </c>
      <c r="T8">
        <f t="shared" si="3"/>
        <v>4699.6000000000004</v>
      </c>
      <c r="U8">
        <f t="shared" si="4"/>
        <v>8500.4</v>
      </c>
      <c r="V8">
        <f t="shared" si="5"/>
        <v>9.567901234567902</v>
      </c>
      <c r="W8">
        <f t="shared" si="6"/>
        <v>0.25001176470588232</v>
      </c>
    </row>
    <row r="9" spans="1:26" s="8" customFormat="1" x14ac:dyDescent="0.2">
      <c r="A9" t="s">
        <v>49</v>
      </c>
      <c r="B9"/>
      <c r="C9" t="s">
        <v>50</v>
      </c>
      <c r="D9" s="1">
        <v>269900</v>
      </c>
      <c r="E9">
        <v>0.2</v>
      </c>
      <c r="F9" s="1">
        <v>1777</v>
      </c>
      <c r="G9" s="3">
        <v>3.7900000000000003E-2</v>
      </c>
      <c r="H9">
        <v>3000</v>
      </c>
      <c r="I9">
        <v>534</v>
      </c>
      <c r="J9">
        <v>2100</v>
      </c>
      <c r="K9">
        <v>1695</v>
      </c>
      <c r="L9">
        <f t="shared" si="0"/>
        <v>323</v>
      </c>
      <c r="M9"/>
      <c r="N9" t="s">
        <v>47</v>
      </c>
      <c r="O9" t="s">
        <v>51</v>
      </c>
      <c r="P9">
        <v>3000</v>
      </c>
      <c r="Q9"/>
      <c r="R9">
        <f t="shared" si="1"/>
        <v>8.2252686180066696</v>
      </c>
      <c r="S9">
        <f t="shared" si="2"/>
        <v>56980</v>
      </c>
      <c r="T9">
        <f t="shared" si="3"/>
        <v>8183.3680000000004</v>
      </c>
      <c r="U9">
        <f t="shared" si="4"/>
        <v>14016.632</v>
      </c>
      <c r="V9">
        <f t="shared" si="5"/>
        <v>10.71031746031746</v>
      </c>
      <c r="W9">
        <f t="shared" si="6"/>
        <v>0.24599213759213759</v>
      </c>
      <c r="X9"/>
      <c r="Y9"/>
      <c r="Z9"/>
    </row>
    <row r="10" spans="1:26" s="10" customFormat="1" x14ac:dyDescent="0.2">
      <c r="A10" t="s">
        <v>52</v>
      </c>
      <c r="B10"/>
      <c r="C10" t="s">
        <v>53</v>
      </c>
      <c r="D10" s="1">
        <v>232900</v>
      </c>
      <c r="E10">
        <v>0.2</v>
      </c>
      <c r="F10" s="1">
        <v>1287</v>
      </c>
      <c r="G10" s="3">
        <v>3.7900000000000003E-2</v>
      </c>
      <c r="H10">
        <v>3000</v>
      </c>
      <c r="I10">
        <v>224</v>
      </c>
      <c r="J10">
        <v>1750</v>
      </c>
      <c r="K10">
        <v>500</v>
      </c>
      <c r="L10">
        <f t="shared" si="0"/>
        <v>463</v>
      </c>
      <c r="M10"/>
      <c r="N10" t="s">
        <v>47</v>
      </c>
      <c r="O10" t="s">
        <v>54</v>
      </c>
      <c r="P10">
        <v>3000</v>
      </c>
      <c r="Q10"/>
      <c r="R10">
        <f t="shared" si="1"/>
        <v>7.7286389008158007</v>
      </c>
      <c r="S10">
        <f t="shared" si="2"/>
        <v>49580</v>
      </c>
      <c r="T10">
        <f t="shared" si="3"/>
        <v>7061.5280000000002</v>
      </c>
      <c r="U10">
        <f t="shared" si="4"/>
        <v>10938.472</v>
      </c>
      <c r="V10">
        <f t="shared" si="5"/>
        <v>11.09047619047619</v>
      </c>
      <c r="W10">
        <f t="shared" si="6"/>
        <v>0.22062267043162564</v>
      </c>
      <c r="X10"/>
      <c r="Y10"/>
      <c r="Z10"/>
    </row>
    <row r="11" spans="1:26" x14ac:dyDescent="0.2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x14ac:dyDescent="0.2">
      <c r="A12" t="s">
        <v>64</v>
      </c>
      <c r="B12" s="2" t="s">
        <v>65</v>
      </c>
      <c r="D12" s="1">
        <v>259000</v>
      </c>
      <c r="E12">
        <v>0.2</v>
      </c>
      <c r="F12" s="1">
        <v>1455</v>
      </c>
      <c r="G12" s="3">
        <v>3.7900000000000003E-2</v>
      </c>
      <c r="H12">
        <v>3000</v>
      </c>
      <c r="I12">
        <v>437</v>
      </c>
      <c r="J12">
        <v>2150</v>
      </c>
      <c r="K12">
        <v>1500</v>
      </c>
      <c r="L12">
        <f t="shared" si="0"/>
        <v>695</v>
      </c>
      <c r="N12" t="s">
        <v>74</v>
      </c>
      <c r="P12">
        <v>3000</v>
      </c>
      <c r="R12">
        <f t="shared" si="1"/>
        <v>8.8030888030888033</v>
      </c>
      <c r="S12">
        <f t="shared" si="2"/>
        <v>54800</v>
      </c>
      <c r="T12">
        <f t="shared" si="3"/>
        <v>7852.880000000001</v>
      </c>
      <c r="U12">
        <f t="shared" si="4"/>
        <v>14947.119999999999</v>
      </c>
      <c r="V12">
        <f t="shared" si="5"/>
        <v>10.038759689922481</v>
      </c>
      <c r="W12">
        <f t="shared" si="6"/>
        <v>0.27275766423357661</v>
      </c>
      <c r="X12" t="s">
        <v>68</v>
      </c>
    </row>
    <row r="13" spans="1:26" x14ac:dyDescent="0.2">
      <c r="A13" t="s">
        <v>67</v>
      </c>
      <c r="B13" s="2" t="s">
        <v>66</v>
      </c>
      <c r="D13" s="1">
        <v>249500</v>
      </c>
      <c r="E13">
        <v>0.2</v>
      </c>
      <c r="F13" s="1">
        <v>1444</v>
      </c>
      <c r="G13" s="3">
        <v>3.7900000000000003E-2</v>
      </c>
      <c r="H13">
        <v>3000</v>
      </c>
      <c r="I13">
        <v>437</v>
      </c>
      <c r="J13">
        <v>2150</v>
      </c>
      <c r="K13">
        <v>1575</v>
      </c>
      <c r="L13">
        <f t="shared" si="0"/>
        <v>706</v>
      </c>
      <c r="N13" t="s">
        <v>74</v>
      </c>
      <c r="P13">
        <v>3000</v>
      </c>
      <c r="R13">
        <f t="shared" si="1"/>
        <v>9.1382765531062127</v>
      </c>
      <c r="S13">
        <f t="shared" si="2"/>
        <v>52900</v>
      </c>
      <c r="T13">
        <f t="shared" si="3"/>
        <v>7564.8400000000011</v>
      </c>
      <c r="U13">
        <f t="shared" si="4"/>
        <v>15235.16</v>
      </c>
      <c r="V13">
        <f t="shared" si="5"/>
        <v>9.670542635658915</v>
      </c>
      <c r="W13">
        <f t="shared" si="6"/>
        <v>0.28799924385633269</v>
      </c>
      <c r="X13" t="s">
        <v>68</v>
      </c>
    </row>
    <row r="14" spans="1:26" x14ac:dyDescent="0.2">
      <c r="A14" t="s">
        <v>70</v>
      </c>
      <c r="B14" s="2" t="s">
        <v>69</v>
      </c>
      <c r="D14" s="1">
        <v>286733</v>
      </c>
      <c r="E14">
        <v>0.2</v>
      </c>
      <c r="F14" s="1">
        <v>1540</v>
      </c>
      <c r="G14" s="3">
        <v>3.7900000000000003E-2</v>
      </c>
      <c r="H14">
        <v>3000</v>
      </c>
      <c r="I14">
        <v>427</v>
      </c>
      <c r="J14">
        <v>2250</v>
      </c>
      <c r="L14">
        <f t="shared" si="0"/>
        <v>710</v>
      </c>
      <c r="N14" t="s">
        <v>74</v>
      </c>
      <c r="P14">
        <v>3000</v>
      </c>
      <c r="R14">
        <f t="shared" si="1"/>
        <v>8.3701562080402319</v>
      </c>
      <c r="S14">
        <f t="shared" si="2"/>
        <v>60346.600000000006</v>
      </c>
      <c r="T14">
        <f t="shared" si="3"/>
        <v>8693.744560000001</v>
      </c>
      <c r="U14">
        <f t="shared" si="4"/>
        <v>15306.255439999999</v>
      </c>
      <c r="V14">
        <f t="shared" si="5"/>
        <v>10.61974074074074</v>
      </c>
      <c r="W14">
        <f t="shared" si="6"/>
        <v>0.25363906897820254</v>
      </c>
      <c r="X14" t="s">
        <v>73</v>
      </c>
    </row>
    <row r="15" spans="1:26" x14ac:dyDescent="0.2">
      <c r="A15" t="s">
        <v>72</v>
      </c>
      <c r="B15" s="2" t="s">
        <v>71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74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73</v>
      </c>
    </row>
    <row r="16" spans="1:26" x14ac:dyDescent="0.2">
      <c r="A16" t="s">
        <v>76</v>
      </c>
      <c r="B16" t="s">
        <v>75</v>
      </c>
      <c r="D16" s="1">
        <v>231338</v>
      </c>
      <c r="E16">
        <v>0.2</v>
      </c>
      <c r="F16" s="1">
        <v>1372</v>
      </c>
      <c r="G16" s="3">
        <v>3.7900000000000003E-2</v>
      </c>
      <c r="H16">
        <v>3000</v>
      </c>
      <c r="I16">
        <v>447</v>
      </c>
      <c r="J16">
        <v>2000</v>
      </c>
      <c r="L16">
        <f t="shared" si="0"/>
        <v>628</v>
      </c>
      <c r="N16" t="s">
        <v>74</v>
      </c>
      <c r="P16">
        <v>3000</v>
      </c>
      <c r="R16">
        <f t="shared" si="1"/>
        <v>9.0776266761189248</v>
      </c>
      <c r="S16">
        <f t="shared" si="2"/>
        <v>49267.600000000006</v>
      </c>
      <c r="T16">
        <f t="shared" si="3"/>
        <v>7014.1681600000002</v>
      </c>
      <c r="U16">
        <f t="shared" si="4"/>
        <v>13985.831839999999</v>
      </c>
      <c r="V16">
        <f t="shared" si="5"/>
        <v>9.6390833333333337</v>
      </c>
      <c r="W16">
        <f t="shared" si="6"/>
        <v>0.28387483538877473</v>
      </c>
      <c r="X16" t="s">
        <v>77</v>
      </c>
    </row>
    <row r="17" spans="1:24" x14ac:dyDescent="0.2">
      <c r="A17" t="s">
        <v>79</v>
      </c>
      <c r="B17" t="s">
        <v>78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74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80</v>
      </c>
    </row>
    <row r="18" spans="1:24" x14ac:dyDescent="0.2">
      <c r="A18" t="s">
        <v>82</v>
      </c>
      <c r="B18" t="s">
        <v>81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83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84</v>
      </c>
    </row>
    <row r="19" spans="1:24" x14ac:dyDescent="0.2">
      <c r="A19" t="s">
        <v>85</v>
      </c>
      <c r="B19" t="s">
        <v>86</v>
      </c>
      <c r="D19">
        <v>281990</v>
      </c>
      <c r="E19">
        <v>0.2</v>
      </c>
      <c r="F19" s="1">
        <v>1577</v>
      </c>
      <c r="G19" s="3">
        <v>3.7900000000000003E-2</v>
      </c>
      <c r="H19">
        <v>3000</v>
      </c>
      <c r="I19">
        <v>5210</v>
      </c>
      <c r="J19">
        <v>2300</v>
      </c>
      <c r="L19">
        <f t="shared" si="0"/>
        <v>723</v>
      </c>
      <c r="N19" t="s">
        <v>83</v>
      </c>
      <c r="P19">
        <v>3000</v>
      </c>
      <c r="R19">
        <f t="shared" si="1"/>
        <v>8.7237136068654912</v>
      </c>
      <c r="S19">
        <f t="shared" si="2"/>
        <v>59398</v>
      </c>
      <c r="T19">
        <f t="shared" si="3"/>
        <v>8549.9368000000013</v>
      </c>
      <c r="U19">
        <f t="shared" si="4"/>
        <v>16050.063199999999</v>
      </c>
      <c r="V19">
        <f t="shared" si="5"/>
        <v>10.217028985507246</v>
      </c>
      <c r="W19">
        <f t="shared" si="6"/>
        <v>0.27021218222835786</v>
      </c>
      <c r="X19" t="s">
        <v>73</v>
      </c>
    </row>
    <row r="20" spans="1:24" x14ac:dyDescent="0.2">
      <c r="A20" t="s">
        <v>87</v>
      </c>
      <c r="B20" t="s">
        <v>88</v>
      </c>
      <c r="D20" s="1">
        <v>249900</v>
      </c>
      <c r="E20">
        <v>0.2</v>
      </c>
      <c r="F20" s="1">
        <v>1491</v>
      </c>
      <c r="G20" s="3">
        <v>3.7900000000000003E-2</v>
      </c>
      <c r="H20">
        <v>3000</v>
      </c>
      <c r="I20">
        <v>5410</v>
      </c>
      <c r="J20">
        <v>1850</v>
      </c>
      <c r="L20">
        <f t="shared" si="0"/>
        <v>359</v>
      </c>
      <c r="N20" t="s">
        <v>83</v>
      </c>
      <c r="P20">
        <v>3000</v>
      </c>
      <c r="R20">
        <f t="shared" si="1"/>
        <v>7.6830732292917165</v>
      </c>
      <c r="S20">
        <f t="shared" si="2"/>
        <v>52980</v>
      </c>
      <c r="T20">
        <f t="shared" si="3"/>
        <v>7576.9680000000008</v>
      </c>
      <c r="U20">
        <f t="shared" si="4"/>
        <v>11623.031999999999</v>
      </c>
      <c r="V20">
        <f t="shared" si="5"/>
        <v>11.256756756756756</v>
      </c>
      <c r="W20">
        <f t="shared" si="6"/>
        <v>0.21938527746319364</v>
      </c>
      <c r="X20" t="s">
        <v>89</v>
      </c>
    </row>
    <row r="21" spans="1:24" x14ac:dyDescent="0.2">
      <c r="A21" t="s">
        <v>91</v>
      </c>
      <c r="B21" t="s">
        <v>90</v>
      </c>
      <c r="D21" s="1">
        <v>225490</v>
      </c>
      <c r="E21">
        <v>0.2</v>
      </c>
      <c r="F21" s="1">
        <v>1192</v>
      </c>
      <c r="G21" s="3">
        <v>3.7900000000000003E-2</v>
      </c>
      <c r="H21">
        <v>3000</v>
      </c>
      <c r="I21">
        <v>645</v>
      </c>
      <c r="J21">
        <v>1500</v>
      </c>
      <c r="K21">
        <v>1500</v>
      </c>
      <c r="L21">
        <f t="shared" si="0"/>
        <v>308</v>
      </c>
      <c r="N21" t="s">
        <v>92</v>
      </c>
      <c r="P21">
        <v>3000</v>
      </c>
      <c r="R21">
        <f t="shared" si="1"/>
        <v>6.6521796975475631</v>
      </c>
      <c r="S21">
        <f t="shared" si="2"/>
        <v>48098</v>
      </c>
      <c r="T21">
        <f t="shared" si="3"/>
        <v>6836.8568000000005</v>
      </c>
      <c r="U21">
        <f t="shared" si="4"/>
        <v>8163.1431999999995</v>
      </c>
      <c r="V21">
        <f t="shared" si="5"/>
        <v>12.527222222222223</v>
      </c>
      <c r="W21">
        <f t="shared" si="6"/>
        <v>0.16971897376190276</v>
      </c>
      <c r="X21" t="s">
        <v>95</v>
      </c>
    </row>
    <row r="22" spans="1:24" x14ac:dyDescent="0.2">
      <c r="A22" t="s">
        <v>94</v>
      </c>
      <c r="B22" t="s">
        <v>93</v>
      </c>
      <c r="D22">
        <v>281990</v>
      </c>
      <c r="E22">
        <v>0.2</v>
      </c>
      <c r="F22" s="1">
        <v>1578</v>
      </c>
      <c r="G22" s="3">
        <v>3.7900000000000003E-2</v>
      </c>
      <c r="H22">
        <v>3000</v>
      </c>
      <c r="I22" t="s">
        <v>96</v>
      </c>
      <c r="J22">
        <v>2150</v>
      </c>
      <c r="L22">
        <f t="shared" si="0"/>
        <v>572</v>
      </c>
      <c r="N22" t="s">
        <v>83</v>
      </c>
      <c r="P22">
        <v>3000</v>
      </c>
      <c r="R22">
        <f t="shared" si="1"/>
        <v>8.0853930990460654</v>
      </c>
      <c r="S22">
        <f t="shared" si="2"/>
        <v>59398</v>
      </c>
      <c r="T22">
        <f t="shared" si="3"/>
        <v>8549.9368000000013</v>
      </c>
      <c r="U22">
        <f t="shared" si="4"/>
        <v>14250.063199999999</v>
      </c>
      <c r="V22">
        <f t="shared" si="5"/>
        <v>10.92984496124031</v>
      </c>
      <c r="W22">
        <f t="shared" si="6"/>
        <v>0.23990813158692209</v>
      </c>
    </row>
    <row r="23" spans="1:24" x14ac:dyDescent="0.2">
      <c r="A23" t="s">
        <v>98</v>
      </c>
      <c r="B23" t="s">
        <v>97</v>
      </c>
      <c r="D23" s="1">
        <v>285000</v>
      </c>
      <c r="E23">
        <v>0.2</v>
      </c>
      <c r="F23" s="1">
        <v>1681</v>
      </c>
      <c r="G23" s="3">
        <v>3.7900000000000003E-2</v>
      </c>
      <c r="H23">
        <v>3000</v>
      </c>
      <c r="I23" t="s">
        <v>99</v>
      </c>
      <c r="J23">
        <v>2300</v>
      </c>
      <c r="L23">
        <f t="shared" si="0"/>
        <v>619</v>
      </c>
      <c r="N23" t="s">
        <v>74</v>
      </c>
      <c r="P23">
        <v>3000</v>
      </c>
      <c r="R23">
        <f t="shared" si="1"/>
        <v>8.6315789473684212</v>
      </c>
      <c r="S23">
        <f t="shared" si="2"/>
        <v>60000</v>
      </c>
      <c r="T23">
        <f t="shared" si="3"/>
        <v>8641.2000000000007</v>
      </c>
      <c r="U23">
        <f t="shared" si="4"/>
        <v>15958.8</v>
      </c>
      <c r="V23">
        <f t="shared" si="5"/>
        <v>10.326086956521738</v>
      </c>
      <c r="W23">
        <f t="shared" si="6"/>
        <v>0.26597999999999999</v>
      </c>
      <c r="X23" t="s">
        <v>100</v>
      </c>
    </row>
    <row r="24" spans="1:24" x14ac:dyDescent="0.2">
      <c r="A24" t="s">
        <v>102</v>
      </c>
      <c r="B24" t="s">
        <v>101</v>
      </c>
      <c r="D24" s="1">
        <v>286257</v>
      </c>
      <c r="E24">
        <v>0.2</v>
      </c>
      <c r="F24" s="1">
        <v>1624</v>
      </c>
      <c r="G24" s="3">
        <v>3.7900000000000003E-2</v>
      </c>
      <c r="H24">
        <v>3000</v>
      </c>
      <c r="I24" t="s">
        <v>103</v>
      </c>
      <c r="J24">
        <v>2100</v>
      </c>
      <c r="K24">
        <v>1750</v>
      </c>
      <c r="L24">
        <f t="shared" si="0"/>
        <v>476</v>
      </c>
      <c r="N24" t="s">
        <v>104</v>
      </c>
      <c r="P24">
        <v>3000</v>
      </c>
      <c r="R24">
        <f t="shared" si="1"/>
        <v>7.7552688667875369</v>
      </c>
      <c r="S24">
        <f t="shared" si="2"/>
        <v>60251.4</v>
      </c>
      <c r="T24">
        <f t="shared" si="3"/>
        <v>8679.3122400000011</v>
      </c>
      <c r="U24">
        <f t="shared" si="4"/>
        <v>13520.687759999999</v>
      </c>
      <c r="V24">
        <f t="shared" si="5"/>
        <v>11.359404761904761</v>
      </c>
      <c r="W24">
        <f t="shared" si="6"/>
        <v>0.22440454097332177</v>
      </c>
      <c r="X24" t="s">
        <v>105</v>
      </c>
    </row>
    <row r="25" spans="1:24" x14ac:dyDescent="0.2">
      <c r="A25" t="s">
        <v>107</v>
      </c>
      <c r="B25" t="s">
        <v>106</v>
      </c>
      <c r="D25" s="1">
        <v>291990</v>
      </c>
      <c r="E25">
        <v>0.2</v>
      </c>
      <c r="F25" s="1">
        <v>1794</v>
      </c>
      <c r="G25" s="3">
        <v>3.7900000000000003E-2</v>
      </c>
      <c r="H25">
        <v>3000</v>
      </c>
      <c r="I25">
        <v>224</v>
      </c>
      <c r="J25">
        <v>2100</v>
      </c>
      <c r="L25">
        <f t="shared" si="0"/>
        <v>306</v>
      </c>
      <c r="N25" t="s">
        <v>108</v>
      </c>
      <c r="P25">
        <v>3000</v>
      </c>
      <c r="R25">
        <f t="shared" si="1"/>
        <v>7.6030001027432448</v>
      </c>
      <c r="S25">
        <f t="shared" si="2"/>
        <v>61398</v>
      </c>
      <c r="T25">
        <f t="shared" si="3"/>
        <v>8853.1368000000002</v>
      </c>
      <c r="U25">
        <f t="shared" si="4"/>
        <v>13346.8632</v>
      </c>
      <c r="V25">
        <f t="shared" si="5"/>
        <v>11.586904761904762</v>
      </c>
      <c r="W25">
        <f t="shared" si="6"/>
        <v>0.21738270301964233</v>
      </c>
      <c r="X25" t="s">
        <v>109</v>
      </c>
    </row>
    <row r="26" spans="1:24" x14ac:dyDescent="0.2">
      <c r="A26" t="s">
        <v>110</v>
      </c>
      <c r="B26" t="s">
        <v>111</v>
      </c>
      <c r="D26" s="1">
        <v>296452</v>
      </c>
      <c r="E26">
        <v>0.2</v>
      </c>
      <c r="F26" s="1">
        <v>1616</v>
      </c>
      <c r="G26" s="3">
        <v>3.7900000000000003E-2</v>
      </c>
      <c r="H26">
        <v>3000</v>
      </c>
      <c r="I26">
        <v>224</v>
      </c>
      <c r="J26">
        <v>2150</v>
      </c>
      <c r="L26">
        <f t="shared" si="0"/>
        <v>534</v>
      </c>
      <c r="N26" t="s">
        <v>108</v>
      </c>
      <c r="P26">
        <v>3000</v>
      </c>
      <c r="R26">
        <f t="shared" si="1"/>
        <v>7.6909584013600849</v>
      </c>
      <c r="S26">
        <f t="shared" si="2"/>
        <v>62290.400000000001</v>
      </c>
      <c r="T26">
        <f t="shared" si="3"/>
        <v>8988.4246400000011</v>
      </c>
      <c r="U26">
        <f t="shared" si="4"/>
        <v>13811.575359999999</v>
      </c>
      <c r="V26">
        <f t="shared" si="5"/>
        <v>11.490387596899225</v>
      </c>
      <c r="W26">
        <f t="shared" si="6"/>
        <v>0.22172879544841578</v>
      </c>
      <c r="X26" t="s">
        <v>112</v>
      </c>
    </row>
    <row r="27" spans="1:24" x14ac:dyDescent="0.2">
      <c r="A27" t="s">
        <v>113</v>
      </c>
      <c r="B27" t="s">
        <v>114</v>
      </c>
      <c r="D27" s="1">
        <v>328496</v>
      </c>
      <c r="E27">
        <v>0.2</v>
      </c>
      <c r="F27" s="1">
        <v>2133</v>
      </c>
      <c r="G27" s="3">
        <v>3.7900000000000003E-2</v>
      </c>
      <c r="H27">
        <v>3000</v>
      </c>
      <c r="I27">
        <v>898</v>
      </c>
      <c r="J27">
        <v>2150</v>
      </c>
      <c r="L27">
        <f t="shared" si="0"/>
        <v>17</v>
      </c>
      <c r="N27" t="s">
        <v>115</v>
      </c>
      <c r="P27">
        <v>3000</v>
      </c>
      <c r="R27">
        <f t="shared" si="1"/>
        <v>6.9407237835468321</v>
      </c>
      <c r="S27">
        <f t="shared" si="2"/>
        <v>68699.199999999997</v>
      </c>
      <c r="T27">
        <f t="shared" si="3"/>
        <v>9959.9987199999996</v>
      </c>
      <c r="U27">
        <f t="shared" si="4"/>
        <v>12840.00128</v>
      </c>
      <c r="V27">
        <f t="shared" si="5"/>
        <v>12.732403100775194</v>
      </c>
      <c r="W27">
        <f t="shared" si="6"/>
        <v>0.1869017583901996</v>
      </c>
      <c r="X27" t="s">
        <v>116</v>
      </c>
    </row>
    <row r="28" spans="1:24" x14ac:dyDescent="0.2">
      <c r="A28" t="s">
        <v>117</v>
      </c>
      <c r="B28" t="s">
        <v>118</v>
      </c>
      <c r="D28" s="1">
        <v>347776</v>
      </c>
      <c r="E28">
        <v>0.2</v>
      </c>
      <c r="F28" s="1">
        <v>2126</v>
      </c>
      <c r="G28" s="3">
        <v>3.7900000000000003E-2</v>
      </c>
      <c r="H28">
        <v>3000</v>
      </c>
      <c r="I28">
        <v>777</v>
      </c>
      <c r="J28">
        <v>2250</v>
      </c>
      <c r="K28">
        <v>1790</v>
      </c>
      <c r="L28">
        <f t="shared" si="0"/>
        <v>124</v>
      </c>
      <c r="N28" t="s">
        <v>119</v>
      </c>
      <c r="P28">
        <v>3000</v>
      </c>
      <c r="R28">
        <f t="shared" si="1"/>
        <v>6.900993743099006</v>
      </c>
      <c r="S28">
        <f t="shared" si="2"/>
        <v>72555.199999999997</v>
      </c>
      <c r="T28">
        <f t="shared" si="3"/>
        <v>10544.56832</v>
      </c>
      <c r="U28">
        <f t="shared" si="4"/>
        <v>13455.43168</v>
      </c>
      <c r="V28">
        <f t="shared" si="5"/>
        <v>12.880592592592592</v>
      </c>
      <c r="W28">
        <f t="shared" si="6"/>
        <v>0.18545096257745827</v>
      </c>
      <c r="X28" t="s">
        <v>120</v>
      </c>
    </row>
    <row r="29" spans="1:24" x14ac:dyDescent="0.2">
      <c r="A29" s="1" t="s">
        <v>121</v>
      </c>
      <c r="B29" t="s">
        <v>122</v>
      </c>
      <c r="D29" s="1">
        <v>280055</v>
      </c>
      <c r="E29">
        <v>0.2</v>
      </c>
      <c r="F29" s="1">
        <v>1596</v>
      </c>
      <c r="G29" s="3">
        <v>3.7900000000000003E-2</v>
      </c>
      <c r="H29">
        <v>3000</v>
      </c>
      <c r="I29">
        <v>345</v>
      </c>
      <c r="J29">
        <v>2400</v>
      </c>
      <c r="L29">
        <f t="shared" si="0"/>
        <v>804</v>
      </c>
      <c r="N29" t="s">
        <v>123</v>
      </c>
      <c r="P29">
        <v>3000</v>
      </c>
      <c r="R29">
        <f t="shared" si="1"/>
        <v>9.212476120761993</v>
      </c>
      <c r="S29">
        <f t="shared" si="2"/>
        <v>59011</v>
      </c>
      <c r="T29">
        <f t="shared" si="3"/>
        <v>8491.267600000001</v>
      </c>
      <c r="U29">
        <f t="shared" si="4"/>
        <v>17308.732400000001</v>
      </c>
      <c r="V29">
        <f t="shared" si="5"/>
        <v>9.7241319444444443</v>
      </c>
      <c r="W29">
        <f t="shared" si="6"/>
        <v>0.293313660165054</v>
      </c>
      <c r="X29" t="s">
        <v>124</v>
      </c>
    </row>
    <row r="30" spans="1:24" x14ac:dyDescent="0.2">
      <c r="A30" t="s">
        <v>125</v>
      </c>
      <c r="B30" t="s">
        <v>93</v>
      </c>
      <c r="D30" s="6">
        <v>315000</v>
      </c>
      <c r="E30">
        <v>0.2</v>
      </c>
      <c r="F30" s="1">
        <v>1851</v>
      </c>
      <c r="G30" s="3">
        <v>3.7900000000000003E-2</v>
      </c>
      <c r="H30">
        <v>3000</v>
      </c>
      <c r="I30">
        <v>9210</v>
      </c>
      <c r="J30">
        <v>2300</v>
      </c>
      <c r="L30">
        <f t="shared" si="0"/>
        <v>449</v>
      </c>
      <c r="N30" t="s">
        <v>126</v>
      </c>
      <c r="P30">
        <v>3000</v>
      </c>
      <c r="R30">
        <f t="shared" si="1"/>
        <v>7.8095238095238093</v>
      </c>
      <c r="S30">
        <f t="shared" si="2"/>
        <v>66000</v>
      </c>
      <c r="T30">
        <f t="shared" si="3"/>
        <v>9550.8000000000011</v>
      </c>
      <c r="U30">
        <f t="shared" si="4"/>
        <v>15049.199999999999</v>
      </c>
      <c r="V30">
        <f t="shared" si="5"/>
        <v>11.413043478260869</v>
      </c>
      <c r="W30">
        <f t="shared" si="6"/>
        <v>0.22801818181818181</v>
      </c>
      <c r="X30" t="s">
        <v>127</v>
      </c>
    </row>
    <row r="31" spans="1:24" x14ac:dyDescent="0.2">
      <c r="A31" t="s">
        <v>128</v>
      </c>
      <c r="B31" t="s">
        <v>129</v>
      </c>
      <c r="D31" s="1">
        <v>439000</v>
      </c>
      <c r="E31">
        <v>0.2</v>
      </c>
      <c r="F31" s="1">
        <v>2618</v>
      </c>
      <c r="G31" s="3">
        <v>3.7900000000000003E-2</v>
      </c>
      <c r="H31">
        <v>3000</v>
      </c>
      <c r="I31">
        <v>988</v>
      </c>
      <c r="J31">
        <v>2350</v>
      </c>
      <c r="K31">
        <v>2650</v>
      </c>
      <c r="L31">
        <f t="shared" si="0"/>
        <v>-268</v>
      </c>
      <c r="N31" t="s">
        <v>130</v>
      </c>
      <c r="P31">
        <v>3000</v>
      </c>
      <c r="R31">
        <f t="shared" si="1"/>
        <v>5.7403189066059221</v>
      </c>
      <c r="S31">
        <f t="shared" si="2"/>
        <v>90800</v>
      </c>
      <c r="T31">
        <f t="shared" si="3"/>
        <v>13310.480000000001</v>
      </c>
      <c r="U31">
        <f t="shared" si="4"/>
        <v>11889.519999999999</v>
      </c>
      <c r="V31">
        <f t="shared" si="5"/>
        <v>15.567375886524824</v>
      </c>
      <c r="W31">
        <f t="shared" si="6"/>
        <v>0.13094185022026431</v>
      </c>
      <c r="X31" t="s">
        <v>131</v>
      </c>
    </row>
    <row r="32" spans="1:24" x14ac:dyDescent="0.2">
      <c r="A32" t="s">
        <v>132</v>
      </c>
      <c r="B32" t="s">
        <v>133</v>
      </c>
      <c r="D32" s="1">
        <v>336252</v>
      </c>
      <c r="E32">
        <v>0.2</v>
      </c>
      <c r="F32" s="1">
        <v>1899</v>
      </c>
      <c r="G32" s="3">
        <v>3.7900000000000003E-2</v>
      </c>
      <c r="H32">
        <v>3000</v>
      </c>
      <c r="I32">
        <v>545</v>
      </c>
      <c r="J32">
        <v>2050</v>
      </c>
      <c r="K32">
        <v>1975</v>
      </c>
      <c r="L32">
        <f t="shared" si="0"/>
        <v>151</v>
      </c>
      <c r="N32" t="s">
        <v>123</v>
      </c>
      <c r="P32">
        <v>3000</v>
      </c>
      <c r="R32">
        <f t="shared" si="1"/>
        <v>6.4237536133614075</v>
      </c>
      <c r="S32">
        <f t="shared" si="2"/>
        <v>70250.400000000009</v>
      </c>
      <c r="T32">
        <f t="shared" si="3"/>
        <v>10195.16064</v>
      </c>
      <c r="U32">
        <f t="shared" si="4"/>
        <v>11404.83936</v>
      </c>
      <c r="V32">
        <f t="shared" si="5"/>
        <v>13.668780487804877</v>
      </c>
      <c r="W32">
        <f t="shared" si="6"/>
        <v>0.16234554337057153</v>
      </c>
      <c r="X32" t="s">
        <v>134</v>
      </c>
    </row>
    <row r="33" spans="1:26" x14ac:dyDescent="0.2">
      <c r="A33" t="s">
        <v>135</v>
      </c>
      <c r="B33" t="s">
        <v>136</v>
      </c>
      <c r="D33" s="6">
        <v>298179</v>
      </c>
      <c r="E33">
        <v>0.2</v>
      </c>
      <c r="F33" s="1">
        <v>1793</v>
      </c>
      <c r="G33" s="3">
        <v>3.7900000000000003E-2</v>
      </c>
      <c r="H33">
        <v>3000</v>
      </c>
      <c r="I33">
        <v>514</v>
      </c>
      <c r="J33">
        <v>2050</v>
      </c>
      <c r="K33">
        <v>1800</v>
      </c>
      <c r="L33">
        <f t="shared" si="0"/>
        <v>257</v>
      </c>
      <c r="N33" t="s">
        <v>123</v>
      </c>
      <c r="P33">
        <v>3000</v>
      </c>
      <c r="R33">
        <f t="shared" si="1"/>
        <v>7.2439709033835378</v>
      </c>
      <c r="S33">
        <f t="shared" si="2"/>
        <v>62635.8</v>
      </c>
      <c r="T33">
        <f t="shared" si="3"/>
        <v>9040.7872800000005</v>
      </c>
      <c r="U33">
        <f t="shared" si="4"/>
        <v>12559.21272</v>
      </c>
      <c r="V33">
        <f t="shared" si="5"/>
        <v>12.12109756097561</v>
      </c>
      <c r="W33">
        <f t="shared" si="6"/>
        <v>0.20051173162951538</v>
      </c>
      <c r="X33" t="s">
        <v>137</v>
      </c>
    </row>
    <row r="34" spans="1:26" x14ac:dyDescent="0.2">
      <c r="A34" t="s">
        <v>138</v>
      </c>
      <c r="B34" t="s">
        <v>139</v>
      </c>
      <c r="D34" s="1">
        <v>379298</v>
      </c>
      <c r="E34">
        <v>0.2</v>
      </c>
      <c r="F34" s="1">
        <v>2250</v>
      </c>
      <c r="G34" s="3">
        <v>3.7900000000000003E-2</v>
      </c>
      <c r="H34">
        <v>3000</v>
      </c>
      <c r="I34">
        <v>767</v>
      </c>
      <c r="J34">
        <v>2250</v>
      </c>
      <c r="K34">
        <v>2250</v>
      </c>
      <c r="L34">
        <f t="shared" si="0"/>
        <v>0</v>
      </c>
      <c r="N34" t="s">
        <v>140</v>
      </c>
      <c r="P34">
        <v>3000</v>
      </c>
      <c r="R34">
        <f t="shared" si="1"/>
        <v>6.3274786579417768</v>
      </c>
      <c r="S34">
        <f t="shared" si="2"/>
        <v>78859.600000000006</v>
      </c>
      <c r="T34">
        <f t="shared" si="3"/>
        <v>11500.315360000002</v>
      </c>
      <c r="U34">
        <f t="shared" si="4"/>
        <v>12499.684639999998</v>
      </c>
      <c r="V34">
        <f t="shared" si="5"/>
        <v>14.048074074074075</v>
      </c>
      <c r="W34">
        <f t="shared" si="6"/>
        <v>0.15850555468199176</v>
      </c>
      <c r="X34" t="s">
        <v>141</v>
      </c>
    </row>
    <row r="35" spans="1:26" x14ac:dyDescent="0.2">
      <c r="A35" t="s">
        <v>142</v>
      </c>
      <c r="B35" t="s">
        <v>143</v>
      </c>
      <c r="D35" s="1">
        <v>369900</v>
      </c>
      <c r="E35">
        <v>0.2</v>
      </c>
      <c r="F35" s="1">
        <v>2094</v>
      </c>
      <c r="G35" s="3">
        <v>3.7900000000000003E-2</v>
      </c>
      <c r="H35">
        <v>3000</v>
      </c>
      <c r="I35">
        <v>423</v>
      </c>
      <c r="J35">
        <v>2300</v>
      </c>
      <c r="K35">
        <v>1950</v>
      </c>
      <c r="L35">
        <f t="shared" ref="L35:L45" si="7">J35-F35</f>
        <v>206</v>
      </c>
      <c r="N35" t="s">
        <v>144</v>
      </c>
      <c r="P35">
        <v>3000</v>
      </c>
      <c r="R35">
        <f t="shared" si="1"/>
        <v>6.6504460665044602</v>
      </c>
      <c r="S35">
        <f t="shared" si="2"/>
        <v>76980</v>
      </c>
      <c r="T35">
        <f t="shared" si="3"/>
        <v>11215.368</v>
      </c>
      <c r="U35">
        <f t="shared" si="4"/>
        <v>13384.632</v>
      </c>
      <c r="V35">
        <f t="shared" si="5"/>
        <v>13.402173913043478</v>
      </c>
      <c r="W35">
        <f t="shared" si="6"/>
        <v>0.17387155105222135</v>
      </c>
      <c r="X35" t="s">
        <v>145</v>
      </c>
    </row>
    <row r="36" spans="1:26" x14ac:dyDescent="0.2">
      <c r="A36" t="s">
        <v>147</v>
      </c>
      <c r="B36" t="s">
        <v>146</v>
      </c>
      <c r="D36" s="1">
        <v>320000</v>
      </c>
      <c r="E36">
        <v>0.2</v>
      </c>
      <c r="F36" s="1">
        <v>1821</v>
      </c>
      <c r="G36" s="3">
        <v>3.7900000000000003E-2</v>
      </c>
      <c r="H36">
        <v>3000</v>
      </c>
      <c r="I36">
        <v>533</v>
      </c>
      <c r="J36">
        <v>2100</v>
      </c>
      <c r="K36">
        <v>1900</v>
      </c>
      <c r="L36">
        <f t="shared" si="7"/>
        <v>279</v>
      </c>
      <c r="N36" t="s">
        <v>144</v>
      </c>
      <c r="P36">
        <v>3000</v>
      </c>
      <c r="R36">
        <f t="shared" si="1"/>
        <v>6.9375</v>
      </c>
      <c r="S36">
        <f t="shared" si="2"/>
        <v>67000</v>
      </c>
      <c r="T36">
        <f t="shared" si="3"/>
        <v>9702.4000000000015</v>
      </c>
      <c r="U36">
        <f t="shared" si="4"/>
        <v>12497.599999999999</v>
      </c>
      <c r="V36">
        <f t="shared" si="5"/>
        <v>12.698412698412698</v>
      </c>
      <c r="W36">
        <f t="shared" si="6"/>
        <v>0.18653134328358206</v>
      </c>
      <c r="X36" t="s">
        <v>148</v>
      </c>
    </row>
    <row r="37" spans="1:26" x14ac:dyDescent="0.2">
      <c r="A37" t="s">
        <v>149</v>
      </c>
      <c r="B37" t="s">
        <v>150</v>
      </c>
      <c r="D37" s="6">
        <v>250309</v>
      </c>
      <c r="E37">
        <v>0.2</v>
      </c>
      <c r="F37" s="1">
        <v>1487</v>
      </c>
      <c r="G37" s="3">
        <v>3.7900000000000003E-2</v>
      </c>
      <c r="H37">
        <v>3000</v>
      </c>
      <c r="I37" t="s">
        <v>151</v>
      </c>
      <c r="J37">
        <v>1850</v>
      </c>
      <c r="K37">
        <v>1750</v>
      </c>
      <c r="L37">
        <f t="shared" si="7"/>
        <v>363</v>
      </c>
      <c r="N37" t="s">
        <v>153</v>
      </c>
      <c r="P37">
        <v>3000</v>
      </c>
      <c r="R37">
        <f t="shared" si="1"/>
        <v>7.6705192382215586</v>
      </c>
      <c r="S37">
        <f t="shared" si="2"/>
        <v>53061.8</v>
      </c>
      <c r="T37">
        <f t="shared" si="3"/>
        <v>7589.3688800000009</v>
      </c>
      <c r="U37">
        <f t="shared" si="4"/>
        <v>11610.631119999998</v>
      </c>
      <c r="V37">
        <f t="shared" si="5"/>
        <v>11.275180180180181</v>
      </c>
      <c r="W37">
        <f t="shared" si="6"/>
        <v>0.21881336705501883</v>
      </c>
      <c r="X37" t="s">
        <v>152</v>
      </c>
    </row>
    <row r="38" spans="1:26" x14ac:dyDescent="0.2">
      <c r="A38" t="s">
        <v>154</v>
      </c>
      <c r="B38" t="s">
        <v>155</v>
      </c>
      <c r="D38" s="1">
        <v>363595</v>
      </c>
      <c r="E38">
        <v>0.2</v>
      </c>
      <c r="F38" s="1">
        <v>2541</v>
      </c>
      <c r="G38" s="3">
        <v>3.7900000000000003E-2</v>
      </c>
      <c r="H38">
        <v>3000</v>
      </c>
      <c r="I38" t="s">
        <v>156</v>
      </c>
      <c r="J38">
        <v>2300</v>
      </c>
      <c r="L38">
        <f t="shared" si="7"/>
        <v>-241</v>
      </c>
      <c r="N38" t="s">
        <v>104</v>
      </c>
      <c r="P38">
        <v>3000</v>
      </c>
      <c r="R38">
        <f t="shared" si="1"/>
        <v>6.7657696062927162</v>
      </c>
      <c r="S38">
        <f t="shared" si="2"/>
        <v>75719</v>
      </c>
      <c r="T38">
        <f t="shared" si="3"/>
        <v>11024.200400000002</v>
      </c>
      <c r="U38">
        <f t="shared" si="4"/>
        <v>13575.799599999998</v>
      </c>
      <c r="V38">
        <f t="shared" si="5"/>
        <v>13.173731884057972</v>
      </c>
      <c r="W38">
        <f t="shared" si="6"/>
        <v>0.17929185013008622</v>
      </c>
    </row>
    <row r="39" spans="1:26" ht="17" thickBot="1" x14ac:dyDescent="0.25">
      <c r="A39" s="12" t="s">
        <v>157</v>
      </c>
      <c r="B39" t="s">
        <v>158</v>
      </c>
      <c r="D39" s="1">
        <v>224000</v>
      </c>
      <c r="E39">
        <v>0.2</v>
      </c>
      <c r="F39" s="1">
        <v>1343</v>
      </c>
      <c r="G39" s="3">
        <v>3.7900000000000003E-2</v>
      </c>
      <c r="H39">
        <v>3000</v>
      </c>
      <c r="I39" t="s">
        <v>159</v>
      </c>
      <c r="J39">
        <v>2200</v>
      </c>
      <c r="K39">
        <v>1650</v>
      </c>
      <c r="L39">
        <f t="shared" si="7"/>
        <v>857</v>
      </c>
      <c r="N39" t="s">
        <v>43</v>
      </c>
      <c r="P39">
        <v>3000</v>
      </c>
      <c r="R39">
        <f t="shared" si="1"/>
        <v>10.446428571428571</v>
      </c>
      <c r="S39">
        <f t="shared" si="2"/>
        <v>47800</v>
      </c>
      <c r="T39">
        <f t="shared" si="3"/>
        <v>6791.68</v>
      </c>
      <c r="U39">
        <f t="shared" si="4"/>
        <v>16608.32</v>
      </c>
      <c r="V39">
        <f t="shared" si="5"/>
        <v>8.4848484848484844</v>
      </c>
      <c r="W39">
        <f t="shared" si="6"/>
        <v>0.34745439330543931</v>
      </c>
      <c r="X39" t="s">
        <v>160</v>
      </c>
    </row>
    <row r="40" spans="1:26" s="13" customFormat="1" ht="18" thickTop="1" thickBot="1" x14ac:dyDescent="0.25">
      <c r="A40" s="13" t="s">
        <v>161</v>
      </c>
      <c r="B40" s="13" t="s">
        <v>162</v>
      </c>
      <c r="D40" s="14">
        <v>290000</v>
      </c>
      <c r="E40" s="13">
        <v>0.2</v>
      </c>
      <c r="F40" s="14"/>
      <c r="G40" s="15">
        <v>3.7900000000000003E-2</v>
      </c>
      <c r="H40" s="13">
        <v>3000</v>
      </c>
      <c r="I40" s="13">
        <v>878</v>
      </c>
      <c r="N40" s="13" t="s">
        <v>166</v>
      </c>
      <c r="P40" s="13">
        <v>3000</v>
      </c>
      <c r="R40" s="13">
        <f t="shared" si="1"/>
        <v>-1.0344827586206897</v>
      </c>
      <c r="S40" s="13">
        <f t="shared" si="2"/>
        <v>61000</v>
      </c>
      <c r="T40" s="13">
        <f t="shared" si="3"/>
        <v>8792.8000000000011</v>
      </c>
      <c r="U40" s="13">
        <f t="shared" si="4"/>
        <v>-11792.800000000001</v>
      </c>
      <c r="V40" s="13" t="e">
        <f t="shared" si="5"/>
        <v>#DIV/0!</v>
      </c>
      <c r="W40" s="13">
        <f t="shared" si="6"/>
        <v>-0.19332459016393444</v>
      </c>
      <c r="X40" s="13" t="s">
        <v>163</v>
      </c>
    </row>
    <row r="41" spans="1:26" s="13" customFormat="1" ht="18" thickTop="1" thickBot="1" x14ac:dyDescent="0.25">
      <c r="A41" s="13" t="s">
        <v>164</v>
      </c>
      <c r="B41" s="13" t="s">
        <v>165</v>
      </c>
      <c r="D41" s="14">
        <v>326094</v>
      </c>
      <c r="E41" s="13">
        <v>0.2</v>
      </c>
      <c r="F41" s="14"/>
      <c r="G41" s="15">
        <v>3.7900000000000003E-2</v>
      </c>
      <c r="H41" s="13">
        <v>3000</v>
      </c>
      <c r="I41" s="13">
        <v>745</v>
      </c>
      <c r="N41" s="13" t="s">
        <v>167</v>
      </c>
      <c r="P41" s="13">
        <v>3000</v>
      </c>
      <c r="R41" s="13">
        <f t="shared" si="1"/>
        <v>-0.91998012842922594</v>
      </c>
      <c r="S41" s="13">
        <f t="shared" si="2"/>
        <v>68218.8</v>
      </c>
      <c r="T41" s="13">
        <f t="shared" si="3"/>
        <v>9887.1700800000017</v>
      </c>
      <c r="U41" s="13">
        <f t="shared" si="4"/>
        <v>-12887.170080000002</v>
      </c>
      <c r="V41" s="13" t="e">
        <f t="shared" si="5"/>
        <v>#DIV/0!</v>
      </c>
      <c r="W41" s="13">
        <f t="shared" si="6"/>
        <v>-0.18890936340129116</v>
      </c>
      <c r="X41" s="13" t="s">
        <v>163</v>
      </c>
    </row>
    <row r="42" spans="1:26" ht="17" thickTop="1" x14ac:dyDescent="0.2">
      <c r="A42" t="s">
        <v>168</v>
      </c>
      <c r="B42" t="s">
        <v>169</v>
      </c>
      <c r="D42" s="1">
        <v>287000</v>
      </c>
      <c r="E42">
        <v>0.2</v>
      </c>
      <c r="F42" s="1">
        <v>1671</v>
      </c>
      <c r="G42" s="3">
        <v>3.7900000000000003E-2</v>
      </c>
      <c r="H42">
        <v>3000</v>
      </c>
      <c r="I42">
        <v>445</v>
      </c>
      <c r="J42">
        <v>2200</v>
      </c>
      <c r="K42">
        <v>1850</v>
      </c>
      <c r="N42" t="s">
        <v>74</v>
      </c>
      <c r="P42">
        <v>3000</v>
      </c>
      <c r="R42">
        <f t="shared" si="1"/>
        <v>8.1533101045296164</v>
      </c>
      <c r="S42">
        <f t="shared" si="2"/>
        <v>60400</v>
      </c>
      <c r="T42">
        <f t="shared" si="3"/>
        <v>8701.84</v>
      </c>
      <c r="U42">
        <f t="shared" si="4"/>
        <v>14698.16</v>
      </c>
      <c r="V42">
        <f t="shared" si="5"/>
        <v>10.871212121212121</v>
      </c>
      <c r="W42">
        <f t="shared" si="6"/>
        <v>0.24334701986754967</v>
      </c>
      <c r="X42" t="s">
        <v>170</v>
      </c>
    </row>
    <row r="43" spans="1:26" x14ac:dyDescent="0.2">
      <c r="A43" t="s">
        <v>171</v>
      </c>
      <c r="B43" t="s">
        <v>172</v>
      </c>
      <c r="D43" s="1">
        <v>249990</v>
      </c>
      <c r="E43">
        <v>0.2</v>
      </c>
      <c r="F43" s="1">
        <v>1479</v>
      </c>
      <c r="G43" s="3">
        <v>3.7900000000000003E-2</v>
      </c>
      <c r="H43">
        <v>3000</v>
      </c>
      <c r="I43">
        <v>445</v>
      </c>
      <c r="J43">
        <v>2100</v>
      </c>
      <c r="K43">
        <v>1650</v>
      </c>
      <c r="N43" t="s">
        <v>74</v>
      </c>
      <c r="P43">
        <v>3000</v>
      </c>
      <c r="R43">
        <f t="shared" si="1"/>
        <v>8.8803552142085689</v>
      </c>
      <c r="S43">
        <f t="shared" si="2"/>
        <v>52998</v>
      </c>
      <c r="T43">
        <f t="shared" si="3"/>
        <v>7579.6968000000006</v>
      </c>
      <c r="U43">
        <f t="shared" si="4"/>
        <v>14620.303199999998</v>
      </c>
      <c r="V43">
        <f t="shared" si="5"/>
        <v>9.920238095238096</v>
      </c>
      <c r="W43">
        <f t="shared" si="6"/>
        <v>0.27586518736556093</v>
      </c>
      <c r="X43" t="s">
        <v>173</v>
      </c>
    </row>
    <row r="44" spans="1:26" x14ac:dyDescent="0.2">
      <c r="A44" t="s">
        <v>174</v>
      </c>
      <c r="B44" t="s">
        <v>175</v>
      </c>
      <c r="D44" s="6">
        <v>337432</v>
      </c>
      <c r="E44">
        <v>0.2</v>
      </c>
      <c r="F44" s="1">
        <v>2106</v>
      </c>
      <c r="G44" s="3">
        <v>3.7900000000000003E-2</v>
      </c>
      <c r="H44">
        <v>3000</v>
      </c>
      <c r="I44">
        <v>777</v>
      </c>
      <c r="J44">
        <v>2200</v>
      </c>
      <c r="L44">
        <f t="shared" si="7"/>
        <v>94</v>
      </c>
      <c r="N44" t="s">
        <v>176</v>
      </c>
      <c r="P44">
        <v>3000</v>
      </c>
      <c r="R44">
        <f t="shared" si="1"/>
        <v>6.9347305531188503</v>
      </c>
      <c r="S44">
        <f t="shared" si="2"/>
        <v>70486.400000000009</v>
      </c>
      <c r="T44">
        <f t="shared" si="3"/>
        <v>10230.938239999999</v>
      </c>
      <c r="U44">
        <f t="shared" si="4"/>
        <v>13169.061760000001</v>
      </c>
      <c r="V44">
        <f t="shared" si="5"/>
        <v>12.781515151515151</v>
      </c>
      <c r="W44">
        <f t="shared" si="6"/>
        <v>0.18683124347391836</v>
      </c>
      <c r="X44" t="s">
        <v>177</v>
      </c>
    </row>
    <row r="45" spans="1:26" x14ac:dyDescent="0.2">
      <c r="E45">
        <v>0.2</v>
      </c>
      <c r="F45" s="1"/>
      <c r="G45" s="3">
        <v>3.7900000000000003E-2</v>
      </c>
      <c r="H45">
        <v>3000</v>
      </c>
      <c r="L45">
        <f t="shared" si="7"/>
        <v>0</v>
      </c>
      <c r="P45">
        <v>3000</v>
      </c>
      <c r="R45" t="e">
        <f t="shared" si="1"/>
        <v>#DIV/0!</v>
      </c>
      <c r="S45">
        <f t="shared" si="2"/>
        <v>3000</v>
      </c>
      <c r="T45">
        <f t="shared" si="3"/>
        <v>0</v>
      </c>
      <c r="U45">
        <f t="shared" ref="U35:U45" si="8">12*J45-P45-T45</f>
        <v>-3000</v>
      </c>
      <c r="V45" t="e">
        <f t="shared" si="5"/>
        <v>#DIV/0!</v>
      </c>
      <c r="W45">
        <f t="shared" ref="W35:W45" si="9">U45/S45</f>
        <v>-1</v>
      </c>
    </row>
    <row r="46" spans="1:26" x14ac:dyDescent="0.2">
      <c r="E46">
        <v>0.2</v>
      </c>
      <c r="F46" s="1"/>
      <c r="G46" s="3">
        <v>3.7900000000000003E-2</v>
      </c>
      <c r="H46">
        <v>3000</v>
      </c>
      <c r="L46">
        <f t="shared" si="0"/>
        <v>0</v>
      </c>
      <c r="P46">
        <v>3000</v>
      </c>
      <c r="R46" t="e">
        <f t="shared" si="1"/>
        <v>#DIV/0!</v>
      </c>
      <c r="S46">
        <f t="shared" si="2"/>
        <v>3000</v>
      </c>
      <c r="T46">
        <f t="shared" si="3"/>
        <v>0</v>
      </c>
      <c r="U46">
        <f t="shared" si="4"/>
        <v>-3000</v>
      </c>
      <c r="V46" t="e">
        <f t="shared" si="5"/>
        <v>#DIV/0!</v>
      </c>
      <c r="W46">
        <f t="shared" si="6"/>
        <v>-1</v>
      </c>
    </row>
    <row r="47" spans="1:26" x14ac:dyDescent="0.2">
      <c r="E47">
        <v>0.2</v>
      </c>
      <c r="F47" s="1"/>
      <c r="G47" s="3">
        <v>3.7900000000000003E-2</v>
      </c>
      <c r="H47">
        <v>3000</v>
      </c>
      <c r="L47">
        <f t="shared" si="0"/>
        <v>0</v>
      </c>
      <c r="R47" t="e">
        <f t="shared" si="1"/>
        <v>#DIV/0!</v>
      </c>
      <c r="S47">
        <f t="shared" si="2"/>
        <v>3000</v>
      </c>
      <c r="T47">
        <f t="shared" si="3"/>
        <v>0</v>
      </c>
      <c r="U47">
        <f t="shared" si="4"/>
        <v>0</v>
      </c>
      <c r="V47" t="e">
        <f t="shared" si="5"/>
        <v>#DIV/0!</v>
      </c>
      <c r="W47">
        <f t="shared" si="6"/>
        <v>0</v>
      </c>
    </row>
    <row r="48" spans="1:26" s="8" customFormat="1" x14ac:dyDescent="0.2">
      <c r="A48" t="s">
        <v>20</v>
      </c>
      <c r="B48"/>
      <c r="C48"/>
      <c r="D48"/>
      <c r="E48">
        <v>0.2</v>
      </c>
      <c r="F48"/>
      <c r="G48" s="3">
        <v>3.7900000000000003E-2</v>
      </c>
      <c r="H48">
        <v>3000</v>
      </c>
      <c r="I48"/>
      <c r="J48"/>
      <c r="K48"/>
      <c r="L48">
        <f t="shared" si="0"/>
        <v>0</v>
      </c>
      <c r="M48"/>
      <c r="N48"/>
      <c r="O48"/>
      <c r="P48">
        <v>3000</v>
      </c>
      <c r="Q48"/>
      <c r="R48" t="e">
        <f t="shared" si="1"/>
        <v>#DIV/0!</v>
      </c>
      <c r="S48">
        <f t="shared" si="2"/>
        <v>3000</v>
      </c>
      <c r="T48">
        <f t="shared" si="3"/>
        <v>0</v>
      </c>
      <c r="U48">
        <f t="shared" si="4"/>
        <v>-3000</v>
      </c>
      <c r="V48" t="e">
        <f t="shared" si="5"/>
        <v>#DIV/0!</v>
      </c>
      <c r="W48">
        <f t="shared" si="6"/>
        <v>-1</v>
      </c>
      <c r="X48"/>
      <c r="Y48"/>
      <c r="Z48"/>
    </row>
    <row r="49" spans="1:26" s="8" customFormat="1" x14ac:dyDescent="0.2">
      <c r="A49" s="8" t="s">
        <v>63</v>
      </c>
      <c r="C49" s="8" t="s">
        <v>19</v>
      </c>
      <c r="D49" s="9">
        <v>380000</v>
      </c>
      <c r="E49" s="8">
        <v>0.2</v>
      </c>
      <c r="F49" s="8">
        <v>2201</v>
      </c>
      <c r="G49" s="3">
        <v>3.7900000000000003E-2</v>
      </c>
      <c r="H49" s="8">
        <v>3000</v>
      </c>
      <c r="I49" s="8" t="s">
        <v>21</v>
      </c>
      <c r="J49" s="8">
        <v>2250</v>
      </c>
      <c r="L49">
        <f t="shared" si="0"/>
        <v>49</v>
      </c>
      <c r="N49" s="8" t="s">
        <v>22</v>
      </c>
      <c r="P49" s="8">
        <v>3000</v>
      </c>
      <c r="R49" s="8">
        <f t="shared" si="1"/>
        <v>6.3157894736842106</v>
      </c>
      <c r="S49" s="8">
        <f t="shared" si="2"/>
        <v>79000</v>
      </c>
      <c r="T49" s="8">
        <f t="shared" si="3"/>
        <v>11521.6</v>
      </c>
      <c r="U49">
        <f t="shared" si="4"/>
        <v>12478.4</v>
      </c>
      <c r="V49">
        <f t="shared" si="5"/>
        <v>14.074074074074074</v>
      </c>
      <c r="W49">
        <f t="shared" si="6"/>
        <v>0.15795443037974682</v>
      </c>
    </row>
    <row r="50" spans="1:26" x14ac:dyDescent="0.2">
      <c r="A50" t="s">
        <v>24</v>
      </c>
      <c r="C50" t="s">
        <v>25</v>
      </c>
      <c r="D50" s="1">
        <v>550000</v>
      </c>
      <c r="E50">
        <v>0.2</v>
      </c>
      <c r="F50">
        <v>3300</v>
      </c>
      <c r="G50" s="3">
        <v>3.7900000000000003E-2</v>
      </c>
      <c r="H50">
        <v>3000</v>
      </c>
      <c r="I50">
        <v>897</v>
      </c>
      <c r="J50">
        <v>2750</v>
      </c>
      <c r="L50">
        <f t="shared" si="0"/>
        <v>-550</v>
      </c>
      <c r="N50" t="s">
        <v>22</v>
      </c>
      <c r="P50">
        <v>3000</v>
      </c>
      <c r="R50">
        <f t="shared" si="1"/>
        <v>5.4545454545454541</v>
      </c>
      <c r="S50">
        <f t="shared" si="2"/>
        <v>113000</v>
      </c>
      <c r="T50">
        <f t="shared" si="3"/>
        <v>16676</v>
      </c>
      <c r="U50">
        <f t="shared" si="4"/>
        <v>13324</v>
      </c>
      <c r="V50">
        <f t="shared" si="5"/>
        <v>16.666666666666668</v>
      </c>
      <c r="W50">
        <f t="shared" si="6"/>
        <v>0.11791150442477875</v>
      </c>
    </row>
    <row r="51" spans="1:26" s="8" customFormat="1" x14ac:dyDescent="0.2">
      <c r="A51" t="s">
        <v>26</v>
      </c>
      <c r="B51"/>
      <c r="C51" t="s">
        <v>27</v>
      </c>
      <c r="D51" s="1">
        <v>509000</v>
      </c>
      <c r="E51">
        <v>0.2</v>
      </c>
      <c r="F51" s="1">
        <v>3186</v>
      </c>
      <c r="G51" s="3">
        <v>3.7900000000000003E-2</v>
      </c>
      <c r="H51">
        <v>3000</v>
      </c>
      <c r="I51" t="s">
        <v>28</v>
      </c>
      <c r="J51">
        <v>2850</v>
      </c>
      <c r="K51"/>
      <c r="L51">
        <f t="shared" si="0"/>
        <v>-336</v>
      </c>
      <c r="M51"/>
      <c r="N51" s="1">
        <v>3186</v>
      </c>
      <c r="O51" s="1"/>
      <c r="P51">
        <v>3000</v>
      </c>
      <c r="Q51"/>
      <c r="R51">
        <f t="shared" si="1"/>
        <v>6.129666011787819</v>
      </c>
      <c r="S51">
        <f t="shared" si="2"/>
        <v>104800</v>
      </c>
      <c r="T51">
        <f t="shared" si="3"/>
        <v>15432.880000000001</v>
      </c>
      <c r="U51">
        <f t="shared" si="4"/>
        <v>15767.119999999999</v>
      </c>
      <c r="V51">
        <f t="shared" si="5"/>
        <v>14.883040935672515</v>
      </c>
      <c r="W51">
        <f t="shared" si="6"/>
        <v>0.15044961832061068</v>
      </c>
      <c r="X51"/>
      <c r="Y51"/>
      <c r="Z51"/>
    </row>
    <row r="52" spans="1:26" s="8" customFormat="1" x14ac:dyDescent="0.2">
      <c r="A52" t="s">
        <v>30</v>
      </c>
      <c r="B52"/>
      <c r="C52" t="s">
        <v>29</v>
      </c>
      <c r="D52" s="1">
        <v>431775</v>
      </c>
      <c r="E52">
        <v>0.2</v>
      </c>
      <c r="F52" s="1">
        <v>2817</v>
      </c>
      <c r="G52" s="3">
        <v>3.7900000000000003E-2</v>
      </c>
      <c r="H52">
        <v>3000</v>
      </c>
      <c r="I52" t="s">
        <v>31</v>
      </c>
      <c r="J52">
        <v>2200</v>
      </c>
      <c r="K52"/>
      <c r="L52">
        <f t="shared" si="0"/>
        <v>-617</v>
      </c>
      <c r="M52"/>
      <c r="N52" t="s">
        <v>32</v>
      </c>
      <c r="O52"/>
      <c r="P52">
        <v>3000</v>
      </c>
      <c r="Q52"/>
      <c r="R52">
        <f t="shared" si="1"/>
        <v>5.419489317352788</v>
      </c>
      <c r="S52">
        <f t="shared" si="2"/>
        <v>89355</v>
      </c>
      <c r="T52">
        <f t="shared" si="3"/>
        <v>13091.418000000001</v>
      </c>
      <c r="U52">
        <f t="shared" si="4"/>
        <v>10308.581999999999</v>
      </c>
      <c r="V52">
        <f t="shared" si="5"/>
        <v>16.355113636363637</v>
      </c>
      <c r="W52">
        <f t="shared" si="6"/>
        <v>0.11536659392311564</v>
      </c>
      <c r="X52"/>
      <c r="Y52"/>
      <c r="Z52"/>
    </row>
    <row r="53" spans="1:26" x14ac:dyDescent="0.2">
      <c r="A53" t="s">
        <v>33</v>
      </c>
      <c r="C53" t="s">
        <v>34</v>
      </c>
      <c r="D53" s="1">
        <v>629000</v>
      </c>
      <c r="E53">
        <v>0.2</v>
      </c>
      <c r="F53" s="1">
        <v>3156</v>
      </c>
      <c r="G53" s="3">
        <v>3.7900000000000003E-2</v>
      </c>
      <c r="H53">
        <v>3000</v>
      </c>
      <c r="I53">
        <v>977</v>
      </c>
      <c r="J53">
        <v>2900</v>
      </c>
      <c r="L53">
        <f t="shared" ref="L53:L85" si="10">J53-F53</f>
        <v>-256</v>
      </c>
      <c r="N53" t="s">
        <v>18</v>
      </c>
      <c r="P53">
        <v>3000</v>
      </c>
      <c r="R53">
        <f t="shared" si="1"/>
        <v>5.0556438791732905</v>
      </c>
      <c r="S53">
        <f t="shared" si="2"/>
        <v>128800</v>
      </c>
      <c r="T53">
        <f t="shared" si="3"/>
        <v>19071.280000000002</v>
      </c>
      <c r="U53">
        <f t="shared" si="4"/>
        <v>12728.719999999998</v>
      </c>
      <c r="V53">
        <f t="shared" si="5"/>
        <v>18.074712643678161</v>
      </c>
      <c r="W53">
        <f t="shared" ref="W53:W94" si="11">U53/S53</f>
        <v>9.8825465838509291E-2</v>
      </c>
    </row>
    <row r="54" spans="1:26" s="8" customFormat="1" x14ac:dyDescent="0.2">
      <c r="A54"/>
      <c r="B54"/>
      <c r="C54" t="s">
        <v>35</v>
      </c>
      <c r="D54" s="1">
        <v>762613</v>
      </c>
      <c r="E54">
        <v>0.2</v>
      </c>
      <c r="F54" s="1">
        <v>5111</v>
      </c>
      <c r="G54" s="3">
        <v>3.7900000000000003E-2</v>
      </c>
      <c r="H54">
        <v>3000</v>
      </c>
      <c r="I54">
        <v>987</v>
      </c>
      <c r="J54">
        <v>3300</v>
      </c>
      <c r="K54"/>
      <c r="L54">
        <f t="shared" si="10"/>
        <v>-1811</v>
      </c>
      <c r="M54"/>
      <c r="N54" t="s">
        <v>36</v>
      </c>
      <c r="O54"/>
      <c r="P54">
        <v>3000</v>
      </c>
      <c r="Q54"/>
      <c r="R54">
        <f t="shared" si="1"/>
        <v>4.7992887611409722</v>
      </c>
      <c r="S54">
        <f t="shared" si="2"/>
        <v>155522.6</v>
      </c>
      <c r="T54">
        <f t="shared" si="3"/>
        <v>23122.426160000003</v>
      </c>
      <c r="U54">
        <f t="shared" si="4"/>
        <v>13477.573839999997</v>
      </c>
      <c r="V54">
        <f t="shared" si="5"/>
        <v>19.257904040404039</v>
      </c>
      <c r="W54">
        <f t="shared" si="11"/>
        <v>8.6659905634293641E-2</v>
      </c>
      <c r="X54"/>
      <c r="Y54"/>
      <c r="Z54"/>
    </row>
    <row r="55" spans="1:26" x14ac:dyDescent="0.2">
      <c r="A55" t="s">
        <v>55</v>
      </c>
      <c r="D55" s="1">
        <v>509000</v>
      </c>
      <c r="E55">
        <v>0.2</v>
      </c>
      <c r="F55" s="1">
        <v>3186</v>
      </c>
      <c r="G55" s="3">
        <v>3.7900000000000003E-2</v>
      </c>
      <c r="H55">
        <v>3000</v>
      </c>
      <c r="I55" t="s">
        <v>56</v>
      </c>
      <c r="J55" s="5">
        <v>2800</v>
      </c>
      <c r="K55">
        <v>2995</v>
      </c>
      <c r="L55">
        <f t="shared" si="10"/>
        <v>-386</v>
      </c>
      <c r="N55" s="4" t="s">
        <v>57</v>
      </c>
      <c r="O55" t="s">
        <v>58</v>
      </c>
      <c r="P55">
        <v>3000</v>
      </c>
      <c r="R55">
        <f>100*(12*J55-P55)/D55</f>
        <v>6.0117878192534384</v>
      </c>
      <c r="S55">
        <f>D55*E55+H55</f>
        <v>104800</v>
      </c>
      <c r="T55">
        <f>G55*(D55-D55*E55)</f>
        <v>15432.880000000001</v>
      </c>
      <c r="U55">
        <f>12*J55-P55-T55</f>
        <v>15167.119999999999</v>
      </c>
      <c r="V55">
        <f>D55/(12*J55)</f>
        <v>15.148809523809524</v>
      </c>
      <c r="W55">
        <f t="shared" si="11"/>
        <v>0.14472442748091602</v>
      </c>
    </row>
    <row r="56" spans="1:26" s="7" customFormat="1" x14ac:dyDescent="0.2">
      <c r="A56" t="s">
        <v>24</v>
      </c>
      <c r="B56"/>
      <c r="C56" s="2" t="s">
        <v>59</v>
      </c>
      <c r="D56" s="6">
        <v>499196</v>
      </c>
      <c r="E56">
        <v>0.2</v>
      </c>
      <c r="F56" s="1">
        <v>3000</v>
      </c>
      <c r="G56" s="3">
        <v>3.7900000000000003E-2</v>
      </c>
      <c r="H56">
        <v>3000</v>
      </c>
      <c r="I56" t="s">
        <v>56</v>
      </c>
      <c r="J56" s="5">
        <v>2850</v>
      </c>
      <c r="K56" s="5">
        <v>2750</v>
      </c>
      <c r="L56">
        <f t="shared" si="10"/>
        <v>-150</v>
      </c>
      <c r="M56"/>
      <c r="N56" s="4" t="s">
        <v>57</v>
      </c>
      <c r="O56" t="s">
        <v>60</v>
      </c>
      <c r="P56">
        <v>3000</v>
      </c>
      <c r="Q56"/>
      <c r="R56">
        <f t="shared" si="1"/>
        <v>6.2500500805294914</v>
      </c>
      <c r="S56">
        <f t="shared" si="2"/>
        <v>102839.20000000001</v>
      </c>
      <c r="T56">
        <f t="shared" si="3"/>
        <v>15135.622720000001</v>
      </c>
      <c r="U56">
        <f t="shared" si="4"/>
        <v>16064.377279999999</v>
      </c>
      <c r="V56">
        <f t="shared" si="5"/>
        <v>14.596374269005848</v>
      </c>
      <c r="W56">
        <f t="shared" si="11"/>
        <v>0.15620869551688457</v>
      </c>
      <c r="X56"/>
      <c r="Y56"/>
      <c r="Z56"/>
    </row>
    <row r="57" spans="1:26" x14ac:dyDescent="0.2">
      <c r="E57">
        <v>0.2</v>
      </c>
      <c r="G57" s="3">
        <v>3.7900000000000003E-2</v>
      </c>
      <c r="H57">
        <v>3000</v>
      </c>
      <c r="L57">
        <f t="shared" si="10"/>
        <v>0</v>
      </c>
      <c r="P57">
        <v>3000</v>
      </c>
      <c r="R57" t="e">
        <f t="shared" si="1"/>
        <v>#DIV/0!</v>
      </c>
      <c r="S57">
        <f t="shared" si="2"/>
        <v>3000</v>
      </c>
      <c r="T57">
        <f t="shared" si="3"/>
        <v>0</v>
      </c>
      <c r="U57">
        <f t="shared" si="4"/>
        <v>-3000</v>
      </c>
      <c r="V57" t="e">
        <f t="shared" si="5"/>
        <v>#DIV/0!</v>
      </c>
      <c r="W57">
        <f t="shared" si="11"/>
        <v>-1</v>
      </c>
    </row>
    <row r="58" spans="1:26" x14ac:dyDescent="0.2">
      <c r="E58">
        <v>0.2</v>
      </c>
      <c r="G58" s="3">
        <v>3.7900000000000003E-2</v>
      </c>
      <c r="H58">
        <v>3000</v>
      </c>
      <c r="L58">
        <f t="shared" si="10"/>
        <v>0</v>
      </c>
      <c r="P58">
        <v>3000</v>
      </c>
      <c r="R58" t="e">
        <f t="shared" si="1"/>
        <v>#DIV/0!</v>
      </c>
      <c r="S58">
        <f t="shared" si="2"/>
        <v>3000</v>
      </c>
      <c r="T58">
        <f t="shared" si="3"/>
        <v>0</v>
      </c>
      <c r="U58">
        <f t="shared" si="4"/>
        <v>-3000</v>
      </c>
      <c r="V58" t="e">
        <f t="shared" si="5"/>
        <v>#DIV/0!</v>
      </c>
      <c r="W58">
        <f t="shared" si="11"/>
        <v>-1</v>
      </c>
    </row>
    <row r="59" spans="1:26" x14ac:dyDescent="0.2">
      <c r="E59">
        <v>0.2</v>
      </c>
      <c r="G59" s="3">
        <v>3.7900000000000003E-2</v>
      </c>
      <c r="H59">
        <v>3000</v>
      </c>
      <c r="L59">
        <f t="shared" si="10"/>
        <v>0</v>
      </c>
      <c r="P59">
        <v>3000</v>
      </c>
      <c r="R59" t="e">
        <f t="shared" si="1"/>
        <v>#DIV/0!</v>
      </c>
      <c r="S59">
        <f t="shared" si="2"/>
        <v>3000</v>
      </c>
      <c r="T59">
        <f t="shared" si="3"/>
        <v>0</v>
      </c>
      <c r="U59">
        <f t="shared" si="4"/>
        <v>-3000</v>
      </c>
      <c r="V59" t="e">
        <f t="shared" si="5"/>
        <v>#DIV/0!</v>
      </c>
      <c r="W59">
        <f t="shared" si="11"/>
        <v>-1</v>
      </c>
    </row>
    <row r="60" spans="1:26" x14ac:dyDescent="0.2">
      <c r="E60">
        <v>0.2</v>
      </c>
      <c r="G60" s="3">
        <v>3.7900000000000003E-2</v>
      </c>
      <c r="H60">
        <v>3000</v>
      </c>
      <c r="L60">
        <f t="shared" si="10"/>
        <v>0</v>
      </c>
      <c r="P60">
        <v>3000</v>
      </c>
      <c r="R60" t="e">
        <f t="shared" si="1"/>
        <v>#DIV/0!</v>
      </c>
      <c r="S60">
        <f t="shared" si="2"/>
        <v>3000</v>
      </c>
      <c r="T60">
        <f t="shared" si="3"/>
        <v>0</v>
      </c>
      <c r="U60">
        <f t="shared" si="4"/>
        <v>-3000</v>
      </c>
      <c r="V60" t="e">
        <f t="shared" si="5"/>
        <v>#DIV/0!</v>
      </c>
      <c r="W60">
        <f t="shared" si="11"/>
        <v>-1</v>
      </c>
    </row>
    <row r="61" spans="1:26" x14ac:dyDescent="0.2">
      <c r="E61">
        <v>0.2</v>
      </c>
      <c r="G61" s="3">
        <v>3.7900000000000003E-2</v>
      </c>
      <c r="H61">
        <v>3000</v>
      </c>
      <c r="L61">
        <f t="shared" si="10"/>
        <v>0</v>
      </c>
      <c r="P61">
        <v>3000</v>
      </c>
      <c r="R61" t="e">
        <f t="shared" si="1"/>
        <v>#DIV/0!</v>
      </c>
      <c r="S61">
        <f t="shared" si="2"/>
        <v>3000</v>
      </c>
      <c r="T61">
        <f t="shared" si="3"/>
        <v>0</v>
      </c>
      <c r="U61">
        <f t="shared" si="4"/>
        <v>-3000</v>
      </c>
      <c r="V61" t="e">
        <f t="shared" si="5"/>
        <v>#DIV/0!</v>
      </c>
      <c r="W61">
        <f t="shared" si="11"/>
        <v>-1</v>
      </c>
    </row>
    <row r="62" spans="1:26" ht="17" thickBot="1" x14ac:dyDescent="0.25">
      <c r="E62">
        <v>0.2</v>
      </c>
      <c r="G62" s="3">
        <v>3.7900000000000003E-2</v>
      </c>
      <c r="H62">
        <v>3000</v>
      </c>
      <c r="L62">
        <f t="shared" si="10"/>
        <v>0</v>
      </c>
      <c r="P62">
        <v>3000</v>
      </c>
      <c r="R62" t="e">
        <f t="shared" si="1"/>
        <v>#DIV/0!</v>
      </c>
      <c r="S62">
        <f t="shared" si="2"/>
        <v>3000</v>
      </c>
      <c r="T62">
        <f t="shared" si="3"/>
        <v>0</v>
      </c>
      <c r="U62">
        <f t="shared" si="4"/>
        <v>-3000</v>
      </c>
      <c r="V62" t="e">
        <f t="shared" si="5"/>
        <v>#DIV/0!</v>
      </c>
      <c r="W62">
        <f t="shared" si="11"/>
        <v>-1</v>
      </c>
    </row>
    <row r="63" spans="1:26" s="11" customFormat="1" ht="18" thickTop="1" thickBot="1" x14ac:dyDescent="0.25">
      <c r="A63"/>
      <c r="B63"/>
      <c r="C63"/>
      <c r="D63"/>
      <c r="E63">
        <v>0.2</v>
      </c>
      <c r="F63"/>
      <c r="G63" s="3">
        <v>3.7900000000000003E-2</v>
      </c>
      <c r="H63">
        <v>3000</v>
      </c>
      <c r="I63"/>
      <c r="J63"/>
      <c r="K63"/>
      <c r="L63">
        <f t="shared" si="10"/>
        <v>0</v>
      </c>
      <c r="M63"/>
      <c r="N63"/>
      <c r="O63"/>
      <c r="P63">
        <v>3000</v>
      </c>
      <c r="Q63"/>
      <c r="R63" t="e">
        <f t="shared" si="1"/>
        <v>#DIV/0!</v>
      </c>
      <c r="S63">
        <f t="shared" si="2"/>
        <v>3000</v>
      </c>
      <c r="T63">
        <f t="shared" si="3"/>
        <v>0</v>
      </c>
      <c r="U63">
        <f t="shared" si="4"/>
        <v>-3000</v>
      </c>
      <c r="V63" t="e">
        <f t="shared" si="5"/>
        <v>#DIV/0!</v>
      </c>
      <c r="W63">
        <f t="shared" si="11"/>
        <v>-1</v>
      </c>
      <c r="X63"/>
      <c r="Y63"/>
      <c r="Z63"/>
    </row>
    <row r="64" spans="1:26" s="8" customFormat="1" ht="17" thickTop="1" x14ac:dyDescent="0.2">
      <c r="A64"/>
      <c r="B64"/>
      <c r="C64"/>
      <c r="D64"/>
      <c r="E64">
        <v>0.2</v>
      </c>
      <c r="F64"/>
      <c r="G64" s="3">
        <v>3.7900000000000003E-2</v>
      </c>
      <c r="H64">
        <v>3000</v>
      </c>
      <c r="I64"/>
      <c r="J64"/>
      <c r="K64"/>
      <c r="L64">
        <f t="shared" si="10"/>
        <v>0</v>
      </c>
      <c r="M64"/>
      <c r="N64"/>
      <c r="O64"/>
      <c r="P64">
        <v>3000</v>
      </c>
      <c r="Q64"/>
      <c r="R64" t="e">
        <f t="shared" si="1"/>
        <v>#DIV/0!</v>
      </c>
      <c r="S64">
        <f t="shared" si="2"/>
        <v>3000</v>
      </c>
      <c r="T64">
        <f t="shared" si="3"/>
        <v>0</v>
      </c>
      <c r="U64">
        <f t="shared" si="4"/>
        <v>-3000</v>
      </c>
      <c r="V64" t="e">
        <f t="shared" si="5"/>
        <v>#DIV/0!</v>
      </c>
      <c r="W64">
        <f t="shared" si="11"/>
        <v>-1</v>
      </c>
      <c r="X64"/>
      <c r="Y64"/>
      <c r="Z64"/>
    </row>
    <row r="65" spans="1:26" x14ac:dyDescent="0.2">
      <c r="E65">
        <v>0.2</v>
      </c>
      <c r="G65" s="3">
        <v>3.7900000000000003E-2</v>
      </c>
      <c r="H65">
        <v>3000</v>
      </c>
      <c r="L65">
        <f t="shared" si="10"/>
        <v>0</v>
      </c>
      <c r="P65">
        <v>3000</v>
      </c>
      <c r="R65" t="e">
        <f t="shared" si="1"/>
        <v>#DIV/0!</v>
      </c>
      <c r="S65">
        <f t="shared" si="2"/>
        <v>3000</v>
      </c>
      <c r="T65">
        <f t="shared" si="3"/>
        <v>0</v>
      </c>
      <c r="U65">
        <f t="shared" si="4"/>
        <v>-3000</v>
      </c>
      <c r="V65" t="e">
        <f t="shared" si="5"/>
        <v>#DIV/0!</v>
      </c>
      <c r="W65">
        <f t="shared" si="11"/>
        <v>-1</v>
      </c>
    </row>
    <row r="66" spans="1:26" s="4" customFormat="1" x14ac:dyDescent="0.2">
      <c r="A66"/>
      <c r="B66"/>
      <c r="C66"/>
      <c r="D66"/>
      <c r="E66">
        <v>0.2</v>
      </c>
      <c r="F66"/>
      <c r="G66" s="3">
        <v>3.7900000000000003E-2</v>
      </c>
      <c r="H66">
        <v>3000</v>
      </c>
      <c r="I66"/>
      <c r="J66"/>
      <c r="K66"/>
      <c r="L66">
        <f t="shared" si="10"/>
        <v>0</v>
      </c>
      <c r="M66"/>
      <c r="N66"/>
      <c r="O66"/>
      <c r="P66">
        <v>3000</v>
      </c>
      <c r="Q66"/>
      <c r="R66" t="e">
        <f t="shared" si="1"/>
        <v>#DIV/0!</v>
      </c>
      <c r="S66">
        <f t="shared" si="2"/>
        <v>3000</v>
      </c>
      <c r="T66">
        <f t="shared" si="3"/>
        <v>0</v>
      </c>
      <c r="U66">
        <f t="shared" si="4"/>
        <v>-3000</v>
      </c>
      <c r="V66" t="e">
        <f t="shared" si="5"/>
        <v>#DIV/0!</v>
      </c>
      <c r="W66">
        <f t="shared" si="11"/>
        <v>-1</v>
      </c>
      <c r="X66"/>
      <c r="Y66"/>
      <c r="Z66"/>
    </row>
    <row r="67" spans="1:26" s="4" customFormat="1" x14ac:dyDescent="0.2">
      <c r="A67"/>
      <c r="B67"/>
      <c r="C67"/>
      <c r="D67"/>
      <c r="E67">
        <v>0.2</v>
      </c>
      <c r="F67"/>
      <c r="G67" s="3">
        <v>3.7900000000000003E-2</v>
      </c>
      <c r="H67">
        <v>3000</v>
      </c>
      <c r="I67"/>
      <c r="J67"/>
      <c r="K67"/>
      <c r="L67">
        <f t="shared" si="10"/>
        <v>0</v>
      </c>
      <c r="M67"/>
      <c r="N67"/>
      <c r="O67"/>
      <c r="P67">
        <v>3000</v>
      </c>
      <c r="Q67"/>
      <c r="R67" t="e">
        <f t="shared" si="1"/>
        <v>#DIV/0!</v>
      </c>
      <c r="S67">
        <f t="shared" si="2"/>
        <v>3000</v>
      </c>
      <c r="T67">
        <f t="shared" si="3"/>
        <v>0</v>
      </c>
      <c r="U67">
        <f t="shared" si="4"/>
        <v>-3000</v>
      </c>
      <c r="V67" t="e">
        <f t="shared" si="5"/>
        <v>#DIV/0!</v>
      </c>
      <c r="W67">
        <f t="shared" si="11"/>
        <v>-1</v>
      </c>
      <c r="X67"/>
      <c r="Y67"/>
      <c r="Z67"/>
    </row>
    <row r="68" spans="1:26" s="4" customFormat="1" x14ac:dyDescent="0.2">
      <c r="A68"/>
      <c r="B68"/>
      <c r="C68"/>
      <c r="D68"/>
      <c r="E68">
        <v>0.2</v>
      </c>
      <c r="F68"/>
      <c r="G68" s="3">
        <v>3.7900000000000003E-2</v>
      </c>
      <c r="H68">
        <v>3000</v>
      </c>
      <c r="I68"/>
      <c r="J68"/>
      <c r="K68"/>
      <c r="L68">
        <f t="shared" si="10"/>
        <v>0</v>
      </c>
      <c r="M68"/>
      <c r="N68"/>
      <c r="O68"/>
      <c r="P68">
        <v>3000</v>
      </c>
      <c r="Q68"/>
      <c r="R68" t="e">
        <f t="shared" si="1"/>
        <v>#DIV/0!</v>
      </c>
      <c r="S68">
        <f t="shared" si="2"/>
        <v>3000</v>
      </c>
      <c r="T68">
        <f t="shared" si="3"/>
        <v>0</v>
      </c>
      <c r="U68">
        <f t="shared" si="4"/>
        <v>-3000</v>
      </c>
      <c r="V68" t="e">
        <f t="shared" si="5"/>
        <v>#DIV/0!</v>
      </c>
      <c r="W68">
        <f t="shared" si="11"/>
        <v>-1</v>
      </c>
      <c r="X68"/>
      <c r="Y68"/>
      <c r="Z68"/>
    </row>
    <row r="69" spans="1:26" s="4" customFormat="1" x14ac:dyDescent="0.2">
      <c r="A69"/>
      <c r="B69"/>
      <c r="C69"/>
      <c r="D69"/>
      <c r="E69">
        <v>0.2</v>
      </c>
      <c r="F69"/>
      <c r="G69" s="3">
        <v>3.7900000000000003E-2</v>
      </c>
      <c r="H69">
        <v>3000</v>
      </c>
      <c r="I69"/>
      <c r="J69"/>
      <c r="K69"/>
      <c r="L69">
        <f t="shared" si="10"/>
        <v>0</v>
      </c>
      <c r="M69"/>
      <c r="N69"/>
      <c r="O69"/>
      <c r="P69">
        <v>3000</v>
      </c>
      <c r="Q69"/>
      <c r="R69" t="e">
        <f t="shared" si="1"/>
        <v>#DIV/0!</v>
      </c>
      <c r="S69">
        <f t="shared" si="2"/>
        <v>3000</v>
      </c>
      <c r="T69">
        <f t="shared" si="3"/>
        <v>0</v>
      </c>
      <c r="U69">
        <f t="shared" si="4"/>
        <v>-3000</v>
      </c>
      <c r="V69" t="e">
        <f t="shared" si="5"/>
        <v>#DIV/0!</v>
      </c>
      <c r="W69">
        <f t="shared" si="11"/>
        <v>-1</v>
      </c>
      <c r="X69"/>
      <c r="Y69"/>
      <c r="Z69"/>
    </row>
    <row r="70" spans="1:26" s="4" customFormat="1" x14ac:dyDescent="0.2">
      <c r="A70"/>
      <c r="B70"/>
      <c r="C70"/>
      <c r="D70"/>
      <c r="E70">
        <v>0.2</v>
      </c>
      <c r="F70"/>
      <c r="G70" s="3">
        <v>3.7900000000000003E-2</v>
      </c>
      <c r="H70">
        <v>3000</v>
      </c>
      <c r="I70"/>
      <c r="J70"/>
      <c r="K70"/>
      <c r="L70">
        <f t="shared" si="10"/>
        <v>0</v>
      </c>
      <c r="M70"/>
      <c r="N70"/>
      <c r="O70"/>
      <c r="P70">
        <v>3000</v>
      </c>
      <c r="Q70"/>
      <c r="R70" t="e">
        <f t="shared" si="1"/>
        <v>#DIV/0!</v>
      </c>
      <c r="S70">
        <f t="shared" si="2"/>
        <v>3000</v>
      </c>
      <c r="T70">
        <f t="shared" si="3"/>
        <v>0</v>
      </c>
      <c r="U70">
        <f t="shared" si="4"/>
        <v>-3000</v>
      </c>
      <c r="V70" t="e">
        <f t="shared" si="5"/>
        <v>#DIV/0!</v>
      </c>
      <c r="W70">
        <f t="shared" si="11"/>
        <v>-1</v>
      </c>
      <c r="X70"/>
      <c r="Y70"/>
      <c r="Z70"/>
    </row>
    <row r="71" spans="1:26" x14ac:dyDescent="0.2">
      <c r="E71">
        <v>0.2</v>
      </c>
      <c r="G71" s="3">
        <v>3.7900000000000003E-2</v>
      </c>
      <c r="H71">
        <v>3000</v>
      </c>
      <c r="L71">
        <f t="shared" si="10"/>
        <v>0</v>
      </c>
      <c r="P71">
        <v>3000</v>
      </c>
      <c r="R71" t="e">
        <f t="shared" si="1"/>
        <v>#DIV/0!</v>
      </c>
      <c r="S71">
        <f t="shared" si="2"/>
        <v>3000</v>
      </c>
      <c r="T71">
        <f t="shared" si="3"/>
        <v>0</v>
      </c>
      <c r="U71">
        <f t="shared" si="4"/>
        <v>-3000</v>
      </c>
      <c r="V71" t="e">
        <f t="shared" si="5"/>
        <v>#DIV/0!</v>
      </c>
      <c r="W71">
        <f t="shared" si="11"/>
        <v>-1</v>
      </c>
    </row>
    <row r="72" spans="1:26" x14ac:dyDescent="0.2">
      <c r="E72">
        <v>0.2</v>
      </c>
      <c r="G72" s="3">
        <v>3.7900000000000003E-2</v>
      </c>
      <c r="H72">
        <v>3000</v>
      </c>
      <c r="L72">
        <f t="shared" si="10"/>
        <v>0</v>
      </c>
      <c r="P72">
        <v>3000</v>
      </c>
      <c r="R72" t="e">
        <f t="shared" si="1"/>
        <v>#DIV/0!</v>
      </c>
      <c r="S72">
        <f t="shared" si="2"/>
        <v>3000</v>
      </c>
      <c r="T72">
        <f t="shared" si="3"/>
        <v>0</v>
      </c>
      <c r="U72">
        <f t="shared" si="4"/>
        <v>-3000</v>
      </c>
      <c r="V72" t="e">
        <f t="shared" si="5"/>
        <v>#DIV/0!</v>
      </c>
      <c r="W72">
        <f t="shared" si="11"/>
        <v>-1</v>
      </c>
    </row>
    <row r="73" spans="1:26" x14ac:dyDescent="0.2">
      <c r="E73">
        <v>0.2</v>
      </c>
      <c r="G73" s="3">
        <v>3.7900000000000003E-2</v>
      </c>
      <c r="H73">
        <v>3000</v>
      </c>
      <c r="L73">
        <f t="shared" si="10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11"/>
        <v>-1</v>
      </c>
    </row>
    <row r="74" spans="1:26" x14ac:dyDescent="0.2">
      <c r="E74">
        <v>0.2</v>
      </c>
      <c r="G74" s="3">
        <v>3.7900000000000003E-2</v>
      </c>
      <c r="H74">
        <v>3000</v>
      </c>
      <c r="L74">
        <f t="shared" si="10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11"/>
        <v>-1</v>
      </c>
    </row>
    <row r="75" spans="1:26" s="8" customFormat="1" x14ac:dyDescent="0.2">
      <c r="A75"/>
      <c r="B75"/>
      <c r="C75"/>
      <c r="D75"/>
      <c r="E75">
        <v>0.2</v>
      </c>
      <c r="F75"/>
      <c r="G75" s="3">
        <v>3.7900000000000003E-2</v>
      </c>
      <c r="H75">
        <v>3000</v>
      </c>
      <c r="I75"/>
      <c r="J75"/>
      <c r="K75"/>
      <c r="L75">
        <f t="shared" si="10"/>
        <v>0</v>
      </c>
      <c r="M75"/>
      <c r="N75"/>
      <c r="O75"/>
      <c r="P75">
        <v>3000</v>
      </c>
      <c r="Q75"/>
      <c r="R75" t="e">
        <f t="shared" si="1"/>
        <v>#DIV/0!</v>
      </c>
      <c r="S75">
        <f t="shared" si="2"/>
        <v>3000</v>
      </c>
      <c r="T75">
        <f t="shared" si="3"/>
        <v>0</v>
      </c>
      <c r="U75">
        <f t="shared" si="4"/>
        <v>-3000</v>
      </c>
      <c r="V75" t="e">
        <f t="shared" si="5"/>
        <v>#DIV/0!</v>
      </c>
      <c r="W75">
        <f t="shared" si="11"/>
        <v>-1</v>
      </c>
      <c r="X75"/>
      <c r="Y75"/>
      <c r="Z75"/>
    </row>
    <row r="76" spans="1:26" s="8" customFormat="1" x14ac:dyDescent="0.2">
      <c r="A76"/>
      <c r="B76"/>
      <c r="C76"/>
      <c r="D76"/>
      <c r="E76">
        <v>0.2</v>
      </c>
      <c r="F76"/>
      <c r="G76" s="3">
        <v>3.7900000000000003E-2</v>
      </c>
      <c r="H76">
        <v>3000</v>
      </c>
      <c r="I76"/>
      <c r="J76"/>
      <c r="K76"/>
      <c r="L76">
        <f t="shared" si="10"/>
        <v>0</v>
      </c>
      <c r="M76"/>
      <c r="N76"/>
      <c r="O76"/>
      <c r="P76">
        <v>3000</v>
      </c>
      <c r="Q76"/>
      <c r="R76" t="e">
        <f t="shared" si="1"/>
        <v>#DIV/0!</v>
      </c>
      <c r="S76">
        <f t="shared" si="2"/>
        <v>3000</v>
      </c>
      <c r="T76">
        <f t="shared" si="3"/>
        <v>0</v>
      </c>
      <c r="U76">
        <f t="shared" si="4"/>
        <v>-3000</v>
      </c>
      <c r="V76" t="e">
        <f t="shared" si="5"/>
        <v>#DIV/0!</v>
      </c>
      <c r="W76">
        <f t="shared" si="11"/>
        <v>-1</v>
      </c>
      <c r="X76"/>
      <c r="Y76"/>
      <c r="Z76"/>
    </row>
    <row r="77" spans="1:26" x14ac:dyDescent="0.2">
      <c r="E77">
        <v>0.2</v>
      </c>
      <c r="G77" s="3">
        <v>3.7900000000000003E-2</v>
      </c>
      <c r="H77">
        <v>3000</v>
      </c>
      <c r="L77">
        <f t="shared" si="10"/>
        <v>0</v>
      </c>
      <c r="P77">
        <v>3000</v>
      </c>
      <c r="R77" t="e">
        <f t="shared" si="1"/>
        <v>#DIV/0!</v>
      </c>
      <c r="S77">
        <f t="shared" si="2"/>
        <v>3000</v>
      </c>
      <c r="T77">
        <f t="shared" si="3"/>
        <v>0</v>
      </c>
      <c r="U77">
        <f t="shared" si="4"/>
        <v>-3000</v>
      </c>
      <c r="V77" t="e">
        <f t="shared" si="5"/>
        <v>#DIV/0!</v>
      </c>
      <c r="W77">
        <f t="shared" si="11"/>
        <v>-1</v>
      </c>
    </row>
    <row r="78" spans="1:26" x14ac:dyDescent="0.2">
      <c r="E78">
        <v>0.2</v>
      </c>
      <c r="G78" s="3">
        <v>3.7900000000000003E-2</v>
      </c>
      <c r="H78">
        <v>3000</v>
      </c>
      <c r="L78">
        <f t="shared" si="10"/>
        <v>0</v>
      </c>
      <c r="P78">
        <v>3000</v>
      </c>
      <c r="R78" t="e">
        <f t="shared" si="1"/>
        <v>#DIV/0!</v>
      </c>
      <c r="S78">
        <f t="shared" si="2"/>
        <v>3000</v>
      </c>
      <c r="T78">
        <f t="shared" si="3"/>
        <v>0</v>
      </c>
      <c r="U78">
        <f t="shared" si="4"/>
        <v>-3000</v>
      </c>
      <c r="V78" t="e">
        <f t="shared" si="5"/>
        <v>#DIV/0!</v>
      </c>
      <c r="W78">
        <f t="shared" si="11"/>
        <v>-1</v>
      </c>
    </row>
    <row r="79" spans="1:26" x14ac:dyDescent="0.2">
      <c r="E79">
        <v>0.2</v>
      </c>
      <c r="G79" s="3">
        <v>3.7900000000000003E-2</v>
      </c>
      <c r="H79">
        <v>3000</v>
      </c>
      <c r="L79">
        <f t="shared" si="10"/>
        <v>0</v>
      </c>
      <c r="P79">
        <v>3000</v>
      </c>
      <c r="R79" t="e">
        <f t="shared" si="1"/>
        <v>#DIV/0!</v>
      </c>
      <c r="S79">
        <f t="shared" si="2"/>
        <v>3000</v>
      </c>
      <c r="T79">
        <f t="shared" si="3"/>
        <v>0</v>
      </c>
      <c r="U79">
        <f t="shared" si="4"/>
        <v>-3000</v>
      </c>
      <c r="V79" t="e">
        <f t="shared" si="5"/>
        <v>#DIV/0!</v>
      </c>
      <c r="W79">
        <f t="shared" si="11"/>
        <v>-1</v>
      </c>
    </row>
    <row r="80" spans="1:26" x14ac:dyDescent="0.2">
      <c r="E80">
        <v>0.2</v>
      </c>
      <c r="G80" s="3">
        <v>3.7900000000000003E-2</v>
      </c>
      <c r="H80">
        <v>3000</v>
      </c>
      <c r="L80">
        <f t="shared" si="10"/>
        <v>0</v>
      </c>
      <c r="P80">
        <v>3000</v>
      </c>
      <c r="R80" t="e">
        <f t="shared" si="1"/>
        <v>#DIV/0!</v>
      </c>
      <c r="S80">
        <f t="shared" si="2"/>
        <v>3000</v>
      </c>
      <c r="T80">
        <f t="shared" si="3"/>
        <v>0</v>
      </c>
      <c r="U80">
        <f t="shared" si="4"/>
        <v>-3000</v>
      </c>
      <c r="V80" t="e">
        <f t="shared" si="5"/>
        <v>#DIV/0!</v>
      </c>
      <c r="W80">
        <f t="shared" si="11"/>
        <v>-1</v>
      </c>
    </row>
    <row r="81" spans="5:23" x14ac:dyDescent="0.2">
      <c r="E81">
        <v>0.2</v>
      </c>
      <c r="G81" s="3">
        <v>3.7900000000000003E-2</v>
      </c>
      <c r="H81">
        <v>3000</v>
      </c>
      <c r="L81">
        <f t="shared" si="10"/>
        <v>0</v>
      </c>
      <c r="P81">
        <v>3000</v>
      </c>
      <c r="R81" t="e">
        <f t="shared" si="1"/>
        <v>#DIV/0!</v>
      </c>
      <c r="S81">
        <f t="shared" si="2"/>
        <v>3000</v>
      </c>
      <c r="T81">
        <f t="shared" si="3"/>
        <v>0</v>
      </c>
      <c r="U81">
        <f t="shared" si="4"/>
        <v>-3000</v>
      </c>
      <c r="V81" t="e">
        <f t="shared" si="5"/>
        <v>#DIV/0!</v>
      </c>
      <c r="W81">
        <f t="shared" si="11"/>
        <v>-1</v>
      </c>
    </row>
    <row r="82" spans="5:23" x14ac:dyDescent="0.2">
      <c r="E82">
        <v>0.2</v>
      </c>
      <c r="H82">
        <v>3000</v>
      </c>
      <c r="L82">
        <f t="shared" si="10"/>
        <v>0</v>
      </c>
      <c r="P82">
        <v>3000</v>
      </c>
      <c r="R82" t="e">
        <f t="shared" si="1"/>
        <v>#DIV/0!</v>
      </c>
      <c r="S82">
        <f t="shared" si="2"/>
        <v>3000</v>
      </c>
      <c r="T82">
        <f t="shared" si="3"/>
        <v>0</v>
      </c>
      <c r="U82">
        <f t="shared" si="4"/>
        <v>-3000</v>
      </c>
      <c r="V82" t="e">
        <f t="shared" si="5"/>
        <v>#DIV/0!</v>
      </c>
      <c r="W82">
        <f t="shared" si="11"/>
        <v>-1</v>
      </c>
    </row>
    <row r="83" spans="5:23" x14ac:dyDescent="0.2">
      <c r="E83">
        <v>0.2</v>
      </c>
      <c r="H83">
        <v>3000</v>
      </c>
      <c r="L83">
        <f t="shared" si="10"/>
        <v>0</v>
      </c>
      <c r="P83">
        <v>3000</v>
      </c>
      <c r="R83" t="e">
        <f t="shared" si="1"/>
        <v>#DIV/0!</v>
      </c>
      <c r="S83">
        <f t="shared" si="2"/>
        <v>3000</v>
      </c>
      <c r="T83">
        <f t="shared" si="3"/>
        <v>0</v>
      </c>
      <c r="U83">
        <f t="shared" si="4"/>
        <v>-3000</v>
      </c>
      <c r="V83" t="e">
        <f t="shared" si="5"/>
        <v>#DIV/0!</v>
      </c>
      <c r="W83">
        <f t="shared" si="11"/>
        <v>-1</v>
      </c>
    </row>
    <row r="84" spans="5:23" x14ac:dyDescent="0.2">
      <c r="E84">
        <v>0.2</v>
      </c>
      <c r="H84">
        <v>3000</v>
      </c>
      <c r="L84">
        <f t="shared" si="10"/>
        <v>0</v>
      </c>
      <c r="P84">
        <v>3000</v>
      </c>
      <c r="R84" t="e">
        <f t="shared" si="1"/>
        <v>#DIV/0!</v>
      </c>
      <c r="S84">
        <f t="shared" si="2"/>
        <v>3000</v>
      </c>
      <c r="T84">
        <f t="shared" si="3"/>
        <v>0</v>
      </c>
      <c r="U84">
        <f t="shared" si="4"/>
        <v>-3000</v>
      </c>
      <c r="V84" t="e">
        <f t="shared" si="5"/>
        <v>#DIV/0!</v>
      </c>
      <c r="W84">
        <f t="shared" si="11"/>
        <v>-1</v>
      </c>
    </row>
    <row r="85" spans="5:23" x14ac:dyDescent="0.2">
      <c r="E85">
        <v>0.2</v>
      </c>
      <c r="H85">
        <v>3000</v>
      </c>
      <c r="L85">
        <f t="shared" si="10"/>
        <v>0</v>
      </c>
      <c r="P85">
        <v>3000</v>
      </c>
      <c r="R85" t="e">
        <f t="shared" si="1"/>
        <v>#DIV/0!</v>
      </c>
      <c r="S85">
        <f t="shared" si="2"/>
        <v>3000</v>
      </c>
      <c r="T85">
        <f t="shared" si="3"/>
        <v>0</v>
      </c>
      <c r="U85">
        <f t="shared" si="4"/>
        <v>-3000</v>
      </c>
      <c r="V85" t="e">
        <f t="shared" si="5"/>
        <v>#DIV/0!</v>
      </c>
      <c r="W85">
        <f t="shared" si="11"/>
        <v>-1</v>
      </c>
    </row>
    <row r="86" spans="5:23" x14ac:dyDescent="0.2">
      <c r="H86">
        <v>3000</v>
      </c>
      <c r="P86">
        <v>3000</v>
      </c>
      <c r="R86" t="e">
        <f t="shared" ref="R86:R96" si="12">100*(12*J86-P86)/D86</f>
        <v>#DIV/0!</v>
      </c>
      <c r="S86">
        <f t="shared" ref="S86:S96" si="13">D86*E86+H86</f>
        <v>3000</v>
      </c>
      <c r="T86">
        <f t="shared" ref="T86:T94" si="14">G86*(D86-D86*E86)</f>
        <v>0</v>
      </c>
      <c r="U86">
        <f t="shared" ref="U86:U94" si="15">12*J86-P86-T86</f>
        <v>-3000</v>
      </c>
      <c r="V86" t="e">
        <f t="shared" ref="V86:V94" si="16">D86/(12*J86)</f>
        <v>#DIV/0!</v>
      </c>
      <c r="W86">
        <f t="shared" si="11"/>
        <v>-1</v>
      </c>
    </row>
    <row r="87" spans="5:23" x14ac:dyDescent="0.2">
      <c r="H87">
        <v>3000</v>
      </c>
      <c r="P87">
        <v>3000</v>
      </c>
      <c r="R87" t="e">
        <f t="shared" si="12"/>
        <v>#DIV/0!</v>
      </c>
      <c r="S87">
        <f t="shared" si="13"/>
        <v>3000</v>
      </c>
      <c r="T87">
        <f t="shared" si="14"/>
        <v>0</v>
      </c>
      <c r="U87">
        <f t="shared" si="15"/>
        <v>-3000</v>
      </c>
      <c r="V87" t="e">
        <f t="shared" si="16"/>
        <v>#DIV/0!</v>
      </c>
      <c r="W87">
        <f t="shared" si="11"/>
        <v>-1</v>
      </c>
    </row>
    <row r="88" spans="5:23" x14ac:dyDescent="0.2">
      <c r="H88">
        <v>3000</v>
      </c>
      <c r="P88">
        <v>3000</v>
      </c>
      <c r="R88" t="e">
        <f t="shared" si="12"/>
        <v>#DIV/0!</v>
      </c>
      <c r="S88">
        <f t="shared" si="13"/>
        <v>3000</v>
      </c>
      <c r="T88">
        <f t="shared" si="14"/>
        <v>0</v>
      </c>
      <c r="U88">
        <f t="shared" si="15"/>
        <v>-3000</v>
      </c>
      <c r="V88" t="e">
        <f t="shared" si="16"/>
        <v>#DIV/0!</v>
      </c>
      <c r="W88">
        <f t="shared" si="11"/>
        <v>-1</v>
      </c>
    </row>
    <row r="89" spans="5:23" x14ac:dyDescent="0.2">
      <c r="H89">
        <v>3000</v>
      </c>
      <c r="P89">
        <v>3000</v>
      </c>
      <c r="R89" t="e">
        <f t="shared" si="12"/>
        <v>#DIV/0!</v>
      </c>
      <c r="S89">
        <f t="shared" si="13"/>
        <v>3000</v>
      </c>
      <c r="T89">
        <f t="shared" si="14"/>
        <v>0</v>
      </c>
      <c r="U89">
        <f t="shared" si="15"/>
        <v>-3000</v>
      </c>
      <c r="V89" t="e">
        <f t="shared" si="16"/>
        <v>#DIV/0!</v>
      </c>
      <c r="W89">
        <f t="shared" si="11"/>
        <v>-1</v>
      </c>
    </row>
    <row r="90" spans="5:23" x14ac:dyDescent="0.2">
      <c r="H90">
        <v>3000</v>
      </c>
      <c r="P90">
        <v>3000</v>
      </c>
      <c r="R90" t="e">
        <f t="shared" si="12"/>
        <v>#DIV/0!</v>
      </c>
      <c r="S90">
        <f t="shared" si="13"/>
        <v>3000</v>
      </c>
      <c r="T90">
        <f t="shared" si="14"/>
        <v>0</v>
      </c>
      <c r="U90">
        <f t="shared" si="15"/>
        <v>-3000</v>
      </c>
      <c r="V90" t="e">
        <f t="shared" si="16"/>
        <v>#DIV/0!</v>
      </c>
      <c r="W90">
        <f t="shared" si="11"/>
        <v>-1</v>
      </c>
    </row>
    <row r="91" spans="5:23" x14ac:dyDescent="0.2">
      <c r="H91">
        <v>3000</v>
      </c>
      <c r="P91">
        <v>3000</v>
      </c>
      <c r="R91" t="e">
        <f t="shared" si="12"/>
        <v>#DIV/0!</v>
      </c>
      <c r="S91">
        <f t="shared" si="13"/>
        <v>3000</v>
      </c>
      <c r="T91">
        <f t="shared" si="14"/>
        <v>0</v>
      </c>
      <c r="U91">
        <f t="shared" si="15"/>
        <v>-3000</v>
      </c>
      <c r="V91" t="e">
        <f t="shared" si="16"/>
        <v>#DIV/0!</v>
      </c>
      <c r="W91">
        <f t="shared" si="11"/>
        <v>-1</v>
      </c>
    </row>
    <row r="92" spans="5:23" x14ac:dyDescent="0.2">
      <c r="H92">
        <v>3000</v>
      </c>
      <c r="P92">
        <v>3000</v>
      </c>
      <c r="R92" t="e">
        <f t="shared" si="12"/>
        <v>#DIV/0!</v>
      </c>
      <c r="S92">
        <f t="shared" si="13"/>
        <v>3000</v>
      </c>
      <c r="T92">
        <f t="shared" si="14"/>
        <v>0</v>
      </c>
      <c r="U92">
        <f t="shared" si="15"/>
        <v>-3000</v>
      </c>
      <c r="V92" t="e">
        <f t="shared" si="16"/>
        <v>#DIV/0!</v>
      </c>
      <c r="W92">
        <f t="shared" si="11"/>
        <v>-1</v>
      </c>
    </row>
    <row r="93" spans="5:23" x14ac:dyDescent="0.2">
      <c r="H93">
        <v>3000</v>
      </c>
      <c r="P93">
        <v>3000</v>
      </c>
      <c r="R93" t="e">
        <f t="shared" si="12"/>
        <v>#DIV/0!</v>
      </c>
      <c r="S93">
        <f t="shared" si="13"/>
        <v>3000</v>
      </c>
      <c r="T93">
        <f t="shared" si="14"/>
        <v>0</v>
      </c>
      <c r="U93">
        <f t="shared" si="15"/>
        <v>-3000</v>
      </c>
      <c r="V93" t="e">
        <f t="shared" si="16"/>
        <v>#DIV/0!</v>
      </c>
      <c r="W93">
        <f t="shared" si="11"/>
        <v>-1</v>
      </c>
    </row>
    <row r="94" spans="5:23" x14ac:dyDescent="0.2">
      <c r="P94">
        <v>3000</v>
      </c>
      <c r="R94" t="e">
        <f t="shared" si="12"/>
        <v>#DIV/0!</v>
      </c>
      <c r="S94">
        <f t="shared" si="13"/>
        <v>0</v>
      </c>
      <c r="T94">
        <f t="shared" si="14"/>
        <v>0</v>
      </c>
      <c r="U94">
        <f t="shared" si="15"/>
        <v>-3000</v>
      </c>
      <c r="V94" t="e">
        <f t="shared" si="16"/>
        <v>#DIV/0!</v>
      </c>
      <c r="W94" t="e">
        <f t="shared" si="11"/>
        <v>#DIV/0!</v>
      </c>
    </row>
    <row r="95" spans="5:23" x14ac:dyDescent="0.2">
      <c r="P95">
        <v>3000</v>
      </c>
      <c r="R95" t="e">
        <f t="shared" si="12"/>
        <v>#DIV/0!</v>
      </c>
      <c r="S95">
        <f t="shared" si="13"/>
        <v>0</v>
      </c>
    </row>
    <row r="96" spans="5:23" x14ac:dyDescent="0.2">
      <c r="P96">
        <v>3000</v>
      </c>
      <c r="R96" t="e">
        <f t="shared" si="12"/>
        <v>#DIV/0!</v>
      </c>
      <c r="S96">
        <f t="shared" si="13"/>
        <v>0</v>
      </c>
    </row>
    <row r="97" spans="1:26" s="8" customFormat="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>
        <v>3000</v>
      </c>
      <c r="Q97"/>
      <c r="R97"/>
      <c r="S97"/>
      <c r="T97"/>
      <c r="U97"/>
      <c r="V97"/>
      <c r="W97"/>
      <c r="X97"/>
      <c r="Y97"/>
      <c r="Z97"/>
    </row>
  </sheetData>
  <hyperlinks>
    <hyperlink ref="C56" r:id="rId1" location="redfin-estimate"/>
    <hyperlink ref="C49" r:id="rId2" location="schools"/>
    <hyperlink ref="C8" r:id="rId3"/>
    <hyperlink ref="B12" r:id="rId4"/>
    <hyperlink ref="B13" r:id="rId5"/>
    <hyperlink ref="B15" r:id="rId6"/>
    <hyperlink ref="B14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2017-12-29T03:14:45Z</dcterms:created>
  <dcterms:modified xsi:type="dcterms:W3CDTF">2018-01-29T03:35:04Z</dcterms:modified>
</cp:coreProperties>
</file>